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Yulied Peñaranda\Desktop\SDM\POA DE INVERSIÖN\CORTE DICIEMBRE 2024\POA DE INVERSIÖN VF PARA PUBLICAR\"/>
    </mc:Choice>
  </mc:AlternateContent>
  <xr:revisionPtr revIDLastSave="0" documentId="13_ncr:1_{A4A114B9-F878-4D7B-8B77-B696961EBBF5}" xr6:coauthVersionLast="47" xr6:coauthVersionMax="47" xr10:uidLastSave="{00000000-0000-0000-0000-000000000000}"/>
  <bookViews>
    <workbookView xWindow="-120" yWindow="-120" windowWidth="20730" windowHeight="11160" firstSheet="2" activeTab="4" xr2:uid="{00000000-000D-0000-FFFF-FFFF00000000}"/>
  </bookViews>
  <sheets>
    <sheet name="1. Generalidades" sheetId="1" r:id="rId1"/>
    <sheet name="Anexo_Hoja de vida Indicador" sheetId="16" r:id="rId2"/>
    <sheet name="2. Tarea_sub tareas_vig" sheetId="3" r:id="rId3"/>
    <sheet name="3. Actividades PI"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r:id="rId12"/>
    <sheet name="LISTAS_1" sheetId="15" state="hidden" r:id="rId13"/>
  </sheets>
  <externalReferences>
    <externalReference r:id="rId1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2" i="6" l="1"/>
  <c r="AT104" i="12" l="1"/>
  <c r="AS104" i="12"/>
  <c r="AP104" i="12"/>
  <c r="AO104" i="12"/>
  <c r="AN104" i="12"/>
  <c r="AM104" i="12"/>
  <c r="AL104" i="12"/>
  <c r="AK104" i="12"/>
  <c r="AJ104" i="12"/>
  <c r="AI104" i="12"/>
  <c r="AH104" i="12"/>
  <c r="AG104" i="12"/>
  <c r="AF104" i="12"/>
  <c r="AE104" i="12"/>
  <c r="AD104" i="12"/>
  <c r="AC104" i="12"/>
  <c r="AB104" i="12"/>
  <c r="AA104" i="12"/>
  <c r="Z104" i="12"/>
  <c r="Y104" i="12"/>
  <c r="X104" i="12"/>
  <c r="W104" i="12"/>
  <c r="V104" i="12"/>
  <c r="U104" i="12"/>
  <c r="T104" i="12"/>
  <c r="S104" i="12"/>
  <c r="R104" i="12"/>
  <c r="Q104" i="12"/>
  <c r="P104" i="12"/>
  <c r="O104" i="12"/>
  <c r="N104" i="12"/>
  <c r="L104" i="12"/>
  <c r="K104" i="12"/>
  <c r="J104" i="12"/>
  <c r="I104" i="12"/>
  <c r="H104" i="12"/>
  <c r="G104" i="12"/>
  <c r="F104" i="12"/>
  <c r="E104" i="12"/>
  <c r="AV103" i="12"/>
  <c r="AU103" i="12"/>
  <c r="AT103" i="12"/>
  <c r="AS103" i="12"/>
  <c r="AR103" i="12"/>
  <c r="AQ103" i="12"/>
  <c r="AP103" i="12"/>
  <c r="AO103" i="12"/>
  <c r="AV102" i="12"/>
  <c r="AU102" i="12"/>
  <c r="AT102" i="12"/>
  <c r="AS102" i="12"/>
  <c r="AR102" i="12"/>
  <c r="AQ102" i="12"/>
  <c r="AP102" i="12"/>
  <c r="AO102" i="12"/>
  <c r="AV101" i="12"/>
  <c r="AU101" i="12"/>
  <c r="AT101" i="12"/>
  <c r="AS101" i="12"/>
  <c r="AR101" i="12"/>
  <c r="AQ101" i="12"/>
  <c r="AP101" i="12"/>
  <c r="AO101" i="12"/>
  <c r="AV100" i="12"/>
  <c r="AU100" i="12"/>
  <c r="AT100" i="12"/>
  <c r="AS100" i="12"/>
  <c r="AR100" i="12"/>
  <c r="AQ100" i="12"/>
  <c r="AP100" i="12"/>
  <c r="AO100" i="12"/>
  <c r="AV99" i="12"/>
  <c r="AU99" i="12"/>
  <c r="AT99" i="12"/>
  <c r="AS99" i="12"/>
  <c r="AR99" i="12"/>
  <c r="AQ99" i="12"/>
  <c r="AP99" i="12"/>
  <c r="AO99" i="12"/>
  <c r="AV98" i="12"/>
  <c r="AU98" i="12"/>
  <c r="AT98" i="12"/>
  <c r="AS98" i="12"/>
  <c r="AR98" i="12"/>
  <c r="AQ98" i="12"/>
  <c r="AP98" i="12"/>
  <c r="AO98" i="12"/>
  <c r="AV97" i="12"/>
  <c r="AU97" i="12"/>
  <c r="AT97" i="12"/>
  <c r="AS97" i="12"/>
  <c r="AR97" i="12"/>
  <c r="AQ97" i="12"/>
  <c r="AP97" i="12"/>
  <c r="AO97" i="12"/>
  <c r="AV96" i="12"/>
  <c r="AU96" i="12"/>
  <c r="AT96" i="12"/>
  <c r="AS96" i="12"/>
  <c r="AR96" i="12"/>
  <c r="AQ96" i="12"/>
  <c r="AP96" i="12"/>
  <c r="AO96" i="12"/>
  <c r="AV95" i="12"/>
  <c r="AU95" i="12"/>
  <c r="AT95" i="12"/>
  <c r="AS95" i="12"/>
  <c r="AR95" i="12"/>
  <c r="AQ95" i="12"/>
  <c r="AP95" i="12"/>
  <c r="AO95" i="12"/>
  <c r="AV94" i="12"/>
  <c r="AU94" i="12"/>
  <c r="AT94" i="12"/>
  <c r="AS94" i="12"/>
  <c r="AR94" i="12"/>
  <c r="AQ94" i="12"/>
  <c r="AP94" i="12"/>
  <c r="AO94" i="12"/>
  <c r="AV93" i="12"/>
  <c r="AU93" i="12"/>
  <c r="AT93" i="12"/>
  <c r="AS93" i="12"/>
  <c r="AR93" i="12"/>
  <c r="AQ93" i="12"/>
  <c r="AP93" i="12"/>
  <c r="AO93" i="12"/>
  <c r="AV92" i="12"/>
  <c r="AU92" i="12"/>
  <c r="AT92" i="12"/>
  <c r="AS92" i="12"/>
  <c r="AR92" i="12"/>
  <c r="AQ92" i="12"/>
  <c r="AP92" i="12"/>
  <c r="AO92" i="12"/>
  <c r="AV91" i="12"/>
  <c r="AU91" i="12"/>
  <c r="AT91" i="12"/>
  <c r="AS91" i="12"/>
  <c r="AR91" i="12"/>
  <c r="AQ91" i="12"/>
  <c r="AP91" i="12"/>
  <c r="AO91" i="12"/>
  <c r="AV90" i="12"/>
  <c r="AU90" i="12"/>
  <c r="AT90" i="12"/>
  <c r="AS90" i="12"/>
  <c r="AR90" i="12"/>
  <c r="AQ90" i="12"/>
  <c r="AP90" i="12"/>
  <c r="AO90" i="12"/>
  <c r="AV89" i="12"/>
  <c r="AU89" i="12"/>
  <c r="AT89" i="12"/>
  <c r="AS89" i="12"/>
  <c r="AR89" i="12"/>
  <c r="AQ89" i="12"/>
  <c r="AP89" i="12"/>
  <c r="AO89" i="12"/>
  <c r="AV88" i="12"/>
  <c r="AU88" i="12"/>
  <c r="AT88" i="12"/>
  <c r="AS88" i="12"/>
  <c r="AR88" i="12"/>
  <c r="AQ88" i="12"/>
  <c r="AP88" i="12"/>
  <c r="AO88" i="12"/>
  <c r="AV87" i="12"/>
  <c r="AU87" i="12"/>
  <c r="AT87" i="12"/>
  <c r="AS87" i="12"/>
  <c r="AR87" i="12"/>
  <c r="AQ87" i="12"/>
  <c r="AP87" i="12"/>
  <c r="AO87" i="12"/>
  <c r="AV86" i="12"/>
  <c r="AU86" i="12"/>
  <c r="AT86" i="12"/>
  <c r="AS86" i="12"/>
  <c r="AR86" i="12"/>
  <c r="AQ86" i="12"/>
  <c r="AP86" i="12"/>
  <c r="AO86" i="12"/>
  <c r="AV85" i="12"/>
  <c r="AU85" i="12"/>
  <c r="AT85" i="12"/>
  <c r="AS85" i="12"/>
  <c r="AR85" i="12"/>
  <c r="AQ85" i="12"/>
  <c r="AP85" i="12"/>
  <c r="AO85" i="12"/>
  <c r="AV84" i="12"/>
  <c r="AU84" i="12"/>
  <c r="AT84" i="12"/>
  <c r="AS84" i="12"/>
  <c r="AR84" i="12"/>
  <c r="AQ84" i="12"/>
  <c r="AP84" i="12"/>
  <c r="AO84" i="12"/>
  <c r="AV83" i="12"/>
  <c r="AV104" i="12" s="1"/>
  <c r="AU83" i="12"/>
  <c r="AU104" i="12" s="1"/>
  <c r="AT83" i="12"/>
  <c r="AS83" i="12"/>
  <c r="AR83" i="12"/>
  <c r="AR104" i="12" s="1"/>
  <c r="AQ83" i="12"/>
  <c r="AQ104" i="12" s="1"/>
  <c r="AP83" i="12"/>
  <c r="AO83" i="12"/>
  <c r="AV82" i="12"/>
  <c r="AS82" i="12"/>
  <c r="AR82" i="12"/>
  <c r="AO82" i="12"/>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L82" i="12"/>
  <c r="K82" i="12"/>
  <c r="J82" i="12"/>
  <c r="I82" i="12"/>
  <c r="H82" i="12"/>
  <c r="G82" i="12"/>
  <c r="F82" i="12"/>
  <c r="E82" i="12"/>
  <c r="AV81" i="12"/>
  <c r="AU81" i="12"/>
  <c r="AT81" i="12"/>
  <c r="AS81" i="12"/>
  <c r="AR81" i="12"/>
  <c r="AQ81" i="12"/>
  <c r="AP81" i="12"/>
  <c r="AO81" i="12"/>
  <c r="AV80" i="12"/>
  <c r="AU80" i="12"/>
  <c r="AT80" i="12"/>
  <c r="AS80" i="12"/>
  <c r="AR80" i="12"/>
  <c r="AQ80" i="12"/>
  <c r="AP80" i="12"/>
  <c r="AO80" i="12"/>
  <c r="AV79" i="12"/>
  <c r="AU79" i="12"/>
  <c r="AT79" i="12"/>
  <c r="AS79" i="12"/>
  <c r="AR79" i="12"/>
  <c r="AQ79" i="12"/>
  <c r="AP79" i="12"/>
  <c r="AO79" i="12"/>
  <c r="AV78" i="12"/>
  <c r="AU78" i="12"/>
  <c r="AT78" i="12"/>
  <c r="AS78" i="12"/>
  <c r="AR78" i="12"/>
  <c r="AQ78" i="12"/>
  <c r="AP78" i="12"/>
  <c r="AO78" i="12"/>
  <c r="AV77" i="12"/>
  <c r="AU77" i="12"/>
  <c r="AT77" i="12"/>
  <c r="AS77" i="12"/>
  <c r="AR77" i="12"/>
  <c r="AQ77" i="12"/>
  <c r="AP77" i="12"/>
  <c r="AO77" i="12"/>
  <c r="AV76" i="12"/>
  <c r="AU76" i="12"/>
  <c r="AT76" i="12"/>
  <c r="AS76" i="12"/>
  <c r="AR76" i="12"/>
  <c r="AQ76" i="12"/>
  <c r="AP76" i="12"/>
  <c r="AO76" i="12"/>
  <c r="AV75" i="12"/>
  <c r="AU75" i="12"/>
  <c r="AT75" i="12"/>
  <c r="AS75" i="12"/>
  <c r="AR75" i="12"/>
  <c r="AQ75" i="12"/>
  <c r="AP75" i="12"/>
  <c r="AO75" i="12"/>
  <c r="AV74" i="12"/>
  <c r="AU74" i="12"/>
  <c r="AT74" i="12"/>
  <c r="AS74" i="12"/>
  <c r="AR74" i="12"/>
  <c r="AQ74" i="12"/>
  <c r="AP74" i="12"/>
  <c r="AO74" i="12"/>
  <c r="AV73" i="12"/>
  <c r="AU73" i="12"/>
  <c r="AT73" i="12"/>
  <c r="AS73" i="12"/>
  <c r="AR73" i="12"/>
  <c r="AQ73" i="12"/>
  <c r="AP73" i="12"/>
  <c r="AO73" i="12"/>
  <c r="AV72" i="12"/>
  <c r="AU72" i="12"/>
  <c r="AT72" i="12"/>
  <c r="AS72" i="12"/>
  <c r="AR72" i="12"/>
  <c r="AQ72" i="12"/>
  <c r="AP72" i="12"/>
  <c r="AO72" i="12"/>
  <c r="AV71" i="12"/>
  <c r="AU71" i="12"/>
  <c r="AT71" i="12"/>
  <c r="AS71" i="12"/>
  <c r="AR71" i="12"/>
  <c r="AQ71" i="12"/>
  <c r="AP71" i="12"/>
  <c r="AO71" i="12"/>
  <c r="AV70" i="12"/>
  <c r="AU70" i="12"/>
  <c r="AT70" i="12"/>
  <c r="AS70" i="12"/>
  <c r="AR70" i="12"/>
  <c r="AQ70" i="12"/>
  <c r="AP70" i="12"/>
  <c r="AO70" i="12"/>
  <c r="AV69" i="12"/>
  <c r="AU69" i="12"/>
  <c r="AT69" i="12"/>
  <c r="AS69" i="12"/>
  <c r="AR69" i="12"/>
  <c r="AQ69" i="12"/>
  <c r="AP69" i="12"/>
  <c r="AO69" i="12"/>
  <c r="AV68" i="12"/>
  <c r="AU68" i="12"/>
  <c r="AT68" i="12"/>
  <c r="AS68" i="12"/>
  <c r="AR68" i="12"/>
  <c r="AQ68" i="12"/>
  <c r="AP68" i="12"/>
  <c r="AO68" i="12"/>
  <c r="AV67" i="12"/>
  <c r="AU67" i="12"/>
  <c r="AT67" i="12"/>
  <c r="AS67" i="12"/>
  <c r="AR67" i="12"/>
  <c r="AQ67" i="12"/>
  <c r="AP67" i="12"/>
  <c r="AO67" i="12"/>
  <c r="AV66" i="12"/>
  <c r="AU66" i="12"/>
  <c r="AT66" i="12"/>
  <c r="AS66" i="12"/>
  <c r="AR66" i="12"/>
  <c r="AQ66" i="12"/>
  <c r="AP66" i="12"/>
  <c r="AO66" i="12"/>
  <c r="AV65" i="12"/>
  <c r="AU65" i="12"/>
  <c r="AT65" i="12"/>
  <c r="AS65" i="12"/>
  <c r="AR65" i="12"/>
  <c r="AQ65" i="12"/>
  <c r="AP65" i="12"/>
  <c r="AO65" i="12"/>
  <c r="AV64" i="12"/>
  <c r="AU64" i="12"/>
  <c r="AT64" i="12"/>
  <c r="AS64" i="12"/>
  <c r="AR64" i="12"/>
  <c r="AQ64" i="12"/>
  <c r="AP64" i="12"/>
  <c r="AO64" i="12"/>
  <c r="AV63" i="12"/>
  <c r="AU63" i="12"/>
  <c r="AT63" i="12"/>
  <c r="AS63" i="12"/>
  <c r="AR63" i="12"/>
  <c r="AQ63" i="12"/>
  <c r="AP63" i="12"/>
  <c r="AO63" i="12"/>
  <c r="AV62" i="12"/>
  <c r="AU62" i="12"/>
  <c r="AT62" i="12"/>
  <c r="AS62" i="12"/>
  <c r="AR62" i="12"/>
  <c r="AQ62" i="12"/>
  <c r="AP62" i="12"/>
  <c r="AO62" i="12"/>
  <c r="AV61" i="12"/>
  <c r="AU61" i="12"/>
  <c r="AU82" i="12" s="1"/>
  <c r="AT61" i="12"/>
  <c r="AT82" i="12" s="1"/>
  <c r="AS61" i="12"/>
  <c r="AR61" i="12"/>
  <c r="AQ61" i="12"/>
  <c r="AQ82" i="12" s="1"/>
  <c r="AP61" i="12"/>
  <c r="AP82" i="12" s="1"/>
  <c r="AO61" i="12"/>
  <c r="AV60" i="12"/>
  <c r="AU60" i="12"/>
  <c r="AR60" i="12"/>
  <c r="AQ60" i="12"/>
  <c r="AN60" i="12"/>
  <c r="AM60" i="12"/>
  <c r="AL60" i="12"/>
  <c r="AK60" i="12"/>
  <c r="AJ60" i="12"/>
  <c r="AI60" i="12"/>
  <c r="AH60" i="12"/>
  <c r="AG60" i="12"/>
  <c r="AF60" i="12"/>
  <c r="AE60" i="12"/>
  <c r="AD60" i="12"/>
  <c r="AC60" i="12"/>
  <c r="AB60" i="12"/>
  <c r="AA60" i="12"/>
  <c r="Z60" i="12"/>
  <c r="Y60" i="12"/>
  <c r="X60" i="12"/>
  <c r="W60" i="12"/>
  <c r="V60" i="12"/>
  <c r="U60" i="12"/>
  <c r="T60" i="12"/>
  <c r="S60" i="12"/>
  <c r="R60" i="12"/>
  <c r="Q60" i="12"/>
  <c r="P60" i="12"/>
  <c r="O60" i="12"/>
  <c r="N60" i="12"/>
  <c r="L60" i="12"/>
  <c r="K60" i="12"/>
  <c r="J60" i="12"/>
  <c r="I60" i="12"/>
  <c r="H60" i="12"/>
  <c r="G60" i="12"/>
  <c r="F60" i="12"/>
  <c r="E60" i="12"/>
  <c r="AV59" i="12"/>
  <c r="AU59" i="12"/>
  <c r="AT59" i="12"/>
  <c r="AS59" i="12"/>
  <c r="AR59" i="12"/>
  <c r="AQ59" i="12"/>
  <c r="AP59" i="12"/>
  <c r="AO59" i="12"/>
  <c r="AV58" i="12"/>
  <c r="AU58" i="12"/>
  <c r="AT58" i="12"/>
  <c r="AS58" i="12"/>
  <c r="AR58" i="12"/>
  <c r="AQ58" i="12"/>
  <c r="AP58" i="12"/>
  <c r="AO58" i="12"/>
  <c r="AV57" i="12"/>
  <c r="AU57" i="12"/>
  <c r="AT57" i="12"/>
  <c r="AS57" i="12"/>
  <c r="AR57" i="12"/>
  <c r="AQ57" i="12"/>
  <c r="AP57" i="12"/>
  <c r="AO57" i="12"/>
  <c r="AV56" i="12"/>
  <c r="AU56" i="12"/>
  <c r="AT56" i="12"/>
  <c r="AS56" i="12"/>
  <c r="AR56" i="12"/>
  <c r="AQ56" i="12"/>
  <c r="AP56" i="12"/>
  <c r="AO56" i="12"/>
  <c r="AV55" i="12"/>
  <c r="AU55" i="12"/>
  <c r="AT55" i="12"/>
  <c r="AS55" i="12"/>
  <c r="AR55" i="12"/>
  <c r="AQ55" i="12"/>
  <c r="AP55" i="12"/>
  <c r="AO55" i="12"/>
  <c r="AV54" i="12"/>
  <c r="AU54" i="12"/>
  <c r="AT54" i="12"/>
  <c r="AS54" i="12"/>
  <c r="AR54" i="12"/>
  <c r="AQ54" i="12"/>
  <c r="AP54" i="12"/>
  <c r="AO54" i="12"/>
  <c r="AV53" i="12"/>
  <c r="AU53" i="12"/>
  <c r="AT53" i="12"/>
  <c r="AS53" i="12"/>
  <c r="AR53" i="12"/>
  <c r="AQ53" i="12"/>
  <c r="AP53" i="12"/>
  <c r="AO53" i="12"/>
  <c r="AV52" i="12"/>
  <c r="AU52" i="12"/>
  <c r="AT52" i="12"/>
  <c r="AS52" i="12"/>
  <c r="AR52" i="12"/>
  <c r="AQ52" i="12"/>
  <c r="AP52" i="12"/>
  <c r="AO52" i="12"/>
  <c r="AV51" i="12"/>
  <c r="AU51" i="12"/>
  <c r="AT51" i="12"/>
  <c r="AS51" i="12"/>
  <c r="AR51" i="12"/>
  <c r="AQ51" i="12"/>
  <c r="AP51" i="12"/>
  <c r="AO51" i="12"/>
  <c r="AV50" i="12"/>
  <c r="AU50" i="12"/>
  <c r="AT50" i="12"/>
  <c r="AS50" i="12"/>
  <c r="AR50" i="12"/>
  <c r="AQ50" i="12"/>
  <c r="AP50" i="12"/>
  <c r="AO50" i="12"/>
  <c r="AV49" i="12"/>
  <c r="AU49" i="12"/>
  <c r="AT49" i="12"/>
  <c r="AS49" i="12"/>
  <c r="AR49" i="12"/>
  <c r="AQ49" i="12"/>
  <c r="AP49" i="12"/>
  <c r="AO49" i="12"/>
  <c r="AV48" i="12"/>
  <c r="AU48" i="12"/>
  <c r="AT48" i="12"/>
  <c r="AS48" i="12"/>
  <c r="AR48" i="12"/>
  <c r="AQ48" i="12"/>
  <c r="AP48" i="12"/>
  <c r="AO48" i="12"/>
  <c r="AV47" i="12"/>
  <c r="AU47" i="12"/>
  <c r="AT47" i="12"/>
  <c r="AS47" i="12"/>
  <c r="AR47" i="12"/>
  <c r="AQ47" i="12"/>
  <c r="AP47" i="12"/>
  <c r="AO47" i="12"/>
  <c r="AV46" i="12"/>
  <c r="AU46" i="12"/>
  <c r="AT46" i="12"/>
  <c r="AS46" i="12"/>
  <c r="AR46" i="12"/>
  <c r="AQ46" i="12"/>
  <c r="AP46" i="12"/>
  <c r="AO46" i="12"/>
  <c r="AV45" i="12"/>
  <c r="AU45" i="12"/>
  <c r="AT45" i="12"/>
  <c r="AS45" i="12"/>
  <c r="AR45" i="12"/>
  <c r="AQ45" i="12"/>
  <c r="AP45" i="12"/>
  <c r="AO45" i="12"/>
  <c r="AV44" i="12"/>
  <c r="AU44" i="12"/>
  <c r="AT44" i="12"/>
  <c r="AS44" i="12"/>
  <c r="AR44" i="12"/>
  <c r="AQ44" i="12"/>
  <c r="AP44" i="12"/>
  <c r="AO44" i="12"/>
  <c r="AV43" i="12"/>
  <c r="AU43" i="12"/>
  <c r="AT43" i="12"/>
  <c r="AS43" i="12"/>
  <c r="AR43" i="12"/>
  <c r="AQ43" i="12"/>
  <c r="AP43" i="12"/>
  <c r="AO43" i="12"/>
  <c r="AV42" i="12"/>
  <c r="AU42" i="12"/>
  <c r="AT42" i="12"/>
  <c r="AS42" i="12"/>
  <c r="AR42" i="12"/>
  <c r="AQ42" i="12"/>
  <c r="AP42" i="12"/>
  <c r="AO42" i="12"/>
  <c r="AV41" i="12"/>
  <c r="AU41" i="12"/>
  <c r="AT41" i="12"/>
  <c r="AS41" i="12"/>
  <c r="AR41" i="12"/>
  <c r="AQ41" i="12"/>
  <c r="AP41" i="12"/>
  <c r="AO41" i="12"/>
  <c r="AV40" i="12"/>
  <c r="AU40" i="12"/>
  <c r="AT40" i="12"/>
  <c r="AS40" i="12"/>
  <c r="AR40" i="12"/>
  <c r="AQ40" i="12"/>
  <c r="AP40" i="12"/>
  <c r="AO40" i="12"/>
  <c r="AV39" i="12"/>
  <c r="AU39" i="12"/>
  <c r="AT39" i="12"/>
  <c r="AT60" i="12" s="1"/>
  <c r="AS39" i="12"/>
  <c r="AS60" i="12" s="1"/>
  <c r="AR39" i="12"/>
  <c r="AQ39" i="12"/>
  <c r="AP39" i="12"/>
  <c r="AP60" i="12" s="1"/>
  <c r="AO39" i="12"/>
  <c r="AO60" i="12" s="1"/>
  <c r="AU38" i="12"/>
  <c r="AT38" i="12"/>
  <c r="AQ38" i="12"/>
  <c r="AP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L38" i="12"/>
  <c r="K38" i="12"/>
  <c r="J38" i="12"/>
  <c r="I38" i="12"/>
  <c r="H38" i="12"/>
  <c r="G38" i="12"/>
  <c r="F38" i="12"/>
  <c r="E38" i="12"/>
  <c r="AV37" i="12"/>
  <c r="AU37" i="12"/>
  <c r="AT37" i="12"/>
  <c r="AS37" i="12"/>
  <c r="AR37" i="12"/>
  <c r="AQ37" i="12"/>
  <c r="AP37" i="12"/>
  <c r="AO37" i="12"/>
  <c r="AV36" i="12"/>
  <c r="AU36" i="12"/>
  <c r="AT36" i="12"/>
  <c r="AS36" i="12"/>
  <c r="AR36" i="12"/>
  <c r="AQ36" i="12"/>
  <c r="AP36" i="12"/>
  <c r="AO36" i="12"/>
  <c r="AV35" i="12"/>
  <c r="AU35" i="12"/>
  <c r="AT35" i="12"/>
  <c r="AS35" i="12"/>
  <c r="AR35" i="12"/>
  <c r="AQ35" i="12"/>
  <c r="AP35" i="12"/>
  <c r="AO35" i="12"/>
  <c r="AV34" i="12"/>
  <c r="AU34" i="12"/>
  <c r="AT34" i="12"/>
  <c r="AS34" i="12"/>
  <c r="AR34" i="12"/>
  <c r="AQ34" i="12"/>
  <c r="AP34" i="12"/>
  <c r="AO34" i="12"/>
  <c r="AV33" i="12"/>
  <c r="AU33" i="12"/>
  <c r="AT33" i="12"/>
  <c r="AS33" i="12"/>
  <c r="AR33" i="12"/>
  <c r="AQ33" i="12"/>
  <c r="AP33" i="12"/>
  <c r="AO33" i="12"/>
  <c r="AV32" i="12"/>
  <c r="AU32" i="12"/>
  <c r="AT32" i="12"/>
  <c r="AS32" i="12"/>
  <c r="AR32" i="12"/>
  <c r="AQ32" i="12"/>
  <c r="AP32" i="12"/>
  <c r="AO32" i="12"/>
  <c r="AV31" i="12"/>
  <c r="AU31" i="12"/>
  <c r="AT31" i="12"/>
  <c r="AS31" i="12"/>
  <c r="AR31" i="12"/>
  <c r="AQ31" i="12"/>
  <c r="AP31" i="12"/>
  <c r="AO31" i="12"/>
  <c r="AV30" i="12"/>
  <c r="AU30" i="12"/>
  <c r="AT30" i="12"/>
  <c r="AS30" i="12"/>
  <c r="AR30" i="12"/>
  <c r="AQ30" i="12"/>
  <c r="AP30" i="12"/>
  <c r="AO30" i="12"/>
  <c r="AV29" i="12"/>
  <c r="AU29" i="12"/>
  <c r="AT29" i="12"/>
  <c r="AS29" i="12"/>
  <c r="AR29" i="12"/>
  <c r="AQ29" i="12"/>
  <c r="AP29" i="12"/>
  <c r="AO29" i="12"/>
  <c r="AV28" i="12"/>
  <c r="AU28" i="12"/>
  <c r="AT28" i="12"/>
  <c r="AS28" i="12"/>
  <c r="AR28" i="12"/>
  <c r="AQ28" i="12"/>
  <c r="AP28" i="12"/>
  <c r="AO28" i="12"/>
  <c r="AV27" i="12"/>
  <c r="AU27" i="12"/>
  <c r="AT27" i="12"/>
  <c r="AS27" i="12"/>
  <c r="AR27" i="12"/>
  <c r="AQ27" i="12"/>
  <c r="AP27" i="12"/>
  <c r="AO27" i="12"/>
  <c r="AV26" i="12"/>
  <c r="AU26" i="12"/>
  <c r="AT26" i="12"/>
  <c r="AS26" i="12"/>
  <c r="AR26" i="12"/>
  <c r="AQ26" i="12"/>
  <c r="AP26" i="12"/>
  <c r="AO26" i="12"/>
  <c r="AV25" i="12"/>
  <c r="AU25" i="12"/>
  <c r="AT25" i="12"/>
  <c r="AS25" i="12"/>
  <c r="AR25" i="12"/>
  <c r="AQ25" i="12"/>
  <c r="AP25" i="12"/>
  <c r="AO25" i="12"/>
  <c r="AV24" i="12"/>
  <c r="AU24" i="12"/>
  <c r="AT24" i="12"/>
  <c r="AS24" i="12"/>
  <c r="AR24" i="12"/>
  <c r="AQ24" i="12"/>
  <c r="AP24" i="12"/>
  <c r="AO24" i="12"/>
  <c r="AV23" i="12"/>
  <c r="AU23" i="12"/>
  <c r="AT23" i="12"/>
  <c r="AS23" i="12"/>
  <c r="AR23" i="12"/>
  <c r="AQ23" i="12"/>
  <c r="AP23" i="12"/>
  <c r="AO23" i="12"/>
  <c r="AV22" i="12"/>
  <c r="AU22" i="12"/>
  <c r="AT22" i="12"/>
  <c r="AS22" i="12"/>
  <c r="AR22" i="12"/>
  <c r="AQ22" i="12"/>
  <c r="AP22" i="12"/>
  <c r="AO22" i="12"/>
  <c r="AV21" i="12"/>
  <c r="AU21" i="12"/>
  <c r="AT21" i="12"/>
  <c r="AS21" i="12"/>
  <c r="AR21" i="12"/>
  <c r="AQ21" i="12"/>
  <c r="AP21" i="12"/>
  <c r="AO21" i="12"/>
  <c r="AV20" i="12"/>
  <c r="AU20" i="12"/>
  <c r="AT20" i="12"/>
  <c r="AS20" i="12"/>
  <c r="AR20" i="12"/>
  <c r="AQ20" i="12"/>
  <c r="AP20" i="12"/>
  <c r="AO20" i="12"/>
  <c r="AV19" i="12"/>
  <c r="AU19" i="12"/>
  <c r="AT19" i="12"/>
  <c r="AS19" i="12"/>
  <c r="AR19" i="12"/>
  <c r="AQ19" i="12"/>
  <c r="AP19" i="12"/>
  <c r="AO19" i="12"/>
  <c r="AV18" i="12"/>
  <c r="AU18" i="12"/>
  <c r="AT18" i="12"/>
  <c r="AS18" i="12"/>
  <c r="AR18" i="12"/>
  <c r="AQ18" i="12"/>
  <c r="AP18" i="12"/>
  <c r="AO18" i="12"/>
  <c r="AV17" i="12"/>
  <c r="AV38" i="12" s="1"/>
  <c r="AU17" i="12"/>
  <c r="AT17" i="12"/>
  <c r="AS17" i="12"/>
  <c r="AS38" i="12" s="1"/>
  <c r="AR17" i="12"/>
  <c r="AR38" i="12" s="1"/>
  <c r="AQ17" i="12"/>
  <c r="AP17" i="12"/>
  <c r="AO17" i="12"/>
  <c r="AO38" i="12" s="1"/>
  <c r="J13" i="12"/>
  <c r="I13" i="12"/>
  <c r="H13" i="12"/>
  <c r="G13" i="12"/>
  <c r="F13" i="12"/>
  <c r="E13" i="12"/>
  <c r="D13" i="12"/>
  <c r="C13" i="12"/>
  <c r="L12" i="12"/>
  <c r="K12" i="12"/>
  <c r="L11" i="12"/>
  <c r="L13" i="12" s="1"/>
  <c r="K11" i="12"/>
  <c r="K13" i="12" s="1"/>
  <c r="J10" i="12"/>
  <c r="I10" i="12"/>
  <c r="H10" i="12"/>
  <c r="G10" i="12"/>
  <c r="F10" i="12"/>
  <c r="E10" i="12"/>
  <c r="D10" i="12"/>
  <c r="C10" i="12"/>
  <c r="L9" i="12"/>
  <c r="K9" i="12"/>
  <c r="L8" i="12"/>
  <c r="L10" i="12" s="1"/>
  <c r="K8" i="12"/>
  <c r="K10" i="12" s="1"/>
  <c r="R11" i="7" l="1"/>
  <c r="S11" i="7" s="1"/>
  <c r="Q11" i="7"/>
  <c r="R10" i="7"/>
  <c r="S10" i="7" s="1"/>
  <c r="S9" i="7"/>
  <c r="R9" i="7"/>
  <c r="R8" i="7"/>
  <c r="S8" i="7" s="1"/>
  <c r="S7" i="7"/>
  <c r="R7" i="7"/>
  <c r="T17" i="6" l="1"/>
  <c r="S17" i="6"/>
  <c r="R17" i="6"/>
  <c r="Q17" i="6"/>
  <c r="P17" i="6"/>
  <c r="Q12" i="6"/>
  <c r="R12" i="6"/>
  <c r="S12" i="6"/>
  <c r="T12" i="6"/>
  <c r="P12" i="6"/>
  <c r="J17" i="6"/>
  <c r="K17" i="6"/>
  <c r="L17" i="6"/>
  <c r="M17" i="6"/>
  <c r="J12" i="6"/>
  <c r="K12" i="6"/>
  <c r="L12" i="6"/>
  <c r="M12" i="6"/>
  <c r="N12" i="6"/>
  <c r="AP9" i="5" l="1"/>
  <c r="AZ9" i="5" l="1"/>
  <c r="Q18" i="6" l="1"/>
  <c r="R18" i="6"/>
  <c r="P18" i="6"/>
  <c r="S13" i="6"/>
  <c r="S8" i="6"/>
  <c r="S18" i="6" s="1"/>
  <c r="M13" i="6"/>
  <c r="M8" i="6"/>
  <c r="AL11" i="3"/>
  <c r="AL10" i="3"/>
  <c r="AL9" i="3"/>
  <c r="AL8" i="3"/>
  <c r="AH8" i="3"/>
  <c r="AH11" i="3"/>
  <c r="AH14" i="3"/>
  <c r="AH16" i="3"/>
  <c r="AF11" i="3"/>
  <c r="AF9" i="3"/>
  <c r="AF8" i="3"/>
  <c r="M18" i="6" l="1"/>
  <c r="AR9" i="5"/>
  <c r="AM9" i="5"/>
  <c r="Y10" i="5"/>
  <c r="AY10" i="5"/>
  <c r="AY9" i="5"/>
  <c r="AL10" i="5"/>
  <c r="AZ10" i="5" s="1"/>
  <c r="G13" i="6" s="1"/>
  <c r="G8" i="6"/>
  <c r="H8" i="6" s="1"/>
  <c r="I17" i="6"/>
  <c r="L18" i="6"/>
  <c r="G16" i="3" l="1"/>
  <c r="G14" i="3"/>
  <c r="G11" i="3"/>
  <c r="G8" i="3"/>
  <c r="AA8" i="3"/>
  <c r="AG8" i="3" l="1"/>
  <c r="AO8" i="3" l="1"/>
  <c r="AO12" i="3"/>
  <c r="AA11" i="3"/>
  <c r="AO13" i="3"/>
  <c r="AO11" i="3"/>
  <c r="AG11" i="3"/>
  <c r="AA16" i="3"/>
  <c r="AA14" i="3"/>
  <c r="AR11" i="3" l="1"/>
  <c r="AO14" i="3" l="1"/>
  <c r="C8" i="6" l="1"/>
  <c r="AO16" i="3" l="1"/>
  <c r="AO17" i="3"/>
  <c r="AO9" i="3"/>
  <c r="AO10" i="3"/>
  <c r="K16" i="3"/>
  <c r="K14" i="3"/>
  <c r="K11" i="3"/>
  <c r="K8" i="3"/>
  <c r="AR8" i="3" l="1"/>
  <c r="AG14" i="3"/>
  <c r="AO15" i="3"/>
  <c r="AG16" i="3"/>
  <c r="F12" i="6"/>
  <c r="H11" i="6" l="1"/>
  <c r="H10" i="6"/>
  <c r="H9" i="6"/>
  <c r="I18" i="6"/>
  <c r="F17" i="6"/>
  <c r="X9" i="5"/>
  <c r="AP12" i="3" l="1"/>
  <c r="AP9" i="3"/>
  <c r="B67" i="16"/>
  <c r="G51" i="16"/>
  <c r="B51" i="16"/>
  <c r="I50" i="16"/>
  <c r="E50" i="16"/>
  <c r="B50" i="16"/>
  <c r="B24" i="16"/>
  <c r="G17" i="6"/>
  <c r="AC17" i="6"/>
  <c r="V17" i="6"/>
  <c r="AB17" i="6" s="1"/>
  <c r="AC16" i="6"/>
  <c r="AB16" i="6"/>
  <c r="T16" i="6"/>
  <c r="N16" i="6"/>
  <c r="O16" i="6" s="1"/>
  <c r="H16" i="6"/>
  <c r="AC15" i="6"/>
  <c r="AB15" i="6"/>
  <c r="T15" i="6"/>
  <c r="N15" i="6"/>
  <c r="H15" i="6"/>
  <c r="AC14" i="6"/>
  <c r="AB14" i="6"/>
  <c r="T14" i="6"/>
  <c r="N14" i="6"/>
  <c r="O14" i="6" s="1"/>
  <c r="H14" i="6"/>
  <c r="AC13" i="6"/>
  <c r="AB13" i="6"/>
  <c r="T13" i="6"/>
  <c r="N13" i="6"/>
  <c r="O13" i="6" s="1"/>
  <c r="C13" i="6"/>
  <c r="B13" i="6"/>
  <c r="B8" i="6"/>
  <c r="AR10" i="5"/>
  <c r="AM10" i="5"/>
  <c r="AH10" i="5"/>
  <c r="AH9" i="5"/>
  <c r="AC10" i="5"/>
  <c r="AC9" i="5"/>
  <c r="BA10" i="5"/>
  <c r="W9" i="5"/>
  <c r="W10" i="5"/>
  <c r="X10" i="5"/>
  <c r="AP17" i="3"/>
  <c r="AP16" i="3"/>
  <c r="AP15" i="3"/>
  <c r="AP14" i="3"/>
  <c r="AP13" i="3"/>
  <c r="AP11" i="3"/>
  <c r="AP10" i="3"/>
  <c r="AB16" i="3"/>
  <c r="AB14" i="3"/>
  <c r="AB11" i="3"/>
  <c r="AB8" i="3"/>
  <c r="Z17" i="3"/>
  <c r="Z16" i="3"/>
  <c r="V16" i="3"/>
  <c r="U16" i="3"/>
  <c r="Z15" i="3"/>
  <c r="Z14" i="3"/>
  <c r="V14" i="3"/>
  <c r="U14" i="3"/>
  <c r="Z13" i="3"/>
  <c r="Z11" i="3"/>
  <c r="V11" i="3"/>
  <c r="U11" i="3"/>
  <c r="Z10" i="3"/>
  <c r="Z8" i="3"/>
  <c r="V8" i="3"/>
  <c r="U8" i="3"/>
  <c r="P16" i="3"/>
  <c r="O16" i="3"/>
  <c r="P14" i="3"/>
  <c r="O14" i="3"/>
  <c r="P11" i="3"/>
  <c r="O11" i="3"/>
  <c r="P8" i="3"/>
  <c r="O8" i="3"/>
  <c r="T17" i="3"/>
  <c r="T16" i="3"/>
  <c r="T15" i="3"/>
  <c r="T14" i="3"/>
  <c r="T13" i="3"/>
  <c r="T11" i="3"/>
  <c r="T10" i="3"/>
  <c r="AP8" i="3"/>
  <c r="T8" i="3"/>
  <c r="AA18" i="6"/>
  <c r="Z18" i="6"/>
  <c r="Y18" i="6"/>
  <c r="X18" i="6"/>
  <c r="W18" i="6"/>
  <c r="V18" i="6"/>
  <c r="K18" i="6"/>
  <c r="J18" i="6"/>
  <c r="V12" i="6"/>
  <c r="T11" i="6"/>
  <c r="T10" i="6"/>
  <c r="T9" i="6"/>
  <c r="T8" i="6"/>
  <c r="O15" i="6" l="1"/>
  <c r="N17" i="6"/>
  <c r="O17" i="6" s="1"/>
  <c r="U13" i="6"/>
  <c r="T18" i="6"/>
  <c r="AS8" i="3"/>
  <c r="AT8" i="3" s="1"/>
  <c r="AS11" i="3"/>
  <c r="AT11" i="3" s="1"/>
  <c r="BA9" i="5"/>
  <c r="U14" i="6"/>
  <c r="AD17" i="6"/>
  <c r="W8" i="3"/>
  <c r="AI8" i="3"/>
  <c r="AQ12" i="3"/>
  <c r="W14" i="3"/>
  <c r="U15" i="6"/>
  <c r="AI11" i="3"/>
  <c r="Q16" i="3"/>
  <c r="AD15" i="6"/>
  <c r="U16" i="6"/>
  <c r="AD14" i="6"/>
  <c r="AD13" i="6"/>
  <c r="AD16" i="6"/>
  <c r="AR16" i="3"/>
  <c r="AQ14" i="3"/>
  <c r="AQ10" i="3"/>
  <c r="AQ9" i="3"/>
  <c r="Q8" i="3"/>
  <c r="AC11" i="3"/>
  <c r="AC16" i="3"/>
  <c r="AQ11" i="3"/>
  <c r="AQ16" i="3"/>
  <c r="AC8" i="3"/>
  <c r="AI14" i="3"/>
  <c r="AR14" i="3"/>
  <c r="W16" i="3"/>
  <c r="AQ13" i="3"/>
  <c r="AQ17" i="3"/>
  <c r="W11" i="3"/>
  <c r="AS14" i="3"/>
  <c r="Q11" i="3"/>
  <c r="AS16" i="3"/>
  <c r="Q14" i="3"/>
  <c r="AQ15" i="3"/>
  <c r="AI16" i="3"/>
  <c r="AC14" i="3"/>
  <c r="H17" i="6"/>
  <c r="H13" i="6"/>
  <c r="AQ8" i="3"/>
  <c r="U17" i="6" l="1"/>
  <c r="AT16" i="3"/>
  <c r="AT14" i="3"/>
  <c r="T25" i="9"/>
  <c r="S25" i="9"/>
  <c r="R25" i="9"/>
  <c r="AC12" i="6"/>
  <c r="AB12" i="6"/>
  <c r="U12" i="6"/>
  <c r="I12" i="6"/>
  <c r="AC11" i="6"/>
  <c r="AB11" i="6"/>
  <c r="N11" i="6"/>
  <c r="AC10" i="6"/>
  <c r="AB10" i="6"/>
  <c r="N10" i="6"/>
  <c r="AC9" i="6"/>
  <c r="AB9" i="6"/>
  <c r="N9" i="6"/>
  <c r="AC8" i="6"/>
  <c r="AB8" i="6"/>
  <c r="N8" i="6"/>
  <c r="N18" i="6" l="1"/>
  <c r="O18" i="6" s="1"/>
  <c r="U8" i="6"/>
  <c r="AB18" i="6"/>
  <c r="AC18" i="6"/>
  <c r="O11" i="6"/>
  <c r="U11" i="6"/>
  <c r="O9" i="6"/>
  <c r="U9" i="6"/>
  <c r="O10" i="6"/>
  <c r="U10" i="6"/>
  <c r="O8" i="6"/>
  <c r="AD8" i="6"/>
  <c r="AD12" i="6"/>
  <c r="AD11" i="6"/>
  <c r="AD10" i="6"/>
  <c r="AD9" i="6"/>
  <c r="O12" i="6"/>
  <c r="U18" i="6" l="1"/>
  <c r="AD18" i="6"/>
</calcChain>
</file>

<file path=xl/sharedStrings.xml><?xml version="1.0" encoding="utf-8"?>
<sst xmlns="http://schemas.openxmlformats.org/spreadsheetml/2006/main" count="2183" uniqueCount="1451">
  <si>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</si>
  <si>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</si>
  <si>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</si>
  <si>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</si>
  <si>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</si>
  <si>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</si>
  <si>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</si>
  <si>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</si>
  <si>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</si>
  <si>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</si>
  <si>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</si>
  <si>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</si>
  <si>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</si>
  <si>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</si>
  <si>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</si>
  <si>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</si>
  <si>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</si>
  <si>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</si>
  <si>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</si>
  <si>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</si>
  <si>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</si>
  <si>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</si>
  <si>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</si>
  <si>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</si>
  <si>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</si>
  <si>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</si>
  <si>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</si>
  <si>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</si>
  <si>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</si>
  <si>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</si>
  <si>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</si>
  <si>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</si>
  <si>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</si>
  <si>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</si>
  <si>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</si>
  <si>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Ene-Mar</t>
  </si>
  <si>
    <t>Abr-Jun</t>
  </si>
  <si>
    <t>Jul-Sep</t>
  </si>
  <si>
    <t>Oct-Dic</t>
  </si>
  <si>
    <t>Gestionar el 100% de las actividades para la formulación de documentos de estudios y lineamientos técnicos en materia de seguridad vial</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</si>
  <si>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</si>
  <si>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</si>
  <si>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</si>
  <si>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</si>
  <si>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</si>
  <si>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</si>
  <si>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</si>
  <si>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</si>
  <si>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</si>
  <si>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</si>
  <si>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</si>
  <si>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</si>
  <si>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</si>
  <si>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</si>
  <si>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</si>
  <si>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</si>
  <si>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</si>
  <si>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</si>
  <si>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</si>
  <si>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</si>
  <si>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</si>
  <si>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No. Meta</t>
  </si>
  <si>
    <t>El avance en la magnitud corresponde al avance en las actividades?</t>
  </si>
  <si>
    <t>Avances y Logros</t>
  </si>
  <si>
    <t>Retrasos y Soluciones</t>
  </si>
  <si>
    <t>Población beneficiada</t>
  </si>
  <si>
    <t>3. Salud y bienestar</t>
  </si>
  <si>
    <t>SI</t>
  </si>
  <si>
    <t>Resumen Cuatrienio</t>
  </si>
  <si>
    <t>Presupuesto _Compromisos</t>
  </si>
  <si>
    <t>Presupuesto _Giros</t>
  </si>
  <si>
    <t>Presupuesto_reservas</t>
  </si>
  <si>
    <t>Objetivo específico proyecto de inversión</t>
  </si>
  <si>
    <t>Tipo de Anualización</t>
  </si>
  <si>
    <t>Vigencia</t>
  </si>
  <si>
    <t>Magnitud programada</t>
  </si>
  <si>
    <t>Magnitud ejecutada</t>
  </si>
  <si>
    <t>% avance magnitud</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</si>
  <si>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</si>
  <si>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</si>
  <si>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</si>
  <si>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</si>
  <si>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</si>
  <si>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</si>
  <si>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</si>
  <si>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</si>
  <si>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</si>
  <si>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</si>
  <si>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</si>
  <si>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Vigencia 2024</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</si>
  <si>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</si>
  <si>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</si>
  <si>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</si>
  <si>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</si>
  <si>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</si>
  <si>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</si>
  <si>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</si>
  <si>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</si>
  <si>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</si>
  <si>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</si>
  <si>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</si>
  <si>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</si>
  <si>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</si>
  <si>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</si>
  <si>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</si>
  <si>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</si>
  <si>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</si>
  <si>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</si>
  <si>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</si>
  <si>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</si>
  <si>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</si>
  <si>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</si>
  <si>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</si>
  <si>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</si>
  <si>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</si>
  <si>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</si>
  <si>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</si>
  <si>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</si>
  <si>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</si>
  <si>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</si>
  <si>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</si>
  <si>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</si>
  <si>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</si>
  <si>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</si>
  <si>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</si>
  <si>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</si>
  <si>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</si>
  <si>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</si>
  <si>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</si>
  <si>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</si>
  <si>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</si>
  <si>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</si>
  <si>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</si>
  <si>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</si>
  <si>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</si>
  <si>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</si>
  <si>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</si>
  <si>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</si>
  <si>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</si>
  <si>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</si>
  <si>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</si>
  <si>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</si>
  <si>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</si>
  <si>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</si>
  <si>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</si>
  <si>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</si>
  <si>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</si>
  <si>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</si>
  <si>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</si>
  <si>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</si>
  <si>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</si>
  <si>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</si>
  <si>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</si>
  <si>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</si>
  <si>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</si>
  <si>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</si>
  <si>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</si>
  <si>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</si>
  <si>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</si>
  <si>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</si>
  <si>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</si>
  <si>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</si>
  <si>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</si>
  <si>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</si>
  <si>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</si>
  <si>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</si>
  <si>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</si>
  <si>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</si>
  <si>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</si>
  <si>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</si>
  <si>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</si>
  <si>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</si>
  <si>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</si>
  <si>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</si>
  <si>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</si>
  <si>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</si>
  <si>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</si>
  <si>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</si>
  <si>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</si>
  <si>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</si>
  <si>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</si>
  <si>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</si>
  <si>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</si>
  <si>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</si>
  <si>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</si>
  <si>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</si>
  <si>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</si>
  <si>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</si>
  <si>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</si>
  <si>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</si>
  <si>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</si>
  <si>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</si>
  <si>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</si>
  <si>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</si>
  <si>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</si>
  <si>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</si>
  <si>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</si>
  <si>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</si>
  <si>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</si>
  <si>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</si>
  <si>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</si>
  <si>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</si>
  <si>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</si>
  <si>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</si>
  <si>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</si>
  <si>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</si>
  <si>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</si>
  <si>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</si>
  <si>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</si>
  <si>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</si>
  <si>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</si>
  <si>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</si>
  <si>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</si>
  <si>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</si>
  <si>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</si>
  <si>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</si>
  <si>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</si>
  <si>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</si>
  <si>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</si>
  <si>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</si>
  <si>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</si>
  <si>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</si>
  <si>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</si>
  <si>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</si>
  <si>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</si>
  <si>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</si>
  <si>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</si>
  <si>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</si>
  <si>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</si>
  <si>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</si>
  <si>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</si>
  <si>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</si>
  <si>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</si>
  <si>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</si>
  <si>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</si>
  <si>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</si>
  <si>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</si>
  <si>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</si>
  <si>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</si>
  <si>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</si>
  <si>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</si>
  <si>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</si>
  <si>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</si>
  <si>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</si>
  <si>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</si>
  <si>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</si>
  <si>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</si>
  <si>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</si>
  <si>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</si>
  <si>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</si>
  <si>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</si>
  <si>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</si>
  <si>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</si>
  <si>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</si>
  <si>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</si>
  <si>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</si>
  <si>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</si>
  <si>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</si>
  <si>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</si>
  <si>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</si>
  <si>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</si>
  <si>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</si>
  <si>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</si>
  <si>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</si>
  <si>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</si>
  <si>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</si>
  <si>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</si>
  <si>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</si>
  <si>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</si>
  <si>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</si>
  <si>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</si>
  <si>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</si>
  <si>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</si>
  <si>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</si>
  <si>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</si>
  <si>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</si>
  <si>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</si>
  <si>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</si>
  <si>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</si>
  <si>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</si>
  <si>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</si>
  <si>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</si>
  <si>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</si>
  <si>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</si>
  <si>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</si>
  <si>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</si>
  <si>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</si>
  <si>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</si>
  <si>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</si>
  <si>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</si>
  <si>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</si>
  <si>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</si>
  <si>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</si>
  <si>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</si>
  <si>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</si>
  <si>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</si>
  <si>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</si>
  <si>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</si>
  <si>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</si>
  <si>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</si>
  <si>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</si>
  <si>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</si>
  <si>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</si>
  <si>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</si>
  <si>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</si>
  <si>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</si>
  <si>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</si>
  <si>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</si>
  <si>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</si>
  <si>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</si>
  <si>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</si>
  <si>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</si>
  <si>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</si>
  <si>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</si>
  <si>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</si>
  <si>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</si>
  <si>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</si>
  <si>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</si>
  <si>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</si>
  <si>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</si>
  <si>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</si>
  <si>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</si>
  <si>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</si>
  <si>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</si>
  <si>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</si>
  <si>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</si>
  <si>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</si>
  <si>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</si>
  <si>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</si>
  <si>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</si>
  <si>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</si>
  <si>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</si>
  <si>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</si>
  <si>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</si>
  <si>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</si>
  <si>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</si>
  <si>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</si>
  <si>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</si>
  <si>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</si>
  <si>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</si>
  <si>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</si>
  <si>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</si>
  <si>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</si>
  <si>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</si>
  <si>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</si>
  <si>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</si>
  <si>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</si>
  <si>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</si>
  <si>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</si>
  <si>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</si>
  <si>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</si>
  <si>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</si>
  <si>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</si>
  <si>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</si>
  <si>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</si>
  <si>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</si>
  <si>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</si>
  <si>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</si>
  <si>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</si>
  <si>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</si>
  <si>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</si>
  <si>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</si>
  <si>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</si>
  <si>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</si>
  <si>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</si>
  <si>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</si>
  <si>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</si>
  <si>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</si>
  <si>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</si>
  <si>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</si>
  <si>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</si>
  <si>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</si>
  <si>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</si>
  <si>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</si>
  <si>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</si>
  <si>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</si>
  <si>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</si>
  <si>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</si>
  <si>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</si>
  <si>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</si>
  <si>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</si>
  <si>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</si>
  <si>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</si>
  <si>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</si>
  <si>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</si>
  <si>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</si>
  <si>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</si>
  <si>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</si>
  <si>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</si>
  <si>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</si>
  <si>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</si>
  <si>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</si>
  <si>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</si>
  <si>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</si>
  <si>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</si>
  <si>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</si>
  <si>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</si>
  <si>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</si>
  <si>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</si>
  <si>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</si>
  <si>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</si>
  <si>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</si>
  <si>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</si>
  <si>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</si>
  <si>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</si>
  <si>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</si>
  <si>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</si>
  <si>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</si>
  <si>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</si>
  <si>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</si>
  <si>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</si>
  <si>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</si>
  <si>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</si>
  <si>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</si>
  <si>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</si>
  <si>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</si>
  <si>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</si>
  <si>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</si>
  <si>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</si>
  <si>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</si>
  <si>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</si>
  <si>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</si>
  <si>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</si>
  <si>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</si>
  <si>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</si>
  <si>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</si>
  <si>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</si>
  <si>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</si>
  <si>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</si>
  <si>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</si>
  <si>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</si>
  <si>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</si>
  <si>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</si>
  <si>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</si>
  <si>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</si>
  <si>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</si>
  <si>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</si>
  <si>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</si>
  <si>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</si>
  <si>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</si>
  <si>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</si>
  <si>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</si>
  <si>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</si>
  <si>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</si>
  <si>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</si>
  <si>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</si>
  <si>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</si>
  <si>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</si>
  <si>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</si>
  <si>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</si>
  <si>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</si>
  <si>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</si>
  <si>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</si>
  <si>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</si>
  <si>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</si>
  <si>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</si>
  <si>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</si>
  <si>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</si>
  <si>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</si>
  <si>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</si>
  <si>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</si>
  <si>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</si>
  <si>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</si>
  <si>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</si>
  <si>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</si>
  <si>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</si>
  <si>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</si>
  <si>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</si>
  <si>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</si>
  <si>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</si>
  <si>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</si>
  <si>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</si>
  <si>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</si>
  <si>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</si>
  <si>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</si>
  <si>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</si>
  <si>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</si>
  <si>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</si>
  <si>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</si>
  <si>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</si>
  <si>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</si>
  <si>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</si>
  <si>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</si>
  <si>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</si>
  <si>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</si>
  <si>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</si>
  <si>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</si>
  <si>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</si>
  <si>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</si>
  <si>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</si>
  <si>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</si>
  <si>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</si>
  <si>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</si>
  <si>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</si>
  <si>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</si>
  <si>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</si>
  <si>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</si>
  <si>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</si>
  <si>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</si>
  <si>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</si>
  <si>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</si>
  <si>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</si>
  <si>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</si>
  <si>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</si>
  <si>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</si>
  <si>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</si>
  <si>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</si>
  <si>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</si>
  <si>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</si>
  <si>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</si>
  <si>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</si>
  <si>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</si>
  <si>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</si>
  <si>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</si>
  <si>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</si>
  <si>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</si>
  <si>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</si>
  <si>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</si>
  <si>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</si>
  <si>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</si>
  <si>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</si>
  <si>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</si>
  <si>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</si>
  <si>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</si>
  <si>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</si>
  <si>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</si>
  <si>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</si>
  <si>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</si>
  <si>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</si>
  <si>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</si>
  <si>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</si>
  <si>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</si>
  <si>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</si>
  <si>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</si>
  <si>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</si>
  <si>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</si>
  <si>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</si>
  <si>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</si>
  <si>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</si>
  <si>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</si>
  <si>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</si>
  <si>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</si>
  <si>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</si>
  <si>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</si>
  <si>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</si>
  <si>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</si>
  <si>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</si>
  <si>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</si>
  <si>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</si>
  <si>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</si>
  <si>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</si>
  <si>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</si>
  <si>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</si>
  <si>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</si>
  <si>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</si>
  <si>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</si>
  <si>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</si>
  <si>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</si>
  <si>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</si>
  <si>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</si>
  <si>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</si>
  <si>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</si>
  <si>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</si>
  <si>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</si>
  <si>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</si>
  <si>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</si>
  <si>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</si>
  <si>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</si>
  <si>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</si>
  <si>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</si>
  <si>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</si>
  <si>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</si>
  <si>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</si>
  <si>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</si>
  <si>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</si>
  <si>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</si>
  <si>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</si>
  <si>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</si>
  <si>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</si>
  <si>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</si>
  <si>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</si>
  <si>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</si>
  <si>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</si>
  <si>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</si>
  <si>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</si>
  <si>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</si>
  <si>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Código y nombre de la meta</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</si>
  <si>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</si>
  <si>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</si>
  <si>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</si>
  <si>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</si>
  <si>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</si>
  <si>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</si>
  <si>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</si>
  <si>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</si>
  <si>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</si>
  <si>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</si>
  <si>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</si>
  <si>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</si>
  <si>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</si>
  <si>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</si>
  <si>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</si>
  <si>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</si>
  <si>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</si>
  <si>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</si>
  <si>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</si>
  <si>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</si>
  <si>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</si>
  <si>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</si>
  <si>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</si>
  <si>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</si>
  <si>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</si>
  <si>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</si>
  <si>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</si>
  <si>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</si>
  <si>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</si>
  <si>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</si>
  <si>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</si>
  <si>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</si>
  <si>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</si>
  <si>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</si>
  <si>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</si>
  <si>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</si>
  <si>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</si>
  <si>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</si>
  <si>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</si>
  <si>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</si>
  <si>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</si>
  <si>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</si>
  <si>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</si>
  <si>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</si>
  <si>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</si>
  <si>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</si>
  <si>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</si>
  <si>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</si>
  <si>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</si>
  <si>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</si>
  <si>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</si>
  <si>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</si>
  <si>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Descripción meta</t>
  </si>
  <si>
    <t>METAS PROYECTO DE INVERSIÓN</t>
  </si>
  <si>
    <t>Trazador Presupuestal</t>
  </si>
  <si>
    <t>Metas Producto</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</si>
  <si>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</si>
  <si>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</si>
  <si>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</si>
  <si>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</si>
  <si>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</si>
  <si>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</si>
  <si>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</si>
  <si>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</si>
  <si>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</si>
  <si>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</si>
  <si>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</si>
  <si>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</si>
  <si>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45-Alcanzar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</si>
  <si>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</si>
  <si>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</si>
  <si>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</si>
  <si>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</si>
  <si>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</si>
  <si>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</si>
  <si>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</si>
  <si>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</si>
  <si>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</si>
  <si>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</si>
  <si>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</si>
  <si>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</si>
  <si>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</si>
  <si>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</si>
  <si>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</si>
  <si>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</si>
  <si>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</si>
  <si>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Fallar  80% de los procesos contravencionales que se encuentran en términos durante la vigencia</t>
  </si>
  <si>
    <t>1. Fallar  80% de los procesos contravencionales que se encuentran en términos durante la vigencia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</si>
  <si>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</si>
  <si>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</si>
  <si>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</si>
  <si>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</si>
  <si>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</si>
  <si>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</si>
  <si>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</si>
  <si>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</si>
  <si>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</si>
  <si>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</si>
  <si>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</si>
  <si>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</si>
  <si>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</si>
  <si>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</si>
  <si>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</si>
  <si>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</si>
  <si>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</si>
  <si>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</si>
  <si>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46-Complementar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</si>
  <si>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</si>
  <si>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</si>
  <si>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</si>
  <si>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</si>
  <si>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</si>
  <si>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</si>
  <si>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</si>
  <si>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</si>
  <si>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</si>
  <si>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</si>
  <si>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</si>
  <si>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</si>
  <si>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</si>
  <si>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</si>
  <si>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</si>
  <si>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</si>
  <si>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</si>
  <si>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</si>
  <si>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Implementar  100% del Sistema de información Contravencional preciso, confiable y oportuno</t>
  </si>
  <si>
    <t>2. Implementar  100% del Sistema de información Contravencional preciso, confiable y oportuno</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</si>
  <si>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</si>
  <si>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</si>
  <si>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</si>
  <si>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</si>
  <si>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</si>
  <si>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</si>
  <si>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</si>
  <si>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Relacionada</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</si>
  <si>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</si>
  <si>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</si>
  <si>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</si>
  <si>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</si>
  <si>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</si>
  <si>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</si>
  <si>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</si>
  <si>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</si>
  <si>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</si>
  <si>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</si>
  <si>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</si>
  <si>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48-Diseñar,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</si>
  <si>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</si>
  <si>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</si>
  <si>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</si>
  <si>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</si>
  <si>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</si>
  <si>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</si>
  <si>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</si>
  <si>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</si>
  <si>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</si>
  <si>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</si>
  <si>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</si>
  <si>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</si>
  <si>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</si>
  <si>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</si>
  <si>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</si>
  <si>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</si>
  <si>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</si>
  <si>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Aumentar 10% Atenciones resueltas en el primer contacto sobre trámites y servicios de la Secretaría Distrital de Movilidad</t>
  </si>
  <si>
    <t>1. Aumentar 10% Atenciones resueltas en el primer contacto sobre trámites y servicios de la Secretaría Distrital de Movilidad</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</si>
  <si>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</si>
  <si>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</si>
  <si>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</si>
  <si>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</si>
  <si>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</si>
  <si>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</si>
  <si>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</si>
  <si>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</si>
  <si>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</si>
  <si>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</si>
  <si>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</si>
  <si>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</si>
  <si>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</si>
  <si>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</si>
  <si>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</si>
  <si>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</si>
  <si>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</si>
  <si>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53-Realizar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</si>
  <si>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</si>
  <si>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</si>
  <si>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</si>
  <si>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</si>
  <si>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</si>
  <si>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</si>
  <si>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</si>
  <si>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</si>
  <si>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</si>
  <si>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</si>
  <si>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</si>
  <si>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</si>
  <si>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</si>
  <si>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</si>
  <si>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Disminuir 30% tiempo promedio del ciclo de atención de los trámites y servicios en el canal presencial</t>
  </si>
  <si>
    <t>2. Disminuir 30% tiempo promedio del ciclo de atención de los trámites y servicios en el canal presencial</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</si>
  <si>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</si>
  <si>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</si>
  <si>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</si>
  <si>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</si>
  <si>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</si>
  <si>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</si>
  <si>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</si>
  <si>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</si>
  <si>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</si>
  <si>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</si>
  <si>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</si>
  <si>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</si>
  <si>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</si>
  <si>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</si>
  <si>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</si>
  <si>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</si>
  <si>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54-Realizar 35.000 intervenciones en las vías y el espacio público para la movilidad enfocadas en la mejora de la seguridad vial, priorizando actividades de señalización y demarcación</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</si>
  <si>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</si>
  <si>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</si>
  <si>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</si>
  <si>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</si>
  <si>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</si>
  <si>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</si>
  <si>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</si>
  <si>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</si>
  <si>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</si>
  <si>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</si>
  <si>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</si>
  <si>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</si>
  <si>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Aumentar 35% la Orientación a víctimas de siniestros viales con enfoque poblacional, diferencial y de género</t>
  </si>
  <si>
    <t>3.Aumentar 35% la Orientación a víctimas de siniestros viales con enfoque poblacional, diferencial y de género</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</si>
  <si>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</si>
  <si>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</si>
  <si>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</si>
  <si>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</si>
  <si>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</si>
  <si>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</si>
  <si>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</si>
  <si>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</si>
  <si>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</si>
  <si>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</si>
  <si>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</si>
  <si>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</si>
  <si>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</si>
  <si>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</si>
  <si>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</si>
  <si>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</si>
  <si>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55-Realizar seguimiento al 100% de los PMT (Planes de Manejo de Tránsito) que generen mayor afectación a los usuarios priorizando la seguridad e infraestructura a las y los peatones y ciclistas</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</si>
  <si>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</si>
  <si>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</si>
  <si>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</si>
  <si>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</si>
  <si>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</si>
  <si>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</si>
  <si>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</si>
  <si>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</si>
  <si>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</si>
  <si>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</si>
  <si>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</si>
  <si>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</si>
  <si>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Aumentar 10% de las Actividades de formación en temas de prevención de siniestralidad vial con enfoque poblacional, diferencial y de género</t>
  </si>
  <si>
    <t>4. Aumentar 10% de las Actividades de formación en temas de prevención de siniestralidad vial con enfoque poblacional, diferencial y de género</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</si>
  <si>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</si>
  <si>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</si>
  <si>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</si>
  <si>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</si>
  <si>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</si>
  <si>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</si>
  <si>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</si>
  <si>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</si>
  <si>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</si>
  <si>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</si>
  <si>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</si>
  <si>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56-Realizar un (1) estudio técnico en corredores principales, para evaluar los límites de velocidad en la ciudad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</si>
  <si>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</si>
  <si>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</si>
  <si>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</si>
  <si>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</si>
  <si>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</si>
  <si>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</si>
  <si>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</si>
  <si>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</si>
  <si>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</si>
  <si>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</si>
  <si>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</si>
  <si>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Incrementar 14% de Cursos pedagógicos dictados a la ciudadanía anualmente con enfoque poblacional, diferencial y de género.</t>
  </si>
  <si>
    <t>5. Incrementar 14% de Cursos pedagógicos dictados a la ciudadanía anualmente con enfoque poblacional, diferencial y de género.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</si>
  <si>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</si>
  <si>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</si>
  <si>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</si>
  <si>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</si>
  <si>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</si>
  <si>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</si>
  <si>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</si>
  <si>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</si>
  <si>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</si>
  <si>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</si>
  <si>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57-Recuperar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</si>
  <si>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</si>
  <si>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</si>
  <si>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</si>
  <si>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</si>
  <si>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</si>
  <si>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</si>
  <si>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</si>
  <si>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</si>
  <si>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</si>
  <si>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Diseñar 100% del programa de formación a mujeres en Oficios No Convencionales relacionados con transporte público de la ciudad con enfoque poblacional, diferencial y de género</t>
  </si>
  <si>
    <t>6. Diseñar 100% del programa de formación a mujeres en Oficios No Convencionales relacionados con transporte público de la ciudad con enfoque poblacional, diferencial y de género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</si>
  <si>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</si>
  <si>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</si>
  <si>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</si>
  <si>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</si>
  <si>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</si>
  <si>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</si>
  <si>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</si>
  <si>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</si>
  <si>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</si>
  <si>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275-Construir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</si>
  <si>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</si>
  <si>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</si>
  <si>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</si>
  <si>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</si>
  <si>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</si>
  <si>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</si>
  <si>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 xml:space="preserve"> Aumentar 22% de personas que participan en los espacios que crea la Secretaría Distrital de Movilidad, de acuerdo con el enfoque poblacional-diferencial y de género</t>
  </si>
  <si>
    <t>1. Aumentar 22% de personas que participan en los espacios que crea la Secretaría Distrital de Movilidad, de acuerdo con el enfoque poblacional-diferencial y de género</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</si>
  <si>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</si>
  <si>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</si>
  <si>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</si>
  <si>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</si>
  <si>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</si>
  <si>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</si>
  <si>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</si>
  <si>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</si>
  <si>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</si>
  <si>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280-Diseñar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</si>
  <si>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</si>
  <si>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</si>
  <si>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</si>
  <si>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</si>
  <si>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</si>
  <si>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</si>
  <si>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</si>
  <si>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</si>
  <si>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Crear 12 documentos de lineamientos técnicos sociales, de acuerdo con el enfoque poblacional-diferencial y de género</t>
  </si>
  <si>
    <t>2. Crear 12 documentos de lineamientos técnicos sociales, de acuerdo con el enfoque poblacional-diferencial y de género</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</si>
  <si>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</si>
  <si>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</si>
  <si>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</si>
  <si>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</si>
  <si>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</si>
  <si>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</si>
  <si>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</si>
  <si>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</si>
  <si>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</si>
  <si>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289-Implementar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</si>
  <si>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</si>
  <si>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</si>
  <si>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</si>
  <si>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</si>
  <si>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</si>
  <si>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</si>
  <si>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</si>
  <si>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</si>
  <si>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Fortalecer 1 Estrategia de comunicaciones con el fin de socializar el Sistema de Gestión
Antisoborno.</t>
  </si>
  <si>
    <t>1. Fortalecer 1 Estrategia de comunicaciones con el fin de socializar el Sistema de Gestión
Antisoborno.</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</si>
  <si>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</si>
  <si>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</si>
  <si>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</si>
  <si>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</si>
  <si>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</si>
  <si>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</si>
  <si>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Diciembre</t>
  </si>
  <si>
    <t>Dirección de representación judicial</t>
  </si>
  <si>
    <t>Implementar una estrategia para lograr que el 50% de bicicletas existentes en la ciudad, según la Encuesta de Movilidad 2023, se registren en la plataforma de Registro obligatorio de bicicletas.</t>
  </si>
  <si>
    <t>291-Implementar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</si>
  <si>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</si>
  <si>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</si>
  <si>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</si>
  <si>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</si>
  <si>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</si>
  <si>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</si>
  <si>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</si>
  <si>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</si>
  <si>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</si>
  <si>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Mantener 1 Estrategia anual para la sostenibilidad del sistema de control interno</t>
  </si>
  <si>
    <t>2. Mantener 1 Estrategia anual para la sostenibilidad del sistema de control interno</t>
  </si>
  <si>
    <t>O4:Porcentaje de usuarios de TransMilenio satisfechos</t>
  </si>
  <si>
    <t>72-Indice de Gestión Pública Distrital (Puntos)</t>
  </si>
  <si>
    <t>Espacio Público</t>
  </si>
  <si>
    <t>12. Política de Racionalización de trámites</t>
  </si>
  <si>
    <t>Plan Anual de Adquisiciones  2021</t>
  </si>
  <si>
    <t>12. Porcentaje de avance  en la implementación de un (1) Sistema de Bicicleta Pública (compartida) alcanzado</t>
  </si>
  <si>
    <t>Dirección de normatividad y conceptos</t>
  </si>
  <si>
    <t>Lograr 9.200.000 viajes en modos sostenibles en un día hábil entre semana en Bogotá.</t>
  </si>
  <si>
    <t>295-Lograr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</si>
  <si>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</si>
  <si>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</si>
  <si>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</si>
  <si>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</si>
  <si>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</si>
  <si>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</si>
  <si>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</si>
  <si>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</si>
  <si>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Fortalecer 1 Estrategia anual de integridad para socializar los temas de integridad, transparencia y lucha contra la corrupción</t>
  </si>
  <si>
    <t>3. Fortalecer 1 Estrategia anual de integridad para socializar los temas de integridad, transparencia y lucha contra la corrupción</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</si>
  <si>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</si>
  <si>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</si>
  <si>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</si>
  <si>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</si>
  <si>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</si>
  <si>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13. Número de cupos de cicloparqueaderos gestionados en infraestructura pública</t>
  </si>
  <si>
    <t>Dirección de contratación</t>
  </si>
  <si>
    <t>Desarrollar el 100% de la estrategia de mejora y sostenibilidad del Modelo Integrado De Planeación y Gestión - Mipg en las entidades del Sector Movilidad</t>
  </si>
  <si>
    <t>358-Desarrollar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</si>
  <si>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</si>
  <si>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</si>
  <si>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</si>
  <si>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</si>
  <si>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</si>
  <si>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</si>
  <si>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</si>
  <si>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Mejorar, optimizar y robustecer 97% de la plataforma tecnológica de la SDM con un modelo hibrido para afinar
sus componentes y fortificar su infraestructura</t>
  </si>
  <si>
    <t>1. Mejorar, optimizar y robustecer 97% de la plataforma tecnológica de la SDM con un modelo hibrido para afinar
sus componentes y fortificar su infraestructura</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</si>
  <si>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</si>
  <si>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</si>
  <si>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</si>
  <si>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</si>
  <si>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</si>
  <si>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</si>
  <si>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</si>
  <si>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413-Desarrollar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</si>
  <si>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</si>
  <si>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</si>
  <si>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</si>
  <si>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</si>
  <si>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</si>
  <si>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</si>
  <si>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Mejorar, optimizar y robustecer 97% las aplicaciones y sistemas de información que sostienen la operación interna y garantizan la transparencia en los procesos propios de la Entidad</t>
  </si>
  <si>
    <t>2. Mejorar, optimizar y robustecer 97% las aplicaciones y sistemas de información que sostienen la operación interna y garantizan la transparencia en los procesos propios de la Entidad</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</si>
  <si>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</si>
  <si>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</si>
  <si>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</si>
  <si>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</si>
  <si>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</si>
  <si>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</si>
  <si>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</si>
  <si>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</si>
  <si>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Contar con 1 Plan estratégico de Tecnologías de la Información actualizado para dar continuidad a la transformación digital de la Entidad</t>
  </si>
  <si>
    <t>3. Contar con 1 Plan estratégico de Tecnologías de la Información actualizado para dar continuidad a la transformación digital de la Entidad</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</si>
  <si>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</si>
  <si>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</si>
  <si>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</si>
  <si>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</si>
  <si>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</si>
  <si>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</si>
  <si>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</si>
  <si>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</si>
  <si>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Realizar 2 Seguimientos anuales para la certificación de los Sistemas de Gestión a cargo de la OTIC bajo la normatividad vigente que les aplique</t>
  </si>
  <si>
    <t>4. Realizar 2 Seguimientos anuales para la certificación de los Sistemas de Gestión a cargo de la OTIC bajo la normatividad vigente que les aplique</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</si>
  <si>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</si>
  <si>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</si>
  <si>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</si>
  <si>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</si>
  <si>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</si>
  <si>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</si>
  <si>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</si>
  <si>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</si>
  <si>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Diseñar, ejecutar y evaluar 4 estrategias de cultura para la movilidad</t>
  </si>
  <si>
    <t>1. Diseñar, ejecutar y evaluar 4 estrategias de cultura para la movilidad</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</si>
  <si>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</si>
  <si>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</si>
  <si>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</si>
  <si>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</si>
  <si>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</si>
  <si>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</si>
  <si>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</si>
  <si>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</si>
  <si>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Sensibilizar 600000 personas frente a temas de movilidad segura y cultura para la movilidad.</t>
  </si>
  <si>
    <t>2. Sensibilizar 600000 personas frente a temas de movilidad segura y cultura para la movilidad.</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</si>
  <si>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</si>
  <si>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</si>
  <si>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</si>
  <si>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</si>
  <si>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</si>
  <si>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</si>
  <si>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Ejecutar 4 planes de comunicación en materia de movilidad</t>
  </si>
  <si>
    <t xml:space="preserve">3. Ejecutar 4 planes de comunicación en materia de movilidad
</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</si>
  <si>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</si>
  <si>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</si>
  <si>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</si>
  <si>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</si>
  <si>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Implementar 100% La estrategia anual para la sostenibilidad y mejora del Sistema de Gestión Ambiental</t>
  </si>
  <si>
    <t>2. Implementar 100% La estrategia anual para la sostenibilidad y mejora del Sistema de Gestión Ambiental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</si>
  <si>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</si>
  <si>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</si>
  <si>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</si>
  <si>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</si>
  <si>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</si>
  <si>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Ejecutar 100% de las acciones delineadas en la estrategia anual para la sostenibilidad y mejora del Sistema de Seguridad y Salud en el Trabajo, asegurando la ejecución de todas las actividades planteadas.</t>
  </si>
  <si>
    <t>3. Ejecutar 100% de las acciones delineadas en la estrategia anual para la sostenibilidad y mejora del Sistema de Seguridad y Salud en el Trabajo, asegurando la ejecución de todas las actividades planteadas.</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</si>
  <si>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</si>
  <si>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</si>
  <si>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</si>
  <si>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</si>
  <si>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Alcanzar el 100% de  la implementación total de la estrategia anual para la sostenibilidad del sistema de calidad, asegurando la mejora continua y la satisfacción de los grupos de valor</t>
  </si>
  <si>
    <t>4. Alcanzar el 100% de  la implementación total de la estrategia anual para la sostenibilidad del sistema de calidad, asegurando la mejora continua y la satisfacción de los grupos de valor</t>
  </si>
  <si>
    <t>Pobreza</t>
  </si>
  <si>
    <t>Plan Estratégico de Comunicaciones V1.0 2021</t>
  </si>
  <si>
    <t>Oficina de control interno</t>
  </si>
  <si>
    <t>OSGCN-Gestionar el óptimo manejo de incidentes de continuidad del negocio en la Secretaría Distrital de Movilidad</t>
  </si>
  <si>
    <t>Garantizar la continuidad del 100% de los servicios corporativos, asegurando el adecuado funcionamiento de la entidad mediante la implementación de medidas preventivas, correctivas y de monitoreo continuo</t>
  </si>
  <si>
    <t>6. Garantizar la continuidad del 100% de los servicios corporativos, asegurando el adecuado funcionamiento de la entidad mediante la implementación de medidas preventivas, correctivas y de monitoreo continuo</t>
  </si>
  <si>
    <t>Subdirección de transporte público</t>
  </si>
  <si>
    <t>OSGCN-Desarrollar las competencias mínimas requeridas para cada uno de los roles que hacen parte de la estructura de recuperación de la entidad</t>
  </si>
  <si>
    <t>Implementar el 100% de los planes, programas y proyectos necesarios para apoyar la gestión de la Secretaría Distrital de Movilidad de Bogotá D.C</t>
  </si>
  <si>
    <t>1. Implementar el 100% de los planes, programas y proyectos necesarios para apoyar la gestión de la Secretaría Distrital de Movilidad de Bogotá D.C</t>
  </si>
  <si>
    <t>Rrom</t>
  </si>
  <si>
    <t>Subdirección de transporte privado</t>
  </si>
  <si>
    <t>Implementar el 100% anual para la sostenibilidad y mejora del Sistema de Gestión Documental y Archivo, garantizando resultados sostenibles a largo plazo</t>
  </si>
  <si>
    <t>5. Implementar el 100% anual para la sostenibilidad y mejora del Sistema de Gestión Documental y Archivo, garantizando resultados sostenibles a largo plazo</t>
  </si>
  <si>
    <t>Ruralidad</t>
  </si>
  <si>
    <t>Subdirección de la bicicleta y el peatón</t>
  </si>
  <si>
    <t>Llevar a cabo 100% de las actividades desarrolladas en el Plan de bienestar social y mejoramiento del Clima institucional asegurando la realización de cada actividad planteada</t>
  </si>
  <si>
    <t>7. Llevar a cabo 100% de las actividades desarrolladas en el Plan de bienestar social y mejoramiento del Clima institucional asegurando la realización de cada actividad planteada</t>
  </si>
  <si>
    <t>Salud Mental</t>
  </si>
  <si>
    <t>Subdirección de infraestructura</t>
  </si>
  <si>
    <t>Resolver oportunamente el 100% de las solicitudes y actuaciones que hacen parte de los procesos 
disciplinarios en etapa de juzgamiento que sean puestos a consideración de
la SGJ</t>
  </si>
  <si>
    <t>1. Resolver oportunamente el 100% de las solicitudes y actuaciones que hacen parte de los procesos 
disciplinarios en etapa de juzgamiento que sean puestos a consideración de
la SGJ</t>
  </si>
  <si>
    <t>Seguridad</t>
  </si>
  <si>
    <t>Subdirección de señalización</t>
  </si>
  <si>
    <t>Atender 100% de las actuaciones debidamente notificadas relacionadas con la representación judicial de la entidad</t>
  </si>
  <si>
    <t>2. Atender 100% de las actuaciones debidamente notificadas relacionadas con la representación judicial de la entidad</t>
  </si>
  <si>
    <t>Transparencia</t>
  </si>
  <si>
    <t>Subdirección de planes de manejo de tránsito</t>
  </si>
  <si>
    <t>Gestionar oportumente el 100% de las solicitudes de estructuración y/o control de legalidad de actos administrativos  y emisión de conceptos jurídicos que sean puestos a consideración de la Dirección de Normatividad y Conceptos</t>
  </si>
  <si>
    <t>3. Gestionar oportumente el 100% de las solicitudes de estructuración y/o control de legalidad de actos administrativos  y emisión de conceptos jurídicos que sean puestos a consideración de la Dirección de Normatividad y Conceptos</t>
  </si>
  <si>
    <t>Turismo</t>
  </si>
  <si>
    <t>Subdirección de gestión en vía</t>
  </si>
  <si>
    <t>Tramitar el 100% de los procesos contractuales que sean radicados en la Dirección de Contratación</t>
  </si>
  <si>
    <t>4. Tramitar el 100% de los procesos contractuales que sean radicados en la Dirección de 
Contratación</t>
  </si>
  <si>
    <t>Vejez</t>
  </si>
  <si>
    <t>Subdirección de semaforización</t>
  </si>
  <si>
    <t>Efecturar la gestión de cobro al  100% de las obligaciones que sean cobrables, en los términos previstos por la ley y de acuerdo a los lineamientos establecidos en el Manual de Cobro Administrativo Coactivo de la Secretaría Distrital de Movilidad</t>
  </si>
  <si>
    <t>5. Efecturar la gestión de cobro al  100% de las obligaciones que sean cobrables, en los términos previstos por la ley y de acuerdo a los lineamientos establecidos en el Manual de Cobro Administrativo Coactivo de la Secretaría Distrital de Movilidad</t>
  </si>
  <si>
    <t>Subdirección de control de tránsito y transporte</t>
  </si>
  <si>
    <t>Adelantar el 100% de las actividades para el desarrollo de un estudio técnico para la definición de limites de velocidad en corredores de la malla vial arterial.</t>
  </si>
  <si>
    <t>3. Adelantar el 100% de las actividades para el desarrollo de un estudio técnico para la definición de limites de velocidad en corredores de la malla vial arterial.</t>
  </si>
  <si>
    <t>Subdirección de contravenciones</t>
  </si>
  <si>
    <t>1. Gestionar el 100% de las actividades para la formulación de documentos de estudios y lineamientos técnicos en materia de seguridad vial</t>
  </si>
  <si>
    <t>Subdirección de control e investigaciones al transporte público</t>
  </si>
  <si>
    <t>Adelantar el 100% de acciones de asistencia técnica en materia de seguridad vial requerida</t>
  </si>
  <si>
    <t>2. Adelantar el 100% de  las actividades para la formulación de documentos de estudios y lineamientos técnicos en materia de seguridad vial.</t>
  </si>
  <si>
    <t>Subdirección de financiera</t>
  </si>
  <si>
    <t>Si</t>
  </si>
  <si>
    <t xml:space="preserve">Desarrollar el 100% de las acciones dirigidas a la consolidación de la movilidad motorizada de cero y bajas emisiones como una alternativa eficiente, sostenible, accesible y competitiva en Bogotá </t>
  </si>
  <si>
    <t xml:space="preserve">8. Desarrollar el 100% de las acciones dirigidas a la consolidación de la movilidad motorizada de cero y bajas emisiones como una alternativa eficiente, sostenible, accesible y competitiva en Bogotá </t>
  </si>
  <si>
    <t>Subdirección de administrativa</t>
  </si>
  <si>
    <t>No</t>
  </si>
  <si>
    <t>Desarrollar 100% de las acciones relacionadas con la toma y manejo de datos, estadísticas, modelos de transporte y estudios que sean insumo para el diagnóstico y evaluación de la movilidad de la Ciudad y la Región.</t>
  </si>
  <si>
    <t>11.Desarrollar 100% de las acciones relacionadas con la toma y manejo de datos, estadísticas, modelos de transporte y estudios que sean insumo para el diagnóstico y evaluación de la movilidad de la Ciudad y la Región.</t>
  </si>
  <si>
    <t>Orientar en el 100% la formulación y seguimiento de políticas, planes, programas, proyectos y demás instrumentos de planeación de estrategias de movilidad sostenible y segura en Bogotá.</t>
  </si>
  <si>
    <t xml:space="preserve">10. Orientar en el 100% la formulación y seguimiento de políticas, planes, programas, proyectos y demás instrumentos de planeación de estrategias de movilidad sostenible y segura en Bogotá. </t>
  </si>
  <si>
    <t>Realizar 100% de la revisión y seguimiento a los proyectos relacionados con la infraestructura vial, de tránsito y transporte de la ciudad y la Región.</t>
  </si>
  <si>
    <t>3. Realizar 100% de la revisión y seguimiento a los proyectos relacionados con la infraestructura vial, de tránsito y transporte de la ciudad y la Región.</t>
  </si>
  <si>
    <t>Impulsar en el 100% las acciones para gestionar el uso eficiente del vehículo particular en la ciudad</t>
  </si>
  <si>
    <t>1.Impulsar en el 100% las acciones para gestionar el uso eficiente del vehículo particular en la ciudad</t>
  </si>
  <si>
    <t xml:space="preserve">Realizar 100% de las as actividades relacionadas para el mejoramiento en la prestación del servicio de transporte público de Bogotá y la Región </t>
  </si>
  <si>
    <t xml:space="preserve">2. Realizar 100% de las as actividades relacionadas para el mejoramiento en la prestación del servicio de transporte público de Bogotá y la Región </t>
  </si>
  <si>
    <t xml:space="preserve">Implementar 100% de las actividades relacionadas con la movilidad activa de la ciudadanía en Bogotá </t>
  </si>
  <si>
    <t xml:space="preserve">4. Implementar 100% de las actividades relacionadas con la movilidad activa de la ciudadanía en Bogotá </t>
  </si>
  <si>
    <t xml:space="preserve">Adelantar el 100% de las actividades relacionadas con el transporte de carga y logística para optimizar sus operaciones y movilidad en la ciudad y la Región </t>
  </si>
  <si>
    <t xml:space="preserve">6. Adelantar el 100% de las actividades relacionadas con el transporte de carga y logística para optimizar sus operaciones y movilidad en la ciudad y la Región </t>
  </si>
  <si>
    <t>Implementar el 100% de las acciones para promover la renovación tecnológica de transporte de carga hacia una tecnología de cero y bajas emisiones</t>
  </si>
  <si>
    <t>7. Implementar el 100% de las acciones para promover la renovación tecnológica de transporte de carga hacia una tecnología de cero y bajas emisiones</t>
  </si>
  <si>
    <t xml:space="preserve">5. Implementar 100% de una estrategia para lograr que el 50% de bicicletas existentes en la ciudad, según la EDM 2023, se registren en la plataforma de Registro-Bici </t>
  </si>
  <si>
    <t>Implementar el 100% de una estrategia para la promoción de infraestructura de recarga de vehículos eléctricos en Bogotá D.C</t>
  </si>
  <si>
    <t>9. Implementar el 100% de una estrategia para la promoción de infraestructura de recarga de vehículos eléctricos en Bogotá D.C</t>
  </si>
  <si>
    <t>Realizar 5475000 millones de viajes acompañados y monitoreados con el proyecto Al Colegio en Bici y la estrategia BiciParceros durante el cuatrienio</t>
  </si>
  <si>
    <t>1. Realizar 5475000 millones de viajes acompañados y monitoreados con el proyecto Al Colegio en Bici y la estrategia BiciParceros durante el cuatrienio</t>
  </si>
  <si>
    <t xml:space="preserve"> Realizar 1.683.350 viajes de acompañamiento con el proyecto Ciempiés durante el cuatrienio</t>
  </si>
  <si>
    <t>2. Realizar 1.683.350 viajes de acompañamiento con el proyecto Ciempiés durante el cuatrienio</t>
  </si>
  <si>
    <t>Implementar en 139 instituciones distritales la estrategia de Guardacaminos en el cuatrienio</t>
  </si>
  <si>
    <t>3. Implementar en 139 instituciones distritales la estrategia de Guardacaminos en el cuatrienio</t>
  </si>
  <si>
    <t>Realizar el control de 24000 vehículos escolares en el proyecto Ruta Pila en el cuatrienio</t>
  </si>
  <si>
    <t>4. Realizar el control de 24000 vehículos escolares en el proyecto Ruta Pila en el cuatrienio</t>
  </si>
  <si>
    <t>Implementar 60km de mantenimiento de señalización y/o demarcación en cicloinfraestructura en la ciudad</t>
  </si>
  <si>
    <t>1. Implementar 60km de mantenimiento de señalización y/o demarcación en cicloinfraestructura en la ciudad</t>
  </si>
  <si>
    <t>Implementar 28 km de señalización y/o demarcación de cicloinfraestructura en la ciudad</t>
  </si>
  <si>
    <t>2. Implementar 28 km de señalización y/o demarcación de cicloinfraestructura en la ciudad</t>
  </si>
  <si>
    <t>Realizar intevención integral de 5000 segmentos viales de la malla vial arterial con señalización horizontal y vertical</t>
  </si>
  <si>
    <t>1. Realizar intevención integral de 5000 segmentos viales de la malla vial arterial con señalización horizontal y vertical</t>
  </si>
  <si>
    <t>Realizar intervención integral de 15000 segmentos viales de la malla vial intermedia y local con señalización horizontal y vertical</t>
  </si>
  <si>
    <t>2. Realizar intervención integral de 15000 segmentos viales de la malla vial intermedia y local con señalización horizontal y vertical</t>
  </si>
  <si>
    <t>Intervenir 16 proyecto de urbanismo táctico, con el fin de recuperar y reconvertir el espacio público para priorizar la movilidad y seguridad vial peatonal</t>
  </si>
  <si>
    <t>3. Intervenir 16 proyecto de urbanismo táctico, con el fin de recuperar y reconvertir el espacio público para priorizar la movilidad y seguridad vial peatonal</t>
  </si>
  <si>
    <t>Realizar el 100% de los seguimientos a los PMT autorizados que generen mayor afectación a los usuarios de la infraestructura vial</t>
  </si>
  <si>
    <t>4. Realizar el 100% de los seguimientos a los PMT autorizados que generen mayor afectación a los usuarios de la infraestructura vial</t>
  </si>
  <si>
    <t>Generar 100% alertas tempranas a los PMT de Troncales y de Metro que superen la velocidad establecida contractualmente</t>
  </si>
  <si>
    <t>5. Generar 100% alertas tempranas a los PMT de Troncales y de Metro que superen la velocidad establecida contractualmente</t>
  </si>
  <si>
    <t>Realizar 235000 jornadas de gestión en vía</t>
  </si>
  <si>
    <t>1. Realizar 235000 jornadas de gestión en vía</t>
  </si>
  <si>
    <t>Desarrollar 96 medidas de gestión enfocadas en mejorar las condiciones de movilidad y/o seguridad vial en un 15% en los indicadores planteados</t>
  </si>
  <si>
    <t>2. Desarrollar 96 medidas de gestión enfocadas en mejorar las condiciones de movilidad y/o seguridad vial en un 15% en los indicadores planteados</t>
  </si>
  <si>
    <t>Realizar 48 inspecciones de seguridad vial a los puntos más críticos de siniestralidad con el fin de que sean un insumo para la toma de decisiones y/o acciones a realizar</t>
  </si>
  <si>
    <t>3. Realizar 48 inspecciones de seguridad vial a los puntos más críticos de siniestralidad con el fin de que sean un insumo para la toma de decisiones y/o acciones a realizar</t>
  </si>
  <si>
    <t>Desarrollar 141 instancias de armonización para la ejecución de intervenciones de movilidad y seguridad vial.</t>
  </si>
  <si>
    <t>4. Desarrollar 141 instancias de armonización para la ejecución de intervenciones de movilidad y seguridad vial.</t>
  </si>
  <si>
    <t>Mantener  por encima del 99%la disponibilidad del sistema de semaforización</t>
  </si>
  <si>
    <t>5. Mantener  por encima del 99%la disponibilidad del sistema de semaforización</t>
  </si>
  <si>
    <t>Complementar 340 intersecciones semaforizadas con otros dispositivos de señalización semafórica</t>
  </si>
  <si>
    <t>6. Complementar 340 intersecciones semaforizadas con otros dispositivos de señalización semafórica</t>
  </si>
  <si>
    <t>Implementar 40 intersecciones de regulación semáforica en 40 intresecciones de la ciudad</t>
  </si>
  <si>
    <t>7. Implementar 40 intersecciones de regulación semáforica en 40 intresecciones de la ciudad</t>
  </si>
  <si>
    <t>Operar 100% del Sistema Inteligente de Transporte - SIT realizando la renovación de la infraestructura tecnológica necesaria para la operación</t>
  </si>
  <si>
    <t>8. Operar 100% del Sistema Inteligente de Transporte - SIT realizando la renovación de la infraestructura tecnológica necesaria para la operación</t>
  </si>
  <si>
    <t>Desarrollar 160 dispositivos para la actualización y ampliación tecnológica requerida (ampliación del Sistema de Detección Electrónica de Infracciones)</t>
  </si>
  <si>
    <t>9. Desarrollar 160 dispositivos para la actualización y ampliación tecnológica requerida (ampliación del Sistema de Detección Electrónica de Infracciones)</t>
  </si>
  <si>
    <t xml:space="preserve"> Realizar 650000 intervenciones para la regulación y control del tránsito y el transporte en la ciudad.</t>
  </si>
  <si>
    <t>1. Realizar 650000 intervenciones para la regulación y control del tránsito y el transporte en la ciudad.</t>
  </si>
  <si>
    <t>Atender 100% de los incidentes asignados en materia de gestión del tránsito en la ciudad</t>
  </si>
  <si>
    <t>2. Atender 100% de los incidentes asignados en materia de gestión del tránsito en la ciudad</t>
  </si>
  <si>
    <t>Realizar 4600 intevencione de prevención vial dirigida a los diferentes actores viales en la ciudad</t>
  </si>
  <si>
    <t>3. Realizar 4600 intevencione de prevención vial dirigida a los diferentes actores viales en la ciudad</t>
  </si>
  <si>
    <t>1. Generalidades</t>
  </si>
  <si>
    <t>2. Actividades_tareas_vigencia</t>
  </si>
  <si>
    <t>3. Metas Proyecto de Inv</t>
  </si>
  <si>
    <t xml:space="preserve">4.Magnitud_Presupuesto
</t>
  </si>
  <si>
    <t>5. Metas_PDD</t>
  </si>
  <si>
    <t>6. Territorialización</t>
  </si>
  <si>
    <t>20. Gestión ambiental para el buen uso de los recursos públicos</t>
  </si>
  <si>
    <t>Adriana Ruth Iza Certuche</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</si>
  <si>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</si>
  <si>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</si>
  <si>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</si>
  <si>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</si>
  <si>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</si>
  <si>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</si>
  <si>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</si>
  <si>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</si>
  <si>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Misional</t>
  </si>
  <si>
    <t xml:space="preserve">4. Subsecretaría responsable </t>
  </si>
  <si>
    <t>5. Dependencia responsable</t>
  </si>
  <si>
    <t>6. Tema/ Proyecto de inversión/ PDD</t>
  </si>
  <si>
    <t>7. Nombre del indicador</t>
  </si>
  <si>
    <t>8. Fecha de creación</t>
  </si>
  <si>
    <t>2024</t>
  </si>
  <si>
    <t>10. Fin de la Serie</t>
  </si>
  <si>
    <t>31</t>
  </si>
  <si>
    <t>12</t>
  </si>
  <si>
    <t>2027</t>
  </si>
  <si>
    <t>9. Inicio de la serie</t>
  </si>
  <si>
    <t>01</t>
  </si>
  <si>
    <t>07</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</si>
  <si>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</si>
  <si>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</si>
  <si>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</si>
  <si>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</si>
  <si>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</si>
  <si>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</si>
  <si>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</si>
  <si>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</si>
  <si>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</si>
  <si>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</si>
  <si>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</si>
  <si>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</si>
  <si>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</si>
  <si>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</si>
  <si>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</si>
  <si>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</si>
  <si>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</si>
  <si>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</si>
  <si>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</si>
  <si>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</si>
  <si>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</si>
  <si>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</si>
  <si>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</si>
  <si>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</si>
  <si>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</si>
  <si>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</si>
  <si>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</si>
  <si>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</si>
  <si>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</si>
  <si>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</si>
  <si>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</si>
  <si>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</si>
  <si>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</si>
  <si>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</si>
  <si>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</si>
  <si>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</si>
  <si>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</si>
  <si>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</si>
  <si>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</si>
  <si>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</si>
  <si>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Fecha</t>
  </si>
  <si>
    <t>Modificación a la Hoja de Vida del Indicador</t>
  </si>
  <si>
    <t>Versión hoja de vida del indicador</t>
  </si>
  <si>
    <t>PDF</t>
  </si>
  <si>
    <t xml:space="preserve">4. Controles al cumplimiento de las normas  de tránsito y transporte. </t>
  </si>
  <si>
    <t>16.6 Crear a todos los niveles instituciones eficaces y transparentes que rindan cuentas.</t>
  </si>
  <si>
    <t>06</t>
  </si>
  <si>
    <t>Número</t>
  </si>
  <si>
    <t>Aumentar la participación de la ciudadanía en los procesos de formulación, implementación, seguimiento, evaluación y control social de los planes, programas y proyectos de la Secretaría Distrital de Movilidad</t>
  </si>
  <si>
    <t>Oficina de Gestión Social</t>
  </si>
  <si>
    <t>Proceso Gestión Social PM06</t>
  </si>
  <si>
    <t xml:space="preserve">Número de personas que participan en los espacios creados por la Secretaria Distrital de Movilidad durante la vigencia		</t>
  </si>
  <si>
    <t xml:space="preserve">La línea base corresponde a la participación reportada para la vigencia 2023. La meta para 2024 es de 25.500 teniendo en cuenta que la ejecución del proyecto inicia en el mes de julio, . Corresponde a la cantidad de personas que participaron en los espacios de participación, </t>
  </si>
  <si>
    <t xml:space="preserve">Informe del Plan Institucional de Participación </t>
  </si>
  <si>
    <t>Ley Estaturia 1757 de 2015. Por la cual se dictan disposiciones para la promoción y protección de la participación ciudadana en Colombia.
Artículo 8 del Decreto 672 de 2018. Por medio del cual se modifica la estructura organizacional de la Secretaría Distrital de Movilidad y se dictan otras disposiciones.</t>
  </si>
  <si>
    <t>Medir la eficacia de los espacios generados por la Secretaría Distrital de Movilidad para aumentar la  participacion ciudadana incidente.</t>
  </si>
  <si>
    <t>Se calcula a partir de los datos reportados en los informes trimestrales del Plan Institucional de Participación referente al número total de personas que participan de los espacios generados por la Secretaría Distrital de Movilidad, teniendo como línea base la participación reportada para la vigencia 2023.</t>
  </si>
  <si>
    <t>Número de personas que participan en los espacios creados durante la vigencia</t>
  </si>
  <si>
    <t>Línea Base</t>
  </si>
  <si>
    <t>Numérico</t>
  </si>
  <si>
    <t>Informe del Plan Institucional de Participación de 2023</t>
  </si>
  <si>
    <t>Se refiere a las personas que participan en los espacios promovidos por la Secretaría Distrital de Movilidad</t>
  </si>
  <si>
    <t xml:space="preserve">La línea base corresponde a la participación reportada para la vigencia 2023. </t>
  </si>
  <si>
    <t>Juan David Villamarin Garcia</t>
  </si>
  <si>
    <t>Erika Julieth Beltran Silva- Nathalie Rodriguez Mosquera</t>
  </si>
  <si>
    <t xml:space="preserve">Lina Maria Agudelo </t>
  </si>
  <si>
    <t>8012 Implementación de Espacios de Participación Ciudadana Incidente en la Secretaría Distrital de Movilidad de Bogotá D.C. Meta 2. Crear 12 documentos de lineamientos técnicos sociales, de acuerdo con el enfoque poblacional-diferencial y de género</t>
  </si>
  <si>
    <t>Número de documentos de lineamientos técnicos sociales creados durante la vigencia</t>
  </si>
  <si>
    <t>Corresponde a la cantidad de documentos creados durante la vigencia</t>
  </si>
  <si>
    <t>Medir la eficacia de la Oficina de Gestion Social en la incorporacion de los lineamientos de politica, para la participacion desde un perspectiva poblacional -diferencial y de género.</t>
  </si>
  <si>
    <t>Se calcula a partir de los datos reportados en los informes trimestrales del Plan Institucional de Participación referente al número de documentos de lineamientos técnicos sociales generados durante la vigencia.</t>
  </si>
  <si>
    <t xml:space="preserve">Sumatoria del número de documentos creados </t>
  </si>
  <si>
    <t xml:space="preserve">Numero de Documentos </t>
  </si>
  <si>
    <t>Se refiere a los documentos de lineamientos técnicos sociales creados para promover la participación</t>
  </si>
  <si>
    <t>Lina Maria Agudelo</t>
  </si>
  <si>
    <t xml:space="preserve">Crear 12 documentos de lineamientos técnicos sociales
</t>
  </si>
  <si>
    <t>Promover espacios de participación frente a los temas de movilidad de la ciudad</t>
  </si>
  <si>
    <t>Desarrollar la metodología de Rendición de Cuentas Locales</t>
  </si>
  <si>
    <t>Realizar Jornadas de divulgación, información y socialización en temas relacionados con Movilidad.</t>
  </si>
  <si>
    <t>Dar a conocer en los Centros Locales Información relacionada con movilidad</t>
  </si>
  <si>
    <t>Realizar mesas de trabajo en el marco de los acuerdos generados en la atención brindada en los escenarios de conflicto en vía</t>
  </si>
  <si>
    <t>Realizar la fase de alistamiento y capacitación de Rendición de cuentas Local</t>
  </si>
  <si>
    <t xml:space="preserve">Ejecutar los espacios participativos de rendición de cuentas en las 20 localidades del Distrito. </t>
  </si>
  <si>
    <t>Realizar seguimiento y evaluación de la estrategia de la rendición de cuentas locales</t>
  </si>
  <si>
    <t>Desarrollar las herramientas esenciales que permitan efectuar un diagnóstico social detallado en lo concerniente a la movilidad a nivel distrital</t>
  </si>
  <si>
    <t>Construir lineamientos tecnicos sociales para incluir la perspectiva poblacional -diferencial y de género en los planes, programas y proyectos.</t>
  </si>
  <si>
    <t>Adelantar las actividades previas necesarias para el desarrollo de los diagnosticos sociales en lo concerniente a la movilidad a nivel distrital</t>
  </si>
  <si>
    <t>Realizar un Estado del Arte frente a los diágnosticos sociales concernientes a movilidad</t>
  </si>
  <si>
    <t xml:space="preserve">Asesorar y acompañar en el ciclo del proyecto y la tranversalizacion de los enfoques </t>
  </si>
  <si>
    <t>Diseñar las herramientas necesarias para orientar sobre  la inclusion de los enfoques poblacional -diferencial y de género en los planes, programas y proyectos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</si>
  <si>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</si>
  <si>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TPGE; TPIEG; TPDD; TPJ; TPCC</t>
  </si>
  <si>
    <t>Generar espacios de participación ciudadana que tengan un impacto visible y significativo en la toma de decisiones de Secretaría Distrital de Movilidad, de acuerdo con el enfoque poblacional-diferencial y de género.</t>
  </si>
  <si>
    <t xml:space="preserve">Sumatoria del número de personas que participan en los espacios creados durante la vigencia </t>
  </si>
  <si>
    <t>Ene-Mar: Programado tarea</t>
  </si>
  <si>
    <t>Ene-Mar: Ejecutado tarea</t>
  </si>
  <si>
    <t>% Avance tarea período</t>
  </si>
  <si>
    <t>Ene-Mar: % Programado sub tarea</t>
  </si>
  <si>
    <t>Ene-Mar: % Ejecutado sub tarea</t>
  </si>
  <si>
    <t>% Avance sub tareas período</t>
  </si>
  <si>
    <t>Abr-Jun: Programado tarea</t>
  </si>
  <si>
    <t>Abr-Jun: Ejecutado tarea</t>
  </si>
  <si>
    <t>Abr-Jun: Programado sub tarea</t>
  </si>
  <si>
    <t>Abr-Jun: Ejecutado sub tarea</t>
  </si>
  <si>
    <t>SUB TAREAS VIGENCIA</t>
  </si>
  <si>
    <t>TOTAL SUB TAREAS PROGRAMADO VIGENCIA</t>
  </si>
  <si>
    <t>% AVANCE SUB TAREAS VIGENCIA</t>
  </si>
  <si>
    <t>PROGRAMADO TAREAS HORIZONTAL * PONDERACIÓN</t>
  </si>
  <si>
    <t>1.1</t>
  </si>
  <si>
    <t>1.2</t>
  </si>
  <si>
    <t>2.1</t>
  </si>
  <si>
    <r>
      <t xml:space="preserve">Aumentar a </t>
    </r>
    <r>
      <rPr>
        <b/>
        <sz val="10"/>
        <rFont val="Arial"/>
        <family val="2"/>
      </rPr>
      <t>56164</t>
    </r>
    <r>
      <rPr>
        <sz val="10"/>
        <rFont val="Arial"/>
        <family val="2"/>
      </rPr>
      <t xml:space="preserve"> personas que participan en los espacios que crea la Secretaría Distrital de Movilidad, de acuerdo con el enfoque poblacional-diferencial y de género.</t>
    </r>
  </si>
  <si>
    <t xml:space="preserve">* Ciudadanía atendida en Centros Locales de Movilidad 
* Ciudadanía en movilizaciones y marchas programadas por diferentes agremiaciones, grupos y ciudadanía organizada
* Ciudadanía dentro de la gestión social </t>
  </si>
  <si>
    <t xml:space="preserve">Ciudadanía dentro de la gestión social </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</si>
  <si>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</si>
  <si>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Durante el periodo de julio a septiembre de 2024, se han avanzado en la creación de los documentos de lineamientos técnicos sociales para la realización del diagnóstico social, la transversalización de los enfoques y la gestión social de proyectos que corresponde al desarrollo de las siguientes tareas:
i) Se adelantan reuniones la proyección del anexo técnico para la caracterización de las necesidades de movilidad de la ciudadanía asociadas a la movilidad del cuidado, el transporte informal, la seguridad en el espacio público y la apropiación del espacio público en las áreas de influencia de los Proyectos estratégicos del sector movilidad.
ii) Se identificaron los diagnósticos sociales existentes concernientes a movilidad y se realizaron encuentros con la Universidad de Los Andes con el propósito de revisar los diagnósticos realizados para el corredor de la 7ª y la 1 línea del Metro. 
iii) LGTBI: acompañamiento, implementación y seguimiento a las acciones para el cumplimiento del plan de acción de la política pública LGBTI, además de la solicitud de ajustes. Se resalta la realización del Fiestón Lesbiarte 2024, la planeación Evento Conmemorativo Distrital Trans-incidencias. Se realizó el acompañamiento a los Comités y Mesas de trabajo citadas. 
iv) Mujer y Género: acompañamiento, implementación y seguimiento a las acciones para el cumplimiento de las actividades planteadas en el marco del plan de trabajo de Sello Género, así como de la Política Pública de Mujer y Equidad de Género Política y Actividades Sexuales Pagadas. Se desarrollaron las Mesas de Género y se realizó el acompañamiento a las instancias de la Unidad Técnica de Apoyo de la Comisión Intersectorial de Mujeres, del Sistema Distrital de Cuidado. Se hizo el acompañamiento a otras dependencias y entidades para la inclusión del enfoque de género. 
v) Comunidad indígena, negra y afrocolombiana, Raizal, palenquera y Gitana Rrom: Se realizó el acompañamiento, implementación seguimiento y cierre de las acciones concertadas en el artículo 66 del Plan de Desarrollo anterior. Se adelanta la concertación para la modificación de la matriz COMPES de las políticas públicas
vi) Familia, Envejecimiento y Vejez, Juventud, Infancia y Adolescencia y Discapacidad: se realizó el acompañamiento a los Comités y Mesas de trabajo citadas. Adicionalmente, se realizó el acompañamiento a las áreas de la entidad y entidades de sector para el seguimiento de los productos.
vii) Cero y bajas emisiones, bicicleta y peatón: acompañamiento, implementación y seguimiento de los productos establecidos en los planes de acción de las políticas pública. Así como la revisión y reformulación de productos. Además, se hizo el acompañamiento y realización de la secretaria técnica de los Consejos Locales de la Bicicleta</t>
  </si>
  <si>
    <t>https://drive.google.com/drive/folders/1VhVgAqg5pX9RZk7o61-PDEmVZ0HJuaY8</t>
  </si>
  <si>
    <t>https://drive.google.com/drive/folders/1bOrK27d9UhRjO2fB56jum49o-S7nVSXQ</t>
  </si>
  <si>
    <t>4502001 - Servicio de promoción a la participación ciudadana</t>
  </si>
  <si>
    <t>450200100 - Espacios de participación promovidos</t>
  </si>
  <si>
    <t>Participaron 20659 personas en espacios de la SDM durante el periodo de julio a septiembre del 2024, de acuerdo con los enfoques poblacional diferencial y de género. Las acciones más representativas desarrolladas en el marco de la meta, fueron:
Línea de gestión social: 
i) Los Centros Locales de Movilidad desarrollaron: 666 jornadas de divulgación y/o información y 14 jornadas socialización en temas relacionados con Movilidad en las diferentes localidades de la ciudad; 739 atenciones a la ciudadanía, así como, a las autoridades locales y distritales sobre los servicios y trámites que presta la entidad en el punto de contacto y por otros medios; se participó en 967 espacios de articulación interinstitucional e institucional para la participación; 137 acciones de cualificación ciudadana para el fortalecimiento y promoción de la participación incidente, así como, la apropiación del espacio público; se brindaron además 198 asistencias técnicas para la gestión de solicitudes ciudadanas. 
ii) El equipo de diálogo social implementó el protocolo de gestión de conflictos en espacios públicos 35 movilizaciones o conflictos en vía. Además, asistió a la primera sesión de la mesa distrital de conductores de aplicaciones.
Línea de rendición de cuentas: 
i) Espacios Participativos (conversatorios con ciudadanía y los encuentros feriales - audiencias públicas participativas de rendición de cuentas). Se realizaron 10 audiencias públicas, en las localidades de Ciudad Bolívar, Chapinero, Engativá, San Cristóbal, Puente Aranda, Tunjuelito, Usme, Kennedy, Teusaquillo y Suba. El objetivo fue realizar un ejercicio de retroalimentación frente a la presentación de avances de la gestión entre los(as) interlocutores(as) creando las condiciones para que la ciudadanía pueda preguntar, escuchar y proponer sobre la información institucional existente en un diálogo de múltiples vías. 
ii) Elaboración de informes y publicación de información: en este periodo se publicó información correspondiente al proceso de rendición de cuentas locales referente a: ajuste Cronograma de audiencias públicas presentado en el primer trimestre del año y se realizó la publicación de los informes preliminares de rendición de cuentas de las localidades: Ciudad Bolívar, Chapinero, Engativá, San Cristóbal, Puente Aranda, Tunjuelito, Usme, Kennedy, Teusaquillo y Suba
iii) Seguimiento, evaluación y sistematización de la información: en esta fase se desarrollaron, en primer lugar, las evaluaciones voluntarias de la ciudadanía a los espacios, se recibieron 32 solicitudes generadas en las audiencias públicas realizadas, las cuales fueron enviadas las áreas competentes de la SDM para su respuesta. Finalmente, se realizó y publicó en la página WEB de la entidad el Informe Final de Diálogos Ciudadanos de la Estrategia de Rendición de Cuentas - Nodo Sector Movilidad Distrital.</t>
  </si>
  <si>
    <t>No se presentaron retrasos durante el periodo para el cumplimiento de la meta</t>
  </si>
  <si>
    <t xml:space="preserve">Durante el periodo de octubre a diciembre de 2024, se logró la creación de los documentos de lineamientos técnicos sociales para la entidad, a saber:
i) Se formalizó el documento de protocolo de atención a manifestaciones públicas y conflictos en vía, con el objetivo de atender y monitorear lo conflictos ocasionados por temas de movilidad, o que la afecten, así como los impactos negativos de la implementación, operaciones e infraestructura vial identificados en el Distrito.
ii) Se formalizó el Manual para la elaboración de ejercicios de Rendición de Cuentas Locales de la Secretaria Distrital de Movilidad, que tiene por objeto definir las orientaciones para la elaboración, desarrollo, seguimiento y evaluación de los ejercicios de rendición de cuentas locales, en el marco de la Ley 1757 de 2015 en sus artículos 48 al 57, el Decreto 230 de 2021 articulo 14 y los lineamientos emitidos por las entidades, con el fin de garantizar la transparencia y el control social a los grupos de valor y partes interesadas, con aplicación de los enfoques diferenciales.
iii) Se realizó el anexo técnico para la caracterización de las necesidades de movilidad de la ciudadanía asociadas a la movilidad del cuidado, el transporte informal, la seguridad en el espacio público y la apropiación del espacio público en las áreas de influencia de los Proyectos estratégicos del sector movilidad.
Adicionalmente, se actualizó el  documento del proceso de gestión social, con el objeto de promover la incorporación de lineamientos y estrategias relacionadas con la participación ciudadana en políticas, planes, programas y proyectos de la entidad que le permiten a la ciudadanía informarse, expresarse y organizarse alrededor de temas de movilidad desde el principio de corresponsabilidad logrando que la entidad integre en sus procesos estratégicos, misionales, de apoyo y evaluación de resultados de la participación ciudadana, fomentando la confianza en la relación Estado y ciudadanía desde una perspectiva inclusiva, diferencial, poblacional, de género y territorial. </t>
  </si>
  <si>
    <t>Durante el periodo de julio a diciembre de 2024, se logró la creación de tres los documentos de lineamientos técnicos sociales para la entidad, a saber:
i) Se formalizó el documento de protocolo de atención a manifestaciones públicas y conflictos en vía, con el objetivo de atender y monitorear lo conflictos ocasionados por temas de movilidad, o que la afecten, así como los impactos negativos de la implementación, operaciones e infraestructura vial identificados en el Distrito.
ii) Se formalizó el Manual para la elaboración de ejercicios de Rendición de Cuentas Locales de la Secretaria Distrital de Movilidad, que tiene por objeto definir las orientaciones para la elaboración, desarrollo, seguimiento y evaluación de los ejercicios de rendición de cuentas locales, en el marco de la Ley 1757 de 2015 en sus artículos 48 al 57, el Decreto 230 de 2021 articulo 14 y los lineamientos emitidos por las entidades, con el fin de garantizar la transparencia y el control social a los grupos de valor y partes interesadas, con aplicación de los enfoques diferenciales.
iii) Se realizó el anexo técnico para la caracterización de las necesidades de movilidad de la ciudadanía asociadas a la movilidad del cuidado, el transporte informal, la seguridad en el espacio público y la apropiación del espacio público en las áreas de influencia de los Proyectos estratégicos del sector movilidad. En este se identificaron los diagnósticos sociales concernientes a movilidad existentes, como la Encuesta de Movilidad 2023, análisis de actores e impactos generados por los proyectos las zonas de influencia de las intervenciones del IDU o la caracterización de los patrones de movilidad en Bogotá con enfoque de género e Inter seccional.
Adicionalmente, se actualizó el  documento del proceso de gestión social, con el objeto de promover la incorporación de lineamientos y estrategias relacionadas con la participación ciudadana en políticas, planes, programas y proyectos de la entidad. 
Asimismo, se realizaron las acciones, reportes, seguimientos, asesorías y acompañamientos requeridos en el ciclo de los proyectos (ZUMA, Bloomberg, Primera Línea del Metro, entre otros) y la transversalización de los enfoques donde se resalta la firma de pactos por la movilidad incluyente, la participación en el panel de socialización de los avances de la PPMyEG, la concertación para la modificación de la matriz COMPES de las políticas públicas de grupos étnicos, el acompañamiento y realización de la secretaria técnica de los Consejos Locales de la Bicicleta.</t>
  </si>
  <si>
    <t>https://drive.google.com/drive/folders/1NUZS4k3sWWq5EOeeSVHQGaPlOtxS3kjC?usp=drive_link</t>
  </si>
  <si>
    <t>https://drive.google.com/drive/folders/1PFLADauOPP5f8bqPvmmaEsNOd8nsKKjc?usp=drive_link</t>
  </si>
  <si>
    <t>Participaron 20.056 personas en espacios de la SDM durante el periodo de octubre a diciembre del 2024, de acuerdo con los enfoques poblacional diferencial y de género. Las acciones más representativas desarrolladas en el marco de la meta, fueron:
Línea de gestión social: 
i) Los Centros Locales de Movilidad desarrollaron: 448 jornadas de información y comunicación en temas relacionados con Movilidad en las diferentes localidades de la ciudad; 630 atenciones a la ciudadanía, así como, a las autoridades locales y distritales sobre los servicios y trámites que presta la entidad en el punto de contacto y por otros medios; se participó en 834 espacios de articulación interinstitucional e institucional para la participación; 65 acciones de cualificación ciudadana para el fortalecimiento y promoción de la participación incidente, así como, la apropiación del espacio público; se generaron 45 espacios de control social; 321 espacios de  promoción de la participación ciudadana con los grupos de interés; se brindaron además 397 asistencias técnicas para la gestión de solicitudes ciudadanas. 
ii) El equipo de diálogo social implementó el protocolo de gestión de conflictos en espacios públicos 10 movilizaciones o conflictos en vía. 
Línea de rendición de cuentas: 
i) Espacios Participativos (conversatorios con ciudadanía y los encuentros feriales - audiencias públicas participativas de rendición de cuentas). Se realizaron 2 audiencias públicas, en las localidades de Usaquén y Sumapaz. El objetivo fue realizar un ejercicio de retroalimentación frente a la presentación de avances de la gestión entre los(as) interlocutores(as) creando las condiciones para que la ciudadanía pueda preguntar, escuchar y proponer sobre la información institucional existente en un diálogo de múltiples vías. 
ii) Elaboración de informes y publicación de información: en este periodo se publicó información correspondiente al proceso de rendición de cuentas locales referente a: ajuste Cronograma de audiencias públicas e informes preliminares de rendición de cuentas de las localidades: Usaquén y Sumapaz.
iii) Seguimiento, evaluación y sistematización de la información: en esta fase se desarrollaron, en primer lugar, las evaluaciones voluntarias de la ciudadanía a los espacios, se recibieron solicitudes generadas en las audiencias públicas realizadas, las cuales fueron enviadas las áreas competentes de la SDM para su respuesta. Finalmente, se realizó y publicó en la página WEB de la entidad el Informe Final de Diálogos Ciudadanos de la Estrategia de Rendición de Cuentas - Nodo Sector Movilidad Distrital.</t>
  </si>
  <si>
    <t>Participaron 40.715 personas en espacios de la SDM durante el periodo de julio a diciembre del 2024, así:
i) Los Centros Locales de Movilidad desarrollaron: 1128 jornadas de información y comunicación en temas relacionados con Movilidad en las diferentes localidades de la ciudad; 1369 atenciones a la ciudadanía, así como, a las autoridades locales y distritales sobre los servicios y trámites que presta la entidad en el punto de contacto y por otros medios; se participó en 1801 espacios de articulación interinstitucional e institucional para la participación; 202 acciones de cualificación ciudadana para el fortalecimiento y promoción de la participación incidente, así como, la apropiación del espacio público; se generaron 81 espacios de control social; 1044 espacios de  promoción de la participación ciudadana con los grupos de interés; se brindaron además 598 asistencias técnicas para la gestión de solicitudes ciudadanas.
ii) El equipo de diálogo social implementó el protocolo de gestión de conflictos en espacios públicos 45 movilizaciones o conflictos en vía. Además, se asistió a las sesiones de la mesa distrital de conductores de aplicaciones.
La línea de rendición de cuentas desarrollo las siguientes actividades: 
i)	Espacios Participativos (conversatorios con ciudadanía y los encuentros feriales - audiencias públicas participativas de rendición de cuentas), los cuales son escenarios de encuentro entre los(as) representantes de las entidades públicas que rinden cuentas y los(as) agentes sociales. Se realizaron 12 audiencias públicas, en las localidades de Ciudad Bolívar, Chapinero, Engativá, San Cristóbal, Puente Aranda, Tunjuelito, Usme, Kennedy, Teusaquillo, Suba, Usaquén y Sumapaz. El objetivo de estos escenarios es un ejercicio de retroalimentación frente a la presentación de avances de la gestión entre los(as) interlocutores(as) creando las condiciones para que la ciudadanía pueda preguntar, escuchar y proponer sobre la información institucional existente en un diálogo de múltiples vías. 
ii)	Fase elaboración de informes y publicación de información: en este periodo se publicó información correspondiente al proceso de rendición de cuentas locales referente a: ajuste Cronograma de audiencias públicas y se realizó la publicación de los informes preliminares de rendición de cuentas de las localidades: Ciudad Bolívar, Chapinero, Engativá, San Cristóbal, Puente Aranda, Tunjuelito, Usme, Kennedy, Teusaquillo, Suba, Usaquén y Sumapaz
iii)	Fase de Seguimiento, evaluación y sistematización de la información: en esta fase se desarrollaron, en primer lugar, las evaluaciones voluntarias de la ciudadanía a los espacios, se recibieron las solicitudes generadas en las audiencias públicas realizadas, las cuales fueron enviadas las áreas competentes de la SDM para su respuesta. Finalmente, se realizó y publicó en la página WEB de la entidad el Informe Final de Diálogos Ciudadanos de la Estrategia de Rendición de Cuentas - Nodo Sector Movilidad Distrital.</t>
  </si>
  <si>
    <t xml:space="preserve">Se incrementa la meta para la vigencia de 25.500 personas a 40,715 en atención a los resultados obtenidos por la gestión durante la vigencia. </t>
  </si>
  <si>
    <t>Tareas (bienes y servicios entregados a los ciudadanos)</t>
  </si>
  <si>
    <t>Sub Tareas</t>
  </si>
  <si>
    <t>TAREAS VIGENCIA</t>
  </si>
  <si>
    <t>No. ACTIVIDAD</t>
  </si>
  <si>
    <t>DESCRIPCIÓN ACTIVIDAD</t>
  </si>
  <si>
    <t>PONDERACION ACTIVIDAD</t>
  </si>
  <si>
    <t>No. TAREA</t>
  </si>
  <si>
    <t>Descripción de la Tarea</t>
  </si>
  <si>
    <t>% Ponderación Vertical Tarea</t>
  </si>
  <si>
    <t>% Ponderación horizontal de la tarea 2024</t>
  </si>
  <si>
    <t>% Ponderación horizontal de la tarea 2025</t>
  </si>
  <si>
    <t>% Ponderación horizontal de la tarea 2026</t>
  </si>
  <si>
    <t>% Ponderación horizontal de la tarea 2027</t>
  </si>
  <si>
    <t>% Ponderación horizontal de la tarea cuatrienio</t>
  </si>
  <si>
    <t>No. de la Sub tarea</t>
  </si>
  <si>
    <t>Descripción de la Sub tarea</t>
  </si>
  <si>
    <t>% Ponderación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</si>
  <si>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</si>
  <si>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</si>
  <si>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</si>
  <si>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</si>
  <si>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</si>
  <si>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</si>
  <si>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</si>
  <si>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</si>
  <si>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</si>
  <si>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</si>
  <si>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</si>
  <si>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TOTAL SUB TAREAS EJECUTADAS VIGENCIA</t>
  </si>
  <si>
    <t>EJECUTADO TAREAS HORIZONTAL * PONDERACIÓN</t>
  </si>
  <si>
    <t>% AVANCE TAREAS VIGENCIA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</si>
  <si>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</si>
  <si>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</si>
  <si>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</si>
  <si>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</si>
  <si>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</si>
  <si>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</si>
  <si>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Ene-Mar: Programado Actividad</t>
  </si>
  <si>
    <t>Ene-Mar: Ejecutado Actividad</t>
  </si>
  <si>
    <t>% Avance Actividad Período</t>
  </si>
  <si>
    <t>Avance Cualitativo de actividades, tareas  y subtareas (Precisar resultados y calidad de los bienes y Servicios entregados en beneficio de la ciudadanía)</t>
  </si>
  <si>
    <t>Nombre de Evidencias</t>
  </si>
  <si>
    <t>Abr-Jun: Programado Actividad</t>
  </si>
  <si>
    <t>Abr-Jun: Ejecutado Actividad</t>
  </si>
  <si>
    <t>Jul-Sep: Programado Actividad</t>
  </si>
  <si>
    <t>Jul-Sep: Ejecutado Actividad</t>
  </si>
  <si>
    <t>Oct-Dic: Programado Actividad</t>
  </si>
  <si>
    <t>Oct-Dic: EjecutadoActividad</t>
  </si>
  <si>
    <t>Avance Cualitativo de actividades, tareas y subtareas (Precisar resultados y calidad de los bienes y Servicios entregados en beneficio de la ciudadanía)</t>
  </si>
  <si>
    <t>Programado Actividad Vigencia</t>
  </si>
  <si>
    <t>Ejecutado Actividad Vigencia</t>
  </si>
  <si>
    <t>% Avance Actividad Vigencia</t>
  </si>
  <si>
    <t>Apropiación_
diponible</t>
  </si>
  <si>
    <t>Total compromisos por actividad</t>
  </si>
  <si>
    <t>Total Giros por Actividad</t>
  </si>
  <si>
    <t>%Total presupuesto girado por actividad</t>
  </si>
  <si>
    <t>Versión: 12.0</t>
  </si>
  <si>
    <t xml:space="preserve">Actividad Proyecto de Inversión_Asociada
</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</si>
  <si>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</si>
  <si>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</si>
  <si>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</si>
  <si>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</si>
  <si>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Porcentaje de avance en el mejoramiento en la atención, participación ciudadana incidente y formación para la atención integral con enfoques de género, diferencial y territorial, a través de los canales definidos por cada entidad, del Sector Movilidad</t>
  </si>
  <si>
    <t>Dirección de Atención al Ciudadano</t>
  </si>
  <si>
    <t>La Secretaría Distrital de Movilidad - SDM continúa trabajando para fortalecer la relación con la ciudadanía, con el objetivo de incrementar la confianza en el Gobierno Distrital y en la entidad. Para ello, se han implementado diversas actividades enfocadas en mejorar la interacción y sensibilización de los ciudadanos, así como la capacitación interna de los servidores públicos.
Durante la vigencia 2024, se llevaron a cabo las siguientes actividades:
Monitoreo de Interacciones y Evaluación del Cumplimiento del Manual de Servicio
Se monitorearon 33 interacciones a través de los canales de atención y se evaluó el cumplimiento del Manual de Servicio por parte de 131 servidores públicos. Este proceso es parte de la estrategia de mejora continua para garantizar una atención de calidad a los ciudadanos.
Sensibilización sobre el Manual de Servicio a la Ciudadanía
Se llevó a cabo una jornada de sensibilización con el personal sobre la nueva versión del Manual de Servicio a la Ciudadanía, con el objetivo de alinear a todos los servidores con las mejores prácticas en la atención y servicio al usuario.
Capacitación del Equipo de Formación ORVI
El equipo del Centro de Orientación a Víctimas de Siniestros Viales (ORVI) organizó un total de 28 capacitaciones, de las cuales 24 fueron presenciales y 4 virtuales. En total, participaron 250 personas, entre las que se incluyeron 29 ciclistas, 75 conductores, 67 motociclistas, 38 pasajeros, 36 peatones y 5 personas de otros grupos. Los temas abordados incluyeron simulacros de siniestros viales, emociones en la conducción y manejo preventivo. En el último trimestre, 2.033 personas se beneficiaron de la oferta formativa de ORVI.
Participación Ciudadana e Inclusión
Se realizaron socializaciones sobre temas de relevancia social como el lenguaje incluyente, la política pública LGBT, la utilización del nombre identitario, seguridad vial y la normativa de cargue y descargue. Además, se firmaron pactos por la movilidad incluyente, sensibilizando a los usuarios de Transmilenio. También se establecieron estrategias para mitigar los impactos de los cierres viales de la primera línea del Metro. En total, 40.715 personas participaron en estas actividades.
Vinculación de Mujeres a Oficios No Convencionales para el Transporte
Como parte de la organización de la quinta etapa del programa de vinculación de mujeres a oficios no convencionales en el transporte, se depuró la base de datos de las personas inscritas en el último proceso. Estas mujeres participarán en las actividades del Proyecto Avantia, que busca recategorizar 100 nuevas mujeres para facilitar su integración al sistema de transporte de la ciudad. Se dispuso de 479 registros, sobre los cuales se llevará a cabo el proceso de selección.
Estos logros reflejan el compromiso de la SDM con la mejora continua del servicio, la inclusión y la seguridad vial, con el fin de generar un impacto positivo en la comunidad y en la calidad de vida de los ciudadanos.</t>
  </si>
  <si>
    <t>No se presentan retrasos para la ejecución de las actividades para el cumplimiento de la meta</t>
  </si>
  <si>
    <t>Mejora en la atención al ciudadano
La Secretaría Distrital de Movilidad registró 352,414 interacciones a través de sus canales de atención (telefónico, presencial y virtual), logrando cerrar 321,286 interacciones efectivas, con un cumplimiento del 91,17%. Este resultado refleja el compromiso con la mejora continua de los servicios y la satisfacción de los usuarios, asegurando interacciones efectivas y de calidad.
Formación en prevención para la seguridad vial
A través del Centro de Orientación a Víctimas de Siniestros Viales (ORVI), se capacitaron a 250 personas, 187 hombres y 67 mujeres, mayoritariamente del sector transporte, taxis y escuelas de enseñanza automovilística. Los participantes recibieron formación en seguridad vial, emociones en la conducción y factores de riesgo. Además, tuvieron la oportunidad de practicar en simulacros de siniestros viales, fortaleciendo la cultura de prevención y responsabilidad al volante. En el último trimestre, 2,033 personas se beneficiaron de estas capacitaciones.
Promoción activa de la seguridad vial
Las jornadas "¡ALTO! Tu vida vale más" lograron un gran alcance y aceptación en la comunidad, generando un espacio de reflexión sobre la seguridad vial. La colocación de stickers en vehículos reforzó el compromiso de los conductores con la seguridad, mientras que la pedagogía rápida promovió la conciencia ciudadana sobre conducción responsable y segura.
Movilidad incluyente y sensibilización
En Puente Aranda y Bosa, se suscribieron los Pactos por la Movilidad Incluyente, promoviendo una reflexión sobre los estereotipos y etiquetas que enfrentan los usuarios del transporte masivo de Bogotá. Mediante un sketch, se ilustraron formas de discriminación por vestimenta, comportamiento, orientación sexual o identidad de género, fomentando una movilidad más inclusiva y libre de prejuicios.
Fortalecimiento de la participación ciudadana
Se desarrollaron espacios de participación, como recorridos interinstitucionales, para socializar los resultados de la cartografía social participativa. Estos espacios contribuyen a la construcción del plan de acción de la ZUMA, promoviendo la co-creación y el fortalecimiento del liderazgo ciudadano. Además, ayudan a que los ciudadanos comprendan su rol activo en los procesos de transformación urbana.
Avances en la recategorización de licencias y el Proyecto Avantia
El Proyecto Avantia y la recategorización de licencias para operadoras de transporte público han mejorado la organización y eficiencia del sistema de transporte. Las actividades realizadas agilizaron el contacto con los inscritos y contribuyeron a un sistema de transporte más ágil y accesible para los ciudadanos.</t>
  </si>
  <si>
    <t>Aumentar a 56164 personas que participan en los espacios que crea la Secretaría Distrital de Movilidad, de acuerdo con el enfoque poblacional-diferencial y de género.</t>
  </si>
  <si>
    <t xml:space="preserve">Crear 12 documentos de lineamientos técnicos sociales
</t>
  </si>
  <si>
    <t>Programación_Año 2024</t>
  </si>
  <si>
    <t>Ejecución_Año 2024</t>
  </si>
  <si>
    <t>Programación_Año 2025</t>
  </si>
  <si>
    <t>Ejecución Año 2025</t>
  </si>
  <si>
    <t>Programación_Año 2026</t>
  </si>
  <si>
    <t>Ejecución Año 2026</t>
  </si>
  <si>
    <t>Programación_Año 2027</t>
  </si>
  <si>
    <t>Ejecución Año 2027</t>
  </si>
  <si>
    <t>Programación_total PDD</t>
  </si>
  <si>
    <t>Ejecutado_total PDD</t>
  </si>
  <si>
    <r>
      <t xml:space="preserve">8012 Implementación de Espacios de Participación Ciudadana Incidente en la Secretaría Distrital de Movilidad de Bogotá D.C. Meta 1. Aumentar a </t>
    </r>
    <r>
      <rPr>
        <b/>
        <sz val="11"/>
        <rFont val="Arial"/>
        <family val="2"/>
      </rPr>
      <t>56164</t>
    </r>
    <r>
      <rPr>
        <sz val="11"/>
        <rFont val="Arial"/>
        <family val="2"/>
      </rPr>
      <t xml:space="preserve"> personas que participan en los espacios que crea la Secretaría Distrital de Movilidad, de acuerdo con el enfoque poblacional-diferencial y de género.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</si>
</sst>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6" formatCode="&quot;$&quot;\ #,##0;[Red]\-&quot;$&quot;\ #,##0"/>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00_-;\-* #,##0.00_-;_-* &quot;-&quot;_-;_-@"/>
    <numFmt numFmtId="169" formatCode="_-&quot;$&quot;\ * #,##0_-;\-&quot;$&quot;\ * #,##0_-;_-&quot;$&quot;\ * &quot;-&quot;??_-;_-@_-"/>
    <numFmt numFmtId="170" formatCode="_-* #,##0_-;\-* #,##0_-;_-* &quot;-&quot;??_-;_-@_-"/>
    <numFmt numFmtId="171" formatCode="0.000"/>
    <numFmt numFmtId="172" formatCode="_-* #,##0.0_-;\-* #,##0.0_-;_-* &quot;-&quot;??_-;_-@_-"/>
    <numFmt numFmtId="173" formatCode="_-&quot;$&quot;\ * #,##0_-;\-&quot;$&quot;\ * #,##0_-;_-&quot;$&quot;\ * &quot;-&quot;??_-;_-@"/>
    <numFmt numFmtId="174" formatCode="_-* #,##0_-;\-* #,##0_-;_-* &quot;-&quot;_-;_-@"/>
  </numFmts>
  <fonts count="100">
    <font>
      <sz val="11"/>
      <color theme="1"/>
      <name val="Calibri"/>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1"/>
      <name val="Calibri"/>
      <family val="2"/>
      <scheme val="minor"/>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b/>
      <sz val="12"/>
      <color theme="1"/>
      <name val="Calibri"/>
      <family val="2"/>
    </font>
    <font>
      <b/>
      <sz val="11"/>
      <color theme="1"/>
      <name val="Calibri"/>
      <family val="2"/>
    </font>
    <font>
      <b/>
      <sz val="11"/>
      <name val="Calibri"/>
      <family val="2"/>
    </font>
    <font>
      <sz val="11"/>
      <color theme="1"/>
      <name val="Calibri"/>
      <family val="2"/>
      <scheme val="minor"/>
    </font>
    <font>
      <b/>
      <sz val="11"/>
      <color theme="1"/>
      <name val="Calibri"/>
      <family val="2"/>
      <scheme val="minor"/>
    </font>
    <font>
      <sz val="10"/>
      <name val="Calibri"/>
      <family val="2"/>
      <scheme val="minor"/>
    </font>
    <font>
      <sz val="11"/>
      <name val="Arial"/>
      <family val="2"/>
    </font>
    <font>
      <b/>
      <sz val="11"/>
      <name val="Arial"/>
      <family val="2"/>
    </font>
    <font>
      <sz val="10"/>
      <color theme="1"/>
      <name val="Calibri"/>
      <family val="2"/>
      <scheme val="major"/>
    </font>
    <font>
      <sz val="10"/>
      <color rgb="FF7F7F7F"/>
      <name val="Calibri"/>
      <family val="2"/>
      <scheme val="major"/>
    </font>
    <font>
      <b/>
      <sz val="10"/>
      <color theme="1"/>
      <name val="Calibri"/>
      <family val="2"/>
      <scheme val="major"/>
    </font>
    <font>
      <sz val="10"/>
      <name val="Calibri"/>
      <family val="2"/>
      <scheme val="major"/>
    </font>
    <font>
      <sz val="10"/>
      <color theme="1"/>
      <name val="Arial"/>
      <family val="2"/>
    </font>
    <font>
      <sz val="11"/>
      <color theme="0"/>
      <name val="Arial"/>
      <family val="2"/>
    </font>
    <font>
      <sz val="11"/>
      <color rgb="FF7F7F7F"/>
      <name val="Arial"/>
      <family val="2"/>
    </font>
    <font>
      <b/>
      <sz val="10"/>
      <name val="Calibri"/>
      <family val="2"/>
    </font>
    <font>
      <b/>
      <sz val="10"/>
      <name val="Arial"/>
      <family val="2"/>
    </font>
    <font>
      <u/>
      <sz val="11"/>
      <color theme="10"/>
      <name val="Calibri"/>
      <family val="2"/>
      <scheme val="minor"/>
    </font>
    <font>
      <sz val="10"/>
      <name val="Calibri"/>
      <family val="2"/>
    </font>
    <font>
      <b/>
      <sz val="14"/>
      <color theme="1" tint="0.249977111117893"/>
      <name val="Calibri"/>
      <family val="2"/>
    </font>
    <font>
      <sz val="11"/>
      <name val="Aptos Narrow"/>
      <family val="2"/>
    </font>
    <font>
      <sz val="14"/>
      <color theme="0"/>
      <name val="Calibri"/>
      <family val="2"/>
    </font>
    <font>
      <sz val="10"/>
      <color rgb="FF3F3F3F"/>
      <name val="Calibri"/>
      <family val="2"/>
    </font>
    <font>
      <b/>
      <sz val="10"/>
      <color rgb="FF3F3F3F"/>
      <name val="Calibri"/>
      <family val="2"/>
    </font>
    <font>
      <sz val="14"/>
      <color theme="1" tint="0.249977111117893"/>
      <name val="Calibri"/>
      <family val="2"/>
    </font>
    <font>
      <sz val="14"/>
      <color theme="1" tint="0.249977111117893"/>
      <name val="Calibri"/>
      <family val="2"/>
      <scheme val="minor"/>
    </font>
  </fonts>
  <fills count="45">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9847407452621"/>
        <bgColor theme="0"/>
      </patternFill>
    </fill>
    <fill>
      <patternFill patternType="solid">
        <fgColor theme="0" tint="-4.9989318521683403E-2"/>
        <bgColor theme="0"/>
      </patternFill>
    </fill>
    <fill>
      <patternFill patternType="solid">
        <fgColor theme="0"/>
        <bgColor rgb="FFF2F2F2"/>
      </patternFill>
    </fill>
    <fill>
      <patternFill patternType="solid">
        <fgColor theme="7" tint="-0.249977111117893"/>
        <bgColor rgb="FFCC9900"/>
      </patternFill>
    </fill>
    <fill>
      <patternFill patternType="solid">
        <fgColor theme="7" tint="-0.249977111117893"/>
        <bgColor indexed="64"/>
      </patternFill>
    </fill>
    <fill>
      <patternFill patternType="solid">
        <fgColor rgb="FFCC9900"/>
        <bgColor rgb="FFCC9900"/>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s>
  <borders count="167">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rgb="FF000000"/>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medium">
        <color indexed="64"/>
      </bottom>
      <diagonal/>
    </border>
    <border>
      <left style="hair">
        <color rgb="FF000000"/>
      </left>
      <right style="hair">
        <color indexed="64"/>
      </right>
      <top style="hair">
        <color indexed="64"/>
      </top>
      <bottom/>
      <diagonal/>
    </border>
    <border>
      <left style="hair">
        <color rgb="FF000000"/>
      </left>
      <right style="hair">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dotted">
        <color indexed="64"/>
      </right>
      <top/>
      <bottom style="dotted">
        <color indexed="64"/>
      </bottom>
      <diagonal/>
    </border>
    <border>
      <left style="thin">
        <color indexed="64"/>
      </left>
      <right style="thin">
        <color indexed="64"/>
      </right>
      <top/>
      <bottom/>
      <diagonal/>
    </border>
    <border>
      <left/>
      <right style="dotted">
        <color indexed="64"/>
      </right>
      <top/>
      <bottom style="dotted">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style="dotted">
        <color indexed="64"/>
      </left>
      <right/>
      <top style="dotted">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dotted">
        <color indexed="64"/>
      </left>
      <right/>
      <top style="medium">
        <color indexed="64"/>
      </top>
      <bottom style="dotted">
        <color indexed="64"/>
      </bottom>
      <diagonal/>
    </border>
    <border>
      <left style="hair">
        <color indexed="64"/>
      </left>
      <right style="hair">
        <color rgb="FF000000"/>
      </right>
      <top style="hair">
        <color indexed="64"/>
      </top>
      <bottom/>
      <diagonal/>
    </border>
    <border>
      <left style="hair">
        <color indexed="64"/>
      </left>
      <right style="hair">
        <color rgb="FF000000"/>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rgb="FF000000"/>
      </left>
      <right style="hair">
        <color rgb="FF000000"/>
      </right>
      <top/>
      <bottom style="thin">
        <color indexed="64"/>
      </bottom>
      <diagonal/>
    </border>
    <border>
      <left style="hair">
        <color rgb="FF000000"/>
      </left>
      <right style="hair">
        <color indexed="64"/>
      </right>
      <top/>
      <bottom style="thin">
        <color indexed="64"/>
      </bottom>
      <diagonal/>
    </border>
    <border>
      <left style="hair">
        <color indexed="64"/>
      </left>
      <right style="hair">
        <color rgb="FF000000"/>
      </right>
      <top/>
      <bottom style="thin">
        <color indexed="64"/>
      </bottom>
      <diagonal/>
    </border>
  </borders>
  <cellStyleXfs count="23">
    <xf numFmtId="0" fontId="0" fillId="0" borderId="0"/>
    <xf numFmtId="0" fontId="67" fillId="0" borderId="29"/>
    <xf numFmtId="9" fontId="67" fillId="0" borderId="29" applyFont="0" applyFill="0" applyBorder="0" applyAlignment="0" applyProtection="0"/>
    <xf numFmtId="43" fontId="77" fillId="0" borderId="0" applyFont="0" applyFill="0" applyBorder="0" applyAlignment="0" applyProtection="0"/>
    <xf numFmtId="41" fontId="77" fillId="0" borderId="0" applyFont="0" applyFill="0" applyBorder="0" applyAlignment="0" applyProtection="0"/>
    <xf numFmtId="44" fontId="77" fillId="0" borderId="0" applyFont="0" applyFill="0" applyBorder="0" applyAlignment="0" applyProtection="0"/>
    <xf numFmtId="9" fontId="77" fillId="0" borderId="0" applyFont="0" applyFill="0" applyBorder="0" applyAlignment="0" applyProtection="0"/>
    <xf numFmtId="0" fontId="91" fillId="0" borderId="0" applyNumberFormat="0" applyFill="0" applyBorder="0" applyAlignment="0" applyProtection="0"/>
    <xf numFmtId="0" fontId="1" fillId="0" borderId="29"/>
    <xf numFmtId="0" fontId="64" fillId="22" borderId="29" applyNumberFormat="0" applyBorder="0" applyAlignment="0" applyProtection="0"/>
    <xf numFmtId="43" fontId="1" fillId="0" borderId="29" applyFont="0" applyFill="0" applyBorder="0" applyAlignment="0" applyProtection="0"/>
    <xf numFmtId="41" fontId="1" fillId="0" borderId="29" applyFont="0" applyFill="0" applyBorder="0" applyAlignment="0" applyProtection="0"/>
    <xf numFmtId="44" fontId="1" fillId="0" borderId="29" applyFont="0" applyFill="0" applyBorder="0" applyAlignment="0" applyProtection="0"/>
    <xf numFmtId="9" fontId="1" fillId="0" borderId="29" applyFont="0" applyFill="0" applyBorder="0" applyAlignment="0" applyProtection="0"/>
    <xf numFmtId="0" fontId="91" fillId="0" borderId="29" applyNumberFormat="0" applyFill="0" applyBorder="0" applyAlignment="0" applyProtection="0"/>
    <xf numFmtId="0" fontId="1" fillId="0" borderId="29"/>
    <xf numFmtId="9" fontId="1" fillId="0" borderId="29" applyFont="0" applyFill="0" applyBorder="0" applyAlignment="0" applyProtection="0"/>
    <xf numFmtId="0" fontId="1" fillId="0" borderId="29"/>
    <xf numFmtId="0" fontId="64" fillId="22" borderId="29" applyNumberFormat="0" applyBorder="0" applyAlignment="0" applyProtection="0"/>
    <xf numFmtId="43" fontId="1" fillId="0" borderId="29" applyFont="0" applyFill="0" applyBorder="0" applyAlignment="0" applyProtection="0"/>
    <xf numFmtId="43" fontId="1" fillId="0" borderId="29" applyFont="0" applyFill="0" applyBorder="0" applyAlignment="0" applyProtection="0"/>
    <xf numFmtId="43" fontId="1" fillId="0" borderId="29" applyFont="0" applyFill="0" applyBorder="0" applyAlignment="0" applyProtection="0"/>
    <xf numFmtId="43" fontId="1" fillId="0" borderId="29" applyFont="0" applyFill="0" applyBorder="0" applyAlignment="0" applyProtection="0"/>
  </cellStyleXfs>
  <cellXfs count="786">
    <xf numFmtId="0" fontId="0" fillId="0" borderId="0" xfId="0"/>
    <xf numFmtId="0" fontId="2" fillId="2" borderId="1" xfId="0" applyFont="1" applyFill="1" applyBorder="1" applyAlignment="1">
      <alignment vertical="center"/>
    </xf>
    <xf numFmtId="0" fontId="2" fillId="2" borderId="1" xfId="0" applyFont="1" applyFill="1" applyBorder="1"/>
    <xf numFmtId="0" fontId="4" fillId="0" borderId="0" xfId="0" applyFont="1" applyAlignment="1">
      <alignment vertical="center"/>
    </xf>
    <xf numFmtId="0" fontId="4" fillId="0" borderId="7" xfId="0" applyFont="1" applyBorder="1" applyAlignment="1">
      <alignment vertical="center"/>
    </xf>
    <xf numFmtId="0" fontId="2" fillId="0" borderId="0" xfId="0"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right" vertical="center"/>
    </xf>
    <xf numFmtId="0" fontId="2" fillId="0" borderId="6" xfId="0" applyFont="1" applyBorder="1" applyAlignment="1">
      <alignment horizontal="right" vertical="center"/>
    </xf>
    <xf numFmtId="0" fontId="4" fillId="2" borderId="1" xfId="0" applyFont="1" applyFill="1" applyBorder="1"/>
    <xf numFmtId="0" fontId="2" fillId="0" borderId="0" xfId="0" applyFont="1"/>
    <xf numFmtId="0" fontId="6" fillId="2" borderId="1" xfId="0" applyFont="1" applyFill="1" applyBorder="1" applyAlignment="1">
      <alignment wrapText="1"/>
    </xf>
    <xf numFmtId="0" fontId="7" fillId="2" borderId="1" xfId="0" applyFont="1" applyFill="1" applyBorder="1" applyAlignment="1">
      <alignment wrapText="1"/>
    </xf>
    <xf numFmtId="0" fontId="6" fillId="2" borderId="1" xfId="0" applyFont="1" applyFill="1" applyBorder="1" applyAlignment="1">
      <alignment horizontal="center" wrapText="1"/>
    </xf>
    <xf numFmtId="0" fontId="6" fillId="5" borderId="1" xfId="0" applyFont="1" applyFill="1" applyBorder="1" applyAlignment="1">
      <alignment horizontal="center" wrapText="1"/>
    </xf>
    <xf numFmtId="0" fontId="11" fillId="2" borderId="1" xfId="0" applyFont="1" applyFill="1" applyBorder="1"/>
    <xf numFmtId="0" fontId="11" fillId="5" borderId="1" xfId="0" applyFont="1" applyFill="1" applyBorder="1"/>
    <xf numFmtId="0" fontId="13" fillId="3" borderId="1" xfId="0" applyFont="1" applyFill="1" applyBorder="1"/>
    <xf numFmtId="0" fontId="12" fillId="3" borderId="1" xfId="0" applyFont="1" applyFill="1" applyBorder="1" applyAlignment="1">
      <alignment horizontal="center" wrapText="1"/>
    </xf>
    <xf numFmtId="0" fontId="7" fillId="3" borderId="1" xfId="0" applyFont="1" applyFill="1" applyBorder="1"/>
    <xf numFmtId="0" fontId="9" fillId="3" borderId="17" xfId="0" applyFont="1" applyFill="1" applyBorder="1" applyAlignment="1">
      <alignment horizontal="left" vertical="center" wrapText="1"/>
    </xf>
    <xf numFmtId="0" fontId="9" fillId="3" borderId="21" xfId="0" applyFont="1" applyFill="1" applyBorder="1" applyAlignment="1">
      <alignment horizontal="left" vertical="center" wrapText="1"/>
    </xf>
    <xf numFmtId="0" fontId="6" fillId="3" borderId="1" xfId="0" applyFont="1" applyFill="1" applyBorder="1" applyAlignment="1">
      <alignment horizontal="center" wrapText="1"/>
    </xf>
    <xf numFmtId="0" fontId="14" fillId="3" borderId="1" xfId="0" applyFont="1" applyFill="1" applyBorder="1"/>
    <xf numFmtId="0" fontId="15" fillId="2" borderId="1" xfId="0" applyFont="1" applyFill="1" applyBorder="1"/>
    <xf numFmtId="0" fontId="7" fillId="3" borderId="1" xfId="0" applyFont="1" applyFill="1" applyBorder="1" applyAlignment="1">
      <alignment wrapText="1"/>
    </xf>
    <xf numFmtId="0" fontId="2" fillId="3" borderId="1" xfId="0" applyFont="1" applyFill="1" applyBorder="1"/>
    <xf numFmtId="0" fontId="16" fillId="3" borderId="1" xfId="0" applyFont="1" applyFill="1" applyBorder="1" applyAlignment="1">
      <alignment vertical="center" wrapText="1"/>
    </xf>
    <xf numFmtId="0" fontId="18" fillId="3" borderId="1" xfId="0" applyFont="1" applyFill="1" applyBorder="1" applyAlignment="1">
      <alignment vertical="center"/>
    </xf>
    <xf numFmtId="0" fontId="19" fillId="3" borderId="1" xfId="0" applyFont="1" applyFill="1" applyBorder="1" applyAlignment="1">
      <alignment vertical="center"/>
    </xf>
    <xf numFmtId="0" fontId="20" fillId="2" borderId="1" xfId="0" applyFont="1" applyFill="1" applyBorder="1"/>
    <xf numFmtId="0" fontId="21" fillId="3" borderId="1" xfId="0" applyFont="1" applyFill="1" applyBorder="1"/>
    <xf numFmtId="0" fontId="16" fillId="3" borderId="1" xfId="0" applyFont="1" applyFill="1" applyBorder="1"/>
    <xf numFmtId="0" fontId="18" fillId="3" borderId="1" xfId="0" applyFont="1" applyFill="1" applyBorder="1"/>
    <xf numFmtId="0" fontId="19" fillId="3" borderId="1" xfId="0" applyFont="1" applyFill="1" applyBorder="1"/>
    <xf numFmtId="0" fontId="22" fillId="3" borderId="1" xfId="0" applyFont="1" applyFill="1" applyBorder="1" applyAlignment="1">
      <alignment vertical="center" wrapText="1"/>
    </xf>
    <xf numFmtId="0" fontId="4" fillId="2" borderId="1" xfId="0" applyFont="1" applyFill="1" applyBorder="1" applyAlignment="1">
      <alignment vertical="center" wrapText="1"/>
    </xf>
    <xf numFmtId="0" fontId="7" fillId="2" borderId="1" xfId="0" applyFont="1" applyFill="1" applyBorder="1"/>
    <xf numFmtId="0" fontId="24" fillId="0" borderId="0" xfId="0" applyFont="1"/>
    <xf numFmtId="0" fontId="24" fillId="0" borderId="0" xfId="0" applyFont="1" applyAlignment="1">
      <alignment horizontal="left" vertical="center" wrapText="1"/>
    </xf>
    <xf numFmtId="0" fontId="24" fillId="2" borderId="1" xfId="0" applyFont="1" applyFill="1" applyBorder="1"/>
    <xf numFmtId="0" fontId="24" fillId="0" borderId="0" xfId="0" applyFont="1" applyAlignment="1">
      <alignment horizontal="left" vertical="center"/>
    </xf>
    <xf numFmtId="0" fontId="24" fillId="2" borderId="1" xfId="0" applyFont="1" applyFill="1" applyBorder="1" applyAlignment="1">
      <alignment horizontal="left" vertical="center"/>
    </xf>
    <xf numFmtId="0" fontId="24" fillId="2" borderId="1" xfId="0" applyFont="1" applyFill="1" applyBorder="1" applyAlignment="1">
      <alignment vertical="center"/>
    </xf>
    <xf numFmtId="0" fontId="24" fillId="2" borderId="1" xfId="0" applyFont="1" applyFill="1" applyBorder="1" applyAlignment="1">
      <alignment horizontal="left" vertical="center" wrapText="1"/>
    </xf>
    <xf numFmtId="0" fontId="24" fillId="2" borderId="37" xfId="0" applyFont="1" applyFill="1" applyBorder="1" applyAlignment="1">
      <alignment vertical="center"/>
    </xf>
    <xf numFmtId="0" fontId="24" fillId="2" borderId="37" xfId="0" applyFont="1" applyFill="1" applyBorder="1" applyAlignment="1">
      <alignment horizontal="left" vertical="center" wrapText="1"/>
    </xf>
    <xf numFmtId="0" fontId="25" fillId="2" borderId="1" xfId="0" applyFont="1" applyFill="1" applyBorder="1" applyAlignment="1">
      <alignment vertical="center" wrapText="1"/>
    </xf>
    <xf numFmtId="0" fontId="28" fillId="10" borderId="21" xfId="0" applyFont="1" applyFill="1" applyBorder="1" applyAlignment="1">
      <alignment horizontal="center" vertical="center" wrapText="1"/>
    </xf>
    <xf numFmtId="0" fontId="24" fillId="0" borderId="41" xfId="0" applyFont="1" applyBorder="1" applyAlignment="1">
      <alignment vertical="center" wrapText="1"/>
    </xf>
    <xf numFmtId="0" fontId="24" fillId="2" borderId="41" xfId="0" applyFont="1" applyFill="1" applyBorder="1" applyAlignment="1">
      <alignment vertical="center"/>
    </xf>
    <xf numFmtId="0" fontId="24" fillId="2" borderId="41" xfId="0" applyFont="1" applyFill="1" applyBorder="1" applyAlignment="1">
      <alignment vertical="center" wrapText="1"/>
    </xf>
    <xf numFmtId="9" fontId="24" fillId="2" borderId="41" xfId="0" applyNumberFormat="1" applyFont="1" applyFill="1" applyBorder="1" applyAlignment="1">
      <alignment vertical="center"/>
    </xf>
    <xf numFmtId="9" fontId="24" fillId="2" borderId="41" xfId="0" applyNumberFormat="1" applyFont="1" applyFill="1" applyBorder="1" applyAlignment="1">
      <alignment horizontal="center" vertical="center"/>
    </xf>
    <xf numFmtId="164" fontId="24" fillId="2" borderId="41" xfId="0" applyNumberFormat="1" applyFont="1" applyFill="1" applyBorder="1" applyAlignment="1">
      <alignment vertical="center"/>
    </xf>
    <xf numFmtId="9" fontId="24" fillId="2" borderId="21" xfId="0" applyNumberFormat="1" applyFont="1" applyFill="1" applyBorder="1" applyAlignment="1">
      <alignment horizontal="center" vertical="center"/>
    </xf>
    <xf numFmtId="0" fontId="24" fillId="2" borderId="1" xfId="0" applyFont="1" applyFill="1" applyBorder="1" applyAlignment="1">
      <alignment vertical="center" wrapText="1"/>
    </xf>
    <xf numFmtId="166" fontId="24" fillId="2" borderId="1" xfId="0" applyNumberFormat="1" applyFont="1" applyFill="1" applyBorder="1"/>
    <xf numFmtId="164" fontId="24" fillId="2" borderId="21" xfId="0" applyNumberFormat="1" applyFont="1" applyFill="1" applyBorder="1" applyAlignment="1">
      <alignment horizontal="center" vertical="center" wrapText="1"/>
    </xf>
    <xf numFmtId="164" fontId="25" fillId="15" borderId="21" xfId="0" applyNumberFormat="1" applyFont="1" applyFill="1" applyBorder="1" applyAlignment="1">
      <alignment horizontal="center" vertical="center" wrapText="1"/>
    </xf>
    <xf numFmtId="167" fontId="25" fillId="15" borderId="21" xfId="0" applyNumberFormat="1" applyFont="1" applyFill="1" applyBorder="1" applyAlignment="1">
      <alignment horizontal="center" vertical="center" wrapText="1"/>
    </xf>
    <xf numFmtId="166" fontId="25" fillId="15" borderId="21" xfId="0" applyNumberFormat="1" applyFont="1" applyFill="1" applyBorder="1" applyAlignment="1">
      <alignment horizontal="center" vertical="center" wrapText="1"/>
    </xf>
    <xf numFmtId="0" fontId="24" fillId="0" borderId="0" xfId="0" applyFont="1" applyAlignment="1">
      <alignment horizontal="right"/>
    </xf>
    <xf numFmtId="0" fontId="28" fillId="8" borderId="21" xfId="0" applyFont="1" applyFill="1" applyBorder="1" applyAlignment="1">
      <alignment horizontal="center" vertical="center" wrapText="1"/>
    </xf>
    <xf numFmtId="1" fontId="29" fillId="2" borderId="21" xfId="0" applyNumberFormat="1" applyFont="1" applyFill="1" applyBorder="1" applyAlignment="1">
      <alignment horizontal="left" vertical="center" wrapText="1"/>
    </xf>
    <xf numFmtId="0" fontId="24" fillId="0" borderId="0" xfId="0" applyFont="1" applyAlignment="1">
      <alignment wrapText="1"/>
    </xf>
    <xf numFmtId="0" fontId="25" fillId="0" borderId="0" xfId="0" applyFont="1"/>
    <xf numFmtId="0" fontId="25" fillId="0" borderId="0" xfId="0" applyFont="1" applyAlignment="1">
      <alignment horizontal="right"/>
    </xf>
    <xf numFmtId="0" fontId="25" fillId="0" borderId="0" xfId="0" applyFont="1" applyAlignment="1">
      <alignment wrapText="1"/>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9" fillId="2" borderId="1" xfId="0" applyFont="1" applyFill="1" applyBorder="1"/>
    <xf numFmtId="0" fontId="31" fillId="2" borderId="1" xfId="0" applyFont="1" applyFill="1" applyBorder="1" applyAlignment="1">
      <alignment horizontal="left" vertical="center"/>
    </xf>
    <xf numFmtId="0" fontId="31" fillId="2" borderId="57" xfId="0" applyFont="1" applyFill="1" applyBorder="1" applyAlignment="1">
      <alignment horizontal="center" vertical="center"/>
    </xf>
    <xf numFmtId="0" fontId="31" fillId="2" borderId="57" xfId="0" applyFont="1" applyFill="1" applyBorder="1" applyAlignment="1">
      <alignment horizontal="left" vertical="center" wrapText="1"/>
    </xf>
    <xf numFmtId="0" fontId="33" fillId="2" borderId="57" xfId="0" applyFont="1" applyFill="1" applyBorder="1" applyAlignment="1">
      <alignment horizontal="center" vertical="center"/>
    </xf>
    <xf numFmtId="0" fontId="33" fillId="2" borderId="57" xfId="0" applyFont="1" applyFill="1" applyBorder="1" applyAlignment="1">
      <alignment horizontal="left" vertical="center" wrapText="1"/>
    </xf>
    <xf numFmtId="0" fontId="31" fillId="0" borderId="57" xfId="0" applyFont="1" applyBorder="1" applyAlignment="1">
      <alignment horizontal="left"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left" vertical="center" wrapText="1"/>
    </xf>
    <xf numFmtId="0" fontId="9" fillId="0" borderId="57" xfId="0" applyFont="1" applyBorder="1"/>
    <xf numFmtId="0" fontId="34" fillId="5" borderId="57" xfId="0" applyFont="1" applyFill="1" applyBorder="1" applyAlignment="1">
      <alignment horizontal="center" vertical="center"/>
    </xf>
    <xf numFmtId="0" fontId="35" fillId="0" borderId="0" xfId="0" applyFont="1"/>
    <xf numFmtId="0" fontId="35" fillId="0" borderId="0" xfId="0" applyFont="1" applyAlignment="1">
      <alignment vertical="center"/>
    </xf>
    <xf numFmtId="0" fontId="34" fillId="17" borderId="57" xfId="0" applyFont="1" applyFill="1" applyBorder="1" applyAlignment="1">
      <alignment horizontal="center" vertical="center"/>
    </xf>
    <xf numFmtId="3" fontId="34" fillId="6" borderId="1" xfId="0" applyNumberFormat="1" applyFont="1" applyFill="1" applyBorder="1" applyAlignment="1">
      <alignment vertical="center"/>
    </xf>
    <xf numFmtId="0" fontId="35" fillId="0" borderId="57" xfId="0" applyFont="1" applyBorder="1" applyAlignment="1">
      <alignment horizontal="left" vertical="center" wrapText="1"/>
    </xf>
    <xf numFmtId="0" fontId="35" fillId="0" borderId="57" xfId="0" applyFont="1" applyBorder="1" applyAlignment="1">
      <alignment vertical="center"/>
    </xf>
    <xf numFmtId="0" fontId="35" fillId="0" borderId="57" xfId="0" applyFont="1" applyBorder="1" applyAlignment="1">
      <alignment horizontal="center" vertical="center"/>
    </xf>
    <xf numFmtId="0" fontId="34" fillId="17" borderId="57" xfId="0" applyFont="1" applyFill="1" applyBorder="1" applyAlignment="1">
      <alignment horizontal="center" wrapText="1"/>
    </xf>
    <xf numFmtId="0" fontId="34" fillId="0" borderId="66" xfId="0" applyFont="1" applyBorder="1" applyAlignment="1">
      <alignment horizontal="center" vertical="center" wrapText="1"/>
    </xf>
    <xf numFmtId="0" fontId="34" fillId="0" borderId="0" xfId="0" applyFont="1" applyAlignment="1">
      <alignment horizontal="center" vertical="center" wrapText="1"/>
    </xf>
    <xf numFmtId="0" fontId="34" fillId="0" borderId="67" xfId="0" applyFont="1" applyBorder="1" applyAlignment="1">
      <alignment horizontal="center" vertical="center" wrapText="1"/>
    </xf>
    <xf numFmtId="0" fontId="36" fillId="18" borderId="69" xfId="0" applyFont="1" applyFill="1" applyBorder="1" applyAlignment="1">
      <alignment horizontal="center" vertical="center"/>
    </xf>
    <xf numFmtId="0" fontId="36" fillId="18" borderId="70" xfId="0" applyFont="1" applyFill="1" applyBorder="1" applyAlignment="1">
      <alignment horizontal="center" vertical="center"/>
    </xf>
    <xf numFmtId="0" fontId="36" fillId="18" borderId="71" xfId="0" applyFont="1" applyFill="1" applyBorder="1" applyAlignment="1">
      <alignment horizontal="center" vertical="center"/>
    </xf>
    <xf numFmtId="0" fontId="34" fillId="17" borderId="57" xfId="0" applyFont="1" applyFill="1" applyBorder="1" applyAlignment="1">
      <alignment horizontal="center" vertical="center" wrapText="1"/>
    </xf>
    <xf numFmtId="0" fontId="35" fillId="0" borderId="57" xfId="0" applyFont="1" applyBorder="1"/>
    <xf numFmtId="3" fontId="34" fillId="0" borderId="57" xfId="0" applyNumberFormat="1" applyFont="1" applyBorder="1" applyAlignment="1">
      <alignment horizontal="right"/>
    </xf>
    <xf numFmtId="0" fontId="36" fillId="18" borderId="73" xfId="0" applyFont="1" applyFill="1" applyBorder="1" applyAlignment="1">
      <alignment horizontal="center" vertical="center" wrapText="1"/>
    </xf>
    <xf numFmtId="0" fontId="36" fillId="18" borderId="74" xfId="0" applyFont="1" applyFill="1" applyBorder="1" applyAlignment="1">
      <alignment horizontal="center" vertical="center" wrapText="1"/>
    </xf>
    <xf numFmtId="0" fontId="36" fillId="18" borderId="75" xfId="0" applyFont="1" applyFill="1" applyBorder="1" applyAlignment="1">
      <alignment horizontal="center" vertical="center" wrapText="1"/>
    </xf>
    <xf numFmtId="0" fontId="34" fillId="19" borderId="76" xfId="0" applyFont="1" applyFill="1" applyBorder="1"/>
    <xf numFmtId="0" fontId="35" fillId="19" borderId="77" xfId="0" applyFont="1" applyFill="1" applyBorder="1" applyAlignment="1">
      <alignment horizontal="center"/>
    </xf>
    <xf numFmtId="0" fontId="35" fillId="19" borderId="1" xfId="0" applyFont="1" applyFill="1" applyBorder="1" applyAlignment="1">
      <alignment horizontal="center"/>
    </xf>
    <xf numFmtId="0" fontId="35" fillId="19" borderId="78" xfId="0" applyFont="1" applyFill="1" applyBorder="1" applyAlignment="1">
      <alignment horizontal="center"/>
    </xf>
    <xf numFmtId="3" fontId="35" fillId="0" borderId="57" xfId="0" applyNumberFormat="1" applyFont="1" applyBorder="1"/>
    <xf numFmtId="0" fontId="34" fillId="2" borderId="57" xfId="0" applyFont="1" applyFill="1" applyBorder="1" applyAlignment="1">
      <alignment horizontal="center"/>
    </xf>
    <xf numFmtId="3" fontId="34" fillId="2" borderId="57" xfId="0" applyNumberFormat="1" applyFont="1" applyFill="1" applyBorder="1" applyAlignment="1">
      <alignment horizontal="right"/>
    </xf>
    <xf numFmtId="0" fontId="35" fillId="2" borderId="57" xfId="0" applyFont="1" applyFill="1" applyBorder="1" applyAlignment="1">
      <alignment horizontal="center"/>
    </xf>
    <xf numFmtId="3" fontId="35" fillId="2" borderId="57" xfId="0" applyNumberFormat="1" applyFont="1" applyFill="1" applyBorder="1"/>
    <xf numFmtId="0" fontId="35" fillId="0" borderId="57" xfId="0" applyFont="1" applyBorder="1" applyAlignment="1">
      <alignment vertical="center" wrapText="1"/>
    </xf>
    <xf numFmtId="0" fontId="34" fillId="0" borderId="57" xfId="0" applyFont="1" applyBorder="1" applyAlignment="1">
      <alignment horizontal="center"/>
    </xf>
    <xf numFmtId="0" fontId="34" fillId="5" borderId="57" xfId="0" applyFont="1" applyFill="1" applyBorder="1" applyAlignment="1">
      <alignment horizontal="center"/>
    </xf>
    <xf numFmtId="0" fontId="37" fillId="6" borderId="57" xfId="0" applyFont="1" applyFill="1" applyBorder="1" applyAlignment="1">
      <alignment horizontal="left" vertical="center" wrapText="1"/>
    </xf>
    <xf numFmtId="0" fontId="35" fillId="0" borderId="0" xfId="0" applyFont="1" applyAlignment="1">
      <alignment horizontal="center" vertical="center"/>
    </xf>
    <xf numFmtId="0" fontId="34" fillId="0" borderId="85" xfId="0" applyFont="1" applyBorder="1" applyAlignment="1">
      <alignment horizontal="center"/>
    </xf>
    <xf numFmtId="3" fontId="34" fillId="0" borderId="73" xfId="0" applyNumberFormat="1" applyFont="1" applyBorder="1" applyAlignment="1">
      <alignment horizontal="right"/>
    </xf>
    <xf numFmtId="3" fontId="34" fillId="0" borderId="74" xfId="0" applyNumberFormat="1" applyFont="1" applyBorder="1" applyAlignment="1">
      <alignment horizontal="right"/>
    </xf>
    <xf numFmtId="3" fontId="34" fillId="0" borderId="75" xfId="0" applyNumberFormat="1" applyFont="1" applyBorder="1" applyAlignment="1">
      <alignment horizontal="right"/>
    </xf>
    <xf numFmtId="0" fontId="35" fillId="0" borderId="85" xfId="0" applyFont="1" applyBorder="1" applyAlignment="1">
      <alignment horizontal="center"/>
    </xf>
    <xf numFmtId="3" fontId="35" fillId="0" borderId="73" xfId="0" applyNumberFormat="1" applyFont="1" applyBorder="1"/>
    <xf numFmtId="3" fontId="35" fillId="0" borderId="74" xfId="0" applyNumberFormat="1" applyFont="1" applyBorder="1"/>
    <xf numFmtId="3" fontId="35" fillId="0" borderId="75" xfId="0" applyNumberFormat="1" applyFont="1" applyBorder="1"/>
    <xf numFmtId="0" fontId="37" fillId="0" borderId="57" xfId="0" applyFont="1" applyBorder="1" applyAlignment="1">
      <alignment horizontal="left" vertical="center" wrapText="1"/>
    </xf>
    <xf numFmtId="0" fontId="34" fillId="0" borderId="0" xfId="0" applyFont="1" applyAlignment="1">
      <alignment vertical="center"/>
    </xf>
    <xf numFmtId="0" fontId="35" fillId="0" borderId="53" xfId="0" applyFont="1" applyBorder="1" applyAlignment="1">
      <alignment vertical="center"/>
    </xf>
    <xf numFmtId="0" fontId="35" fillId="0" borderId="21" xfId="0" applyFont="1" applyBorder="1" applyAlignment="1">
      <alignment vertical="center"/>
    </xf>
    <xf numFmtId="0" fontId="35" fillId="0" borderId="57" xfId="0" applyFont="1" applyBorder="1" applyAlignment="1">
      <alignment wrapText="1"/>
    </xf>
    <xf numFmtId="0" fontId="38" fillId="0" borderId="0" xfId="0" applyFont="1" applyAlignment="1">
      <alignment horizontal="center" vertical="center"/>
    </xf>
    <xf numFmtId="0" fontId="38" fillId="0" borderId="0" xfId="0" applyFont="1" applyAlignment="1">
      <alignment horizontal="center" vertical="center" wrapText="1"/>
    </xf>
    <xf numFmtId="0" fontId="38" fillId="0" borderId="0" xfId="0" applyFont="1"/>
    <xf numFmtId="0" fontId="38" fillId="2" borderId="1" xfId="0" applyFont="1" applyFill="1" applyBorder="1"/>
    <xf numFmtId="0" fontId="38" fillId="2" borderId="1" xfId="0" applyFont="1" applyFill="1" applyBorder="1" applyAlignment="1">
      <alignment horizontal="center" vertical="center"/>
    </xf>
    <xf numFmtId="0" fontId="40" fillId="0" borderId="86" xfId="0" applyFont="1" applyBorder="1" applyAlignment="1">
      <alignment horizontal="center" vertical="center" wrapText="1"/>
    </xf>
    <xf numFmtId="0" fontId="41" fillId="0" borderId="87" xfId="0" applyFont="1" applyBorder="1" applyAlignment="1">
      <alignment horizontal="left" vertical="center" wrapText="1"/>
    </xf>
    <xf numFmtId="0" fontId="42" fillId="0" borderId="0" xfId="0" applyFont="1"/>
    <xf numFmtId="0" fontId="40" fillId="0" borderId="88" xfId="0" applyFont="1" applyBorder="1" applyAlignment="1">
      <alignment horizontal="center" vertical="center" wrapText="1"/>
    </xf>
    <xf numFmtId="0" fontId="41" fillId="0" borderId="89" xfId="0" applyFont="1" applyBorder="1" applyAlignment="1">
      <alignment horizontal="left" vertical="center" wrapText="1"/>
    </xf>
    <xf numFmtId="0" fontId="43" fillId="0" borderId="89" xfId="0" applyFont="1" applyBorder="1" applyAlignment="1">
      <alignment horizontal="left" vertical="center" wrapText="1"/>
    </xf>
    <xf numFmtId="0" fontId="40" fillId="0" borderId="88" xfId="0" applyFont="1" applyBorder="1" applyAlignment="1">
      <alignment horizontal="center" vertical="center" readingOrder="1"/>
    </xf>
    <xf numFmtId="0" fontId="44" fillId="0" borderId="88" xfId="0" applyFont="1" applyBorder="1" applyAlignment="1">
      <alignment horizontal="center" vertical="center" wrapText="1"/>
    </xf>
    <xf numFmtId="0" fontId="40" fillId="0" borderId="90" xfId="0" applyFont="1" applyBorder="1" applyAlignment="1">
      <alignment horizontal="center" vertical="center" readingOrder="1"/>
    </xf>
    <xf numFmtId="0" fontId="41" fillId="0" borderId="91" xfId="0" applyFont="1" applyBorder="1" applyAlignment="1">
      <alignment horizontal="left" vertical="center" wrapText="1"/>
    </xf>
    <xf numFmtId="0" fontId="42" fillId="0" borderId="0" xfId="0" applyFont="1" applyAlignment="1">
      <alignment horizontal="center" vertical="center" wrapText="1"/>
    </xf>
    <xf numFmtId="0" fontId="42" fillId="2" borderId="1" xfId="0" applyFont="1" applyFill="1" applyBorder="1" applyAlignment="1">
      <alignment horizontal="center" vertical="center" wrapText="1"/>
    </xf>
    <xf numFmtId="0" fontId="42" fillId="2" borderId="1" xfId="0" applyFont="1" applyFill="1" applyBorder="1"/>
    <xf numFmtId="0" fontId="45" fillId="0" borderId="0" xfId="0" applyFont="1"/>
    <xf numFmtId="0" fontId="46" fillId="0" borderId="0" xfId="0" applyFont="1" applyAlignment="1">
      <alignment horizontal="center"/>
    </xf>
    <xf numFmtId="0" fontId="45" fillId="2" borderId="1" xfId="0" applyFont="1" applyFill="1" applyBorder="1"/>
    <xf numFmtId="0" fontId="47" fillId="0" borderId="0" xfId="0" applyFont="1"/>
    <xf numFmtId="0" fontId="48" fillId="0" borderId="0" xfId="0" applyFont="1"/>
    <xf numFmtId="0" fontId="49" fillId="0" borderId="0" xfId="0" applyFont="1"/>
    <xf numFmtId="0" fontId="50" fillId="0" borderId="21" xfId="0" applyFont="1" applyBorder="1" applyAlignment="1">
      <alignment horizontal="center" vertical="center"/>
    </xf>
    <xf numFmtId="0" fontId="45" fillId="0" borderId="0" xfId="0" applyFont="1" applyAlignment="1">
      <alignment horizontal="left" vertical="top"/>
    </xf>
    <xf numFmtId="0" fontId="42" fillId="0" borderId="21" xfId="0" applyFont="1" applyBorder="1"/>
    <xf numFmtId="0" fontId="45" fillId="0" borderId="0" xfId="0" applyFont="1" applyAlignment="1">
      <alignment horizontal="left" vertical="center" wrapText="1"/>
    </xf>
    <xf numFmtId="0" fontId="50" fillId="0" borderId="0" xfId="0" applyFont="1" applyAlignment="1">
      <alignment vertical="center"/>
    </xf>
    <xf numFmtId="0" fontId="51" fillId="0" borderId="0" xfId="0" applyFont="1"/>
    <xf numFmtId="0" fontId="52" fillId="0" borderId="0" xfId="0" applyFont="1" applyAlignment="1">
      <alignment horizontal="left" vertical="top" wrapText="1"/>
    </xf>
    <xf numFmtId="0" fontId="45" fillId="0" borderId="0" xfId="0" applyFont="1" applyAlignment="1">
      <alignment horizontal="left" vertical="top" wrapText="1"/>
    </xf>
    <xf numFmtId="0" fontId="53" fillId="10" borderId="21" xfId="0" applyFont="1" applyFill="1" applyBorder="1" applyAlignment="1">
      <alignment horizontal="center" vertical="center" wrapText="1"/>
    </xf>
    <xf numFmtId="0" fontId="54" fillId="0" borderId="0" xfId="0" applyFont="1" applyAlignment="1">
      <alignment horizontal="center" vertical="center" wrapText="1"/>
    </xf>
    <xf numFmtId="0" fontId="52" fillId="0" borderId="21" xfId="0" applyFont="1" applyBorder="1" applyAlignment="1">
      <alignment horizontal="left" vertical="center" wrapText="1"/>
    </xf>
    <xf numFmtId="0" fontId="45" fillId="0" borderId="21" xfId="0" applyFont="1" applyBorder="1" applyAlignment="1">
      <alignment horizontal="left" vertical="center" wrapText="1"/>
    </xf>
    <xf numFmtId="0" fontId="55" fillId="0" borderId="21" xfId="0" applyFont="1" applyBorder="1" applyAlignment="1">
      <alignment horizontal="left" vertical="center" wrapText="1"/>
    </xf>
    <xf numFmtId="0" fontId="51" fillId="2" borderId="1" xfId="0" applyFont="1" applyFill="1" applyBorder="1"/>
    <xf numFmtId="0" fontId="45" fillId="0" borderId="21" xfId="0" applyFont="1" applyBorder="1" applyAlignment="1">
      <alignment vertical="center" wrapText="1"/>
    </xf>
    <xf numFmtId="0" fontId="45" fillId="0" borderId="0" xfId="0" applyFont="1" applyAlignment="1">
      <alignment vertical="center" wrapText="1"/>
    </xf>
    <xf numFmtId="0" fontId="45" fillId="2" borderId="1" xfId="0" applyFont="1" applyFill="1" applyBorder="1" applyAlignment="1">
      <alignment horizontal="left" vertical="top" wrapText="1"/>
    </xf>
    <xf numFmtId="0" fontId="52" fillId="0" borderId="0" xfId="0" applyFont="1" applyAlignment="1">
      <alignment horizontal="left" vertical="center"/>
    </xf>
    <xf numFmtId="0" fontId="45" fillId="0" borderId="0" xfId="0" applyFont="1" applyAlignment="1">
      <alignment horizontal="left"/>
    </xf>
    <xf numFmtId="0" fontId="45" fillId="2" borderId="1" xfId="0" applyFont="1" applyFill="1" applyBorder="1" applyAlignment="1">
      <alignment horizontal="left"/>
    </xf>
    <xf numFmtId="0" fontId="56" fillId="0" borderId="0" xfId="0" applyFont="1"/>
    <xf numFmtId="0" fontId="57" fillId="0" borderId="0" xfId="0" applyFont="1"/>
    <xf numFmtId="0" fontId="58" fillId="0" borderId="0" xfId="0" applyFont="1"/>
    <xf numFmtId="0" fontId="24" fillId="0" borderId="21" xfId="0" applyFont="1" applyBorder="1"/>
    <xf numFmtId="0" fontId="24" fillId="0" borderId="21" xfId="0" applyFont="1" applyBorder="1" applyAlignment="1">
      <alignment horizontal="left" vertical="center" wrapText="1"/>
    </xf>
    <xf numFmtId="1" fontId="24" fillId="0" borderId="0" xfId="0" applyNumberFormat="1" applyFont="1" applyAlignment="1">
      <alignment horizontal="left" vertical="center" wrapText="1"/>
    </xf>
    <xf numFmtId="0" fontId="24" fillId="0" borderId="0" xfId="0" applyFont="1" applyAlignment="1">
      <alignment vertical="center" wrapText="1"/>
    </xf>
    <xf numFmtId="0" fontId="59" fillId="0" borderId="0" xfId="0" applyFont="1" applyAlignment="1">
      <alignment horizontal="left" vertical="center"/>
    </xf>
    <xf numFmtId="0" fontId="25" fillId="0" borderId="0" xfId="0" applyFont="1" applyAlignment="1">
      <alignment horizontal="left" vertical="center"/>
    </xf>
    <xf numFmtId="0" fontId="25" fillId="0" borderId="0" xfId="0" applyFont="1" applyAlignment="1">
      <alignment horizontal="left" vertical="center" wrapText="1"/>
    </xf>
    <xf numFmtId="1" fontId="25" fillId="0" borderId="0" xfId="0" applyNumberFormat="1" applyFont="1" applyAlignment="1">
      <alignment horizontal="left" vertical="center" wrapText="1"/>
    </xf>
    <xf numFmtId="0" fontId="25" fillId="2" borderId="1" xfId="0" applyFont="1" applyFill="1" applyBorder="1" applyAlignment="1">
      <alignment horizontal="left" vertical="center" wrapText="1"/>
    </xf>
    <xf numFmtId="0" fontId="24" fillId="0" borderId="94" xfId="0" applyFont="1" applyBorder="1" applyAlignment="1">
      <alignment horizontal="left" vertical="center" wrapText="1"/>
    </xf>
    <xf numFmtId="0" fontId="29" fillId="0" borderId="0" xfId="0" applyFont="1" applyAlignment="1">
      <alignment vertical="top" wrapText="1"/>
    </xf>
    <xf numFmtId="49" fontId="24" fillId="0" borderId="0" xfId="0" applyNumberFormat="1" applyFont="1" applyAlignment="1">
      <alignment horizontal="right" vertical="top" wrapText="1"/>
    </xf>
    <xf numFmtId="0" fontId="24" fillId="0" borderId="0" xfId="0" applyFont="1" applyAlignment="1">
      <alignment vertical="top" wrapText="1"/>
    </xf>
    <xf numFmtId="0" fontId="60" fillId="0" borderId="0" xfId="0" applyFont="1" applyAlignment="1">
      <alignment horizontal="left" vertical="center" wrapText="1"/>
    </xf>
    <xf numFmtId="0" fontId="29" fillId="0" borderId="0" xfId="0" applyFont="1" applyAlignment="1">
      <alignment horizontal="left" vertical="center"/>
    </xf>
    <xf numFmtId="0" fontId="29" fillId="0" borderId="0" xfId="0" applyFont="1" applyAlignment="1">
      <alignment horizontal="left" vertical="center" wrapText="1"/>
    </xf>
    <xf numFmtId="0" fontId="61" fillId="0" borderId="0" xfId="0" applyFont="1"/>
    <xf numFmtId="0" fontId="60" fillId="0" borderId="0" xfId="0" applyFont="1" applyAlignment="1">
      <alignment horizontal="left" vertical="center"/>
    </xf>
    <xf numFmtId="0" fontId="68" fillId="26" borderId="97" xfId="0" applyFont="1" applyFill="1" applyBorder="1" applyAlignment="1">
      <alignment horizontal="center" vertical="center" wrapText="1"/>
    </xf>
    <xf numFmtId="0" fontId="68" fillId="27" borderId="97" xfId="0" applyFont="1" applyFill="1" applyBorder="1" applyAlignment="1">
      <alignment vertical="center" wrapText="1"/>
    </xf>
    <xf numFmtId="0" fontId="68" fillId="27" borderId="97" xfId="0" applyFont="1" applyFill="1" applyBorder="1" applyAlignment="1">
      <alignment horizontal="justify" vertical="center" wrapText="1"/>
    </xf>
    <xf numFmtId="0" fontId="69" fillId="26" borderId="96" xfId="0" applyFont="1" applyFill="1" applyBorder="1" applyAlignment="1">
      <alignment horizontal="center" vertical="center" wrapText="1"/>
    </xf>
    <xf numFmtId="0" fontId="71" fillId="0" borderId="0" xfId="0" applyFont="1"/>
    <xf numFmtId="0" fontId="72" fillId="9" borderId="21" xfId="0" applyFont="1" applyFill="1" applyBorder="1" applyAlignment="1">
      <alignment horizontal="center" vertical="center" wrapText="1"/>
    </xf>
    <xf numFmtId="0" fontId="72" fillId="2" borderId="21" xfId="0" applyFont="1" applyFill="1" applyBorder="1" applyAlignment="1">
      <alignment horizontal="center" vertical="center" wrapText="1"/>
    </xf>
    <xf numFmtId="0" fontId="72" fillId="3" borderId="21" xfId="0" applyFont="1" applyFill="1" applyBorder="1" applyAlignment="1">
      <alignment horizontal="center" vertical="center" wrapText="1"/>
    </xf>
    <xf numFmtId="0" fontId="72" fillId="0" borderId="0" xfId="0" applyFont="1"/>
    <xf numFmtId="0" fontId="65" fillId="0" borderId="0" xfId="0" applyFont="1"/>
    <xf numFmtId="0" fontId="76" fillId="31" borderId="21" xfId="0" applyFont="1" applyFill="1" applyBorder="1" applyAlignment="1">
      <alignment horizontal="center"/>
    </xf>
    <xf numFmtId="0" fontId="25" fillId="32" borderId="21" xfId="0" applyFont="1" applyFill="1" applyBorder="1" applyAlignment="1">
      <alignment horizontal="left" vertical="center" wrapText="1"/>
    </xf>
    <xf numFmtId="0" fontId="75" fillId="32" borderId="0" xfId="0" applyFont="1" applyFill="1" applyAlignment="1">
      <alignment vertical="center" wrapText="1"/>
    </xf>
    <xf numFmtId="0" fontId="0" fillId="0" borderId="29" xfId="0" applyBorder="1"/>
    <xf numFmtId="10" fontId="80" fillId="31" borderId="96" xfId="6" applyNumberFormat="1" applyFont="1" applyFill="1" applyBorder="1" applyAlignment="1" applyProtection="1">
      <alignment vertical="center"/>
    </xf>
    <xf numFmtId="9" fontId="80" fillId="34" borderId="96" xfId="3" applyNumberFormat="1" applyFont="1" applyFill="1" applyBorder="1" applyAlignment="1" applyProtection="1">
      <alignment horizontal="justify" vertical="center" wrapText="1"/>
      <protection locked="0"/>
    </xf>
    <xf numFmtId="9" fontId="80" fillId="31" borderId="96" xfId="6" applyFont="1" applyFill="1" applyBorder="1" applyAlignment="1" applyProtection="1">
      <alignment horizontal="center" vertical="center"/>
    </xf>
    <xf numFmtId="164" fontId="80" fillId="31" borderId="96" xfId="3" applyNumberFormat="1" applyFont="1" applyFill="1" applyBorder="1" applyAlignment="1" applyProtection="1">
      <alignment horizontal="center" vertical="center"/>
    </xf>
    <xf numFmtId="0" fontId="82" fillId="2" borderId="41" xfId="0" applyFont="1" applyFill="1" applyBorder="1" applyAlignment="1">
      <alignment vertical="center" wrapText="1"/>
    </xf>
    <xf numFmtId="0" fontId="84" fillId="2" borderId="1" xfId="0" applyFont="1" applyFill="1" applyBorder="1" applyAlignment="1">
      <alignment vertical="center" wrapText="1"/>
    </xf>
    <xf numFmtId="9" fontId="85" fillId="31" borderId="96" xfId="0" applyNumberFormat="1" applyFont="1" applyFill="1" applyBorder="1" applyAlignment="1">
      <alignment horizontal="center" vertical="center"/>
    </xf>
    <xf numFmtId="0" fontId="82" fillId="0" borderId="0" xfId="0" applyFont="1"/>
    <xf numFmtId="10" fontId="25" fillId="15" borderId="17" xfId="0" applyNumberFormat="1" applyFont="1" applyFill="1" applyBorder="1" applyAlignment="1">
      <alignment horizontal="center" vertical="center" wrapText="1"/>
    </xf>
    <xf numFmtId="9" fontId="25" fillId="0" borderId="17" xfId="6" applyFont="1" applyFill="1" applyBorder="1" applyAlignment="1">
      <alignment horizontal="center" vertical="center" wrapText="1"/>
    </xf>
    <xf numFmtId="166" fontId="25" fillId="35" borderId="17" xfId="0" applyNumberFormat="1" applyFont="1" applyFill="1" applyBorder="1" applyAlignment="1">
      <alignment horizontal="center" vertical="center" wrapText="1"/>
    </xf>
    <xf numFmtId="9" fontId="25" fillId="35" borderId="17" xfId="6" applyFont="1" applyFill="1" applyBorder="1" applyAlignment="1">
      <alignment horizontal="center" vertical="center" wrapText="1"/>
    </xf>
    <xf numFmtId="1" fontId="30" fillId="35" borderId="17" xfId="0" applyNumberFormat="1" applyFont="1" applyFill="1" applyBorder="1" applyAlignment="1">
      <alignment horizontal="center" vertical="center"/>
    </xf>
    <xf numFmtId="10" fontId="25" fillId="35" borderId="17" xfId="0" applyNumberFormat="1" applyFont="1" applyFill="1" applyBorder="1" applyAlignment="1">
      <alignment horizontal="center" vertical="center" wrapText="1"/>
    </xf>
    <xf numFmtId="164" fontId="25" fillId="35" borderId="17" xfId="0" applyNumberFormat="1" applyFont="1" applyFill="1" applyBorder="1" applyAlignment="1">
      <alignment horizontal="center" vertical="center" wrapText="1"/>
    </xf>
    <xf numFmtId="166" fontId="25" fillId="35" borderId="21" xfId="0" applyNumberFormat="1" applyFont="1" applyFill="1" applyBorder="1" applyAlignment="1">
      <alignment horizontal="center" vertical="center" wrapText="1"/>
    </xf>
    <xf numFmtId="9" fontId="25" fillId="35" borderId="21" xfId="0" applyNumberFormat="1" applyFont="1" applyFill="1" applyBorder="1" applyAlignment="1">
      <alignment horizontal="center" vertical="center" wrapText="1"/>
    </xf>
    <xf numFmtId="167" fontId="25" fillId="35" borderId="21" xfId="0" applyNumberFormat="1" applyFont="1" applyFill="1" applyBorder="1" applyAlignment="1">
      <alignment horizontal="center" vertical="center" wrapText="1"/>
    </xf>
    <xf numFmtId="167" fontId="25" fillId="35" borderId="17" xfId="0" applyNumberFormat="1" applyFont="1" applyFill="1" applyBorder="1" applyAlignment="1">
      <alignment horizontal="center" vertical="center" wrapText="1"/>
    </xf>
    <xf numFmtId="166" fontId="25" fillId="36" borderId="1" xfId="0" applyNumberFormat="1" applyFont="1" applyFill="1" applyBorder="1"/>
    <xf numFmtId="0" fontId="78" fillId="35" borderId="0" xfId="0" applyFont="1" applyFill="1"/>
    <xf numFmtId="0" fontId="25" fillId="15" borderId="1" xfId="0" applyFont="1" applyFill="1" applyBorder="1" applyAlignment="1">
      <alignment horizontal="center" vertical="center"/>
    </xf>
    <xf numFmtId="165" fontId="25" fillId="15" borderId="21" xfId="0" applyNumberFormat="1" applyFont="1" applyFill="1" applyBorder="1" applyAlignment="1">
      <alignment horizontal="center" vertical="center"/>
    </xf>
    <xf numFmtId="9" fontId="25" fillId="15" borderId="21" xfId="0" applyNumberFormat="1" applyFont="1" applyFill="1" applyBorder="1" applyAlignment="1">
      <alignment horizontal="center" vertical="center" wrapText="1"/>
    </xf>
    <xf numFmtId="167" fontId="25" fillId="15" borderId="17" xfId="0" applyNumberFormat="1" applyFont="1" applyFill="1" applyBorder="1" applyAlignment="1">
      <alignment horizontal="center" vertical="center" wrapText="1"/>
    </xf>
    <xf numFmtId="166" fontId="25" fillId="2" borderId="1" xfId="0" applyNumberFormat="1" applyFont="1" applyFill="1" applyBorder="1" applyAlignment="1">
      <alignment vertical="center"/>
    </xf>
    <xf numFmtId="0" fontId="78" fillId="0" borderId="0" xfId="0" applyFont="1" applyAlignment="1">
      <alignment vertical="center"/>
    </xf>
    <xf numFmtId="0" fontId="78" fillId="0" borderId="0" xfId="0" applyFont="1" applyAlignment="1">
      <alignment horizontal="center" vertical="center"/>
    </xf>
    <xf numFmtId="0" fontId="25" fillId="0" borderId="0" xfId="0" applyFont="1" applyAlignment="1">
      <alignment horizontal="center" vertical="center"/>
    </xf>
    <xf numFmtId="0" fontId="86" fillId="0" borderId="0" xfId="0" applyFont="1"/>
    <xf numFmtId="0" fontId="80" fillId="33" borderId="96" xfId="1" applyFont="1" applyFill="1" applyBorder="1" applyAlignment="1">
      <alignment horizontal="center" vertical="center"/>
    </xf>
    <xf numFmtId="0" fontId="87" fillId="23" borderId="96" xfId="0" applyFont="1" applyFill="1" applyBorder="1" applyAlignment="1">
      <alignment vertical="center" wrapText="1"/>
    </xf>
    <xf numFmtId="0" fontId="80" fillId="31" borderId="96" xfId="1" applyFont="1" applyFill="1" applyBorder="1" applyAlignment="1">
      <alignment horizontal="justify" vertical="center" wrapText="1"/>
    </xf>
    <xf numFmtId="49" fontId="88" fillId="0" borderId="37" xfId="0" applyNumberFormat="1" applyFont="1" applyBorder="1" applyAlignment="1">
      <alignment horizontal="center" vertical="center"/>
    </xf>
    <xf numFmtId="0" fontId="80" fillId="0" borderId="95" xfId="1" applyFont="1" applyBorder="1" applyAlignment="1">
      <alignment vertical="center" wrapText="1"/>
    </xf>
    <xf numFmtId="0" fontId="80" fillId="0" borderId="0" xfId="0" applyFont="1" applyAlignment="1">
      <alignment vertical="center"/>
    </xf>
    <xf numFmtId="0" fontId="80" fillId="31" borderId="107" xfId="1" applyFont="1" applyFill="1" applyBorder="1" applyAlignment="1">
      <alignment vertical="center" wrapText="1"/>
    </xf>
    <xf numFmtId="43" fontId="80" fillId="31" borderId="0" xfId="3" applyFont="1" applyFill="1" applyAlignment="1">
      <alignment horizontal="center" vertical="center"/>
    </xf>
    <xf numFmtId="0" fontId="79" fillId="0" borderId="0" xfId="0" applyFont="1"/>
    <xf numFmtId="10" fontId="67" fillId="0" borderId="127" xfId="6" applyNumberFormat="1" applyFont="1" applyFill="1" applyBorder="1" applyAlignment="1" applyProtection="1">
      <alignment horizontal="center" vertical="center"/>
    </xf>
    <xf numFmtId="10" fontId="67" fillId="0" borderId="130" xfId="6" applyNumberFormat="1" applyFont="1" applyFill="1" applyBorder="1" applyAlignment="1" applyProtection="1">
      <alignment horizontal="center" vertical="center"/>
    </xf>
    <xf numFmtId="10" fontId="67" fillId="0" borderId="132" xfId="6" applyNumberFormat="1" applyFont="1" applyFill="1" applyBorder="1" applyAlignment="1" applyProtection="1">
      <alignment horizontal="center" vertical="center"/>
    </xf>
    <xf numFmtId="170" fontId="24" fillId="2" borderId="41" xfId="3" applyNumberFormat="1" applyFont="1" applyFill="1" applyBorder="1" applyAlignment="1">
      <alignment vertical="center"/>
    </xf>
    <xf numFmtId="170" fontId="80" fillId="31" borderId="96" xfId="6" applyNumberFormat="1" applyFont="1" applyFill="1" applyBorder="1" applyAlignment="1" applyProtection="1">
      <alignment horizontal="center" vertical="center"/>
    </xf>
    <xf numFmtId="170" fontId="80" fillId="31" borderId="96" xfId="3" applyNumberFormat="1" applyFont="1" applyFill="1" applyBorder="1" applyAlignment="1" applyProtection="1">
      <alignment horizontal="center" vertical="center" wrapText="1"/>
      <protection locked="0"/>
    </xf>
    <xf numFmtId="9" fontId="80" fillId="31" borderId="96" xfId="6" applyFont="1" applyFill="1" applyBorder="1" applyAlignment="1" applyProtection="1">
      <alignment horizontal="center" vertical="center" wrapText="1"/>
      <protection locked="0"/>
    </xf>
    <xf numFmtId="164" fontId="24" fillId="37" borderId="41" xfId="0" applyNumberFormat="1" applyFont="1" applyFill="1" applyBorder="1" applyAlignment="1">
      <alignment vertical="center"/>
    </xf>
    <xf numFmtId="166" fontId="25" fillId="2" borderId="29" xfId="0" applyNumberFormat="1" applyFont="1" applyFill="1" applyBorder="1" applyAlignment="1">
      <alignment vertical="center"/>
    </xf>
    <xf numFmtId="170" fontId="25" fillId="15" borderId="21" xfId="3" applyNumberFormat="1" applyFont="1" applyFill="1" applyBorder="1" applyAlignment="1">
      <alignment horizontal="center" vertical="center" wrapText="1"/>
    </xf>
    <xf numFmtId="170" fontId="25" fillId="15" borderId="21" xfId="0" applyNumberFormat="1" applyFont="1" applyFill="1" applyBorder="1" applyAlignment="1">
      <alignment horizontal="center" vertical="center" wrapText="1"/>
    </xf>
    <xf numFmtId="164" fontId="24" fillId="38" borderId="21" xfId="0" applyNumberFormat="1" applyFont="1" applyFill="1" applyBorder="1" applyAlignment="1">
      <alignment horizontal="center" vertical="center" wrapText="1"/>
    </xf>
    <xf numFmtId="1" fontId="29" fillId="38" borderId="21" xfId="0" applyNumberFormat="1" applyFont="1" applyFill="1" applyBorder="1" applyAlignment="1">
      <alignment horizontal="left" vertical="center" wrapText="1"/>
    </xf>
    <xf numFmtId="1" fontId="30" fillId="16" borderId="21" xfId="0" applyNumberFormat="1" applyFont="1" applyFill="1" applyBorder="1" applyAlignment="1">
      <alignment horizontal="left" vertical="center" wrapText="1"/>
    </xf>
    <xf numFmtId="164" fontId="25" fillId="16" borderId="21" xfId="0" applyNumberFormat="1" applyFont="1" applyFill="1" applyBorder="1" applyAlignment="1">
      <alignment horizontal="center" vertical="center" wrapText="1"/>
    </xf>
    <xf numFmtId="0" fontId="80" fillId="31" borderId="0" xfId="0" applyFont="1" applyFill="1"/>
    <xf numFmtId="0" fontId="87" fillId="31" borderId="0" xfId="0" applyFont="1" applyFill="1"/>
    <xf numFmtId="170" fontId="80" fillId="33" borderId="95" xfId="3" applyNumberFormat="1" applyFont="1" applyFill="1" applyBorder="1" applyAlignment="1">
      <alignment horizontal="center" vertical="center" wrapText="1"/>
    </xf>
    <xf numFmtId="14" fontId="45" fillId="0" borderId="96" xfId="0" applyNumberFormat="1" applyFont="1" applyBorder="1" applyAlignment="1">
      <alignment horizontal="justify" vertical="center"/>
    </xf>
    <xf numFmtId="0" fontId="87" fillId="31" borderId="0" xfId="0" applyFont="1" applyFill="1" applyAlignment="1">
      <alignment horizontal="justify" vertical="center"/>
    </xf>
    <xf numFmtId="41" fontId="80" fillId="31" borderId="108" xfId="4" applyFont="1" applyFill="1" applyBorder="1" applyAlignment="1">
      <alignment vertical="center" wrapText="1"/>
    </xf>
    <xf numFmtId="6" fontId="24" fillId="0" borderId="0" xfId="0" applyNumberFormat="1" applyFont="1"/>
    <xf numFmtId="0" fontId="3" fillId="0" borderId="23" xfId="0" applyFont="1" applyBorder="1"/>
    <xf numFmtId="0" fontId="3" fillId="0" borderId="34" xfId="0" applyFont="1" applyBorder="1"/>
    <xf numFmtId="0" fontId="3" fillId="0" borderId="32" xfId="0" applyFont="1" applyBorder="1"/>
    <xf numFmtId="0" fontId="24" fillId="2" borderId="29" xfId="0" applyFont="1" applyFill="1" applyBorder="1" applyAlignment="1">
      <alignment horizontal="left" vertical="center" wrapText="1"/>
    </xf>
    <xf numFmtId="0" fontId="24" fillId="2" borderId="29" xfId="0" applyFont="1" applyFill="1" applyBorder="1" applyAlignment="1">
      <alignment vertical="center"/>
    </xf>
    <xf numFmtId="10" fontId="24" fillId="2" borderId="1" xfId="0" applyNumberFormat="1" applyFont="1" applyFill="1" applyBorder="1" applyAlignment="1">
      <alignment vertical="center"/>
    </xf>
    <xf numFmtId="171" fontId="25" fillId="2" borderId="1" xfId="0" applyNumberFormat="1" applyFont="1" applyFill="1" applyBorder="1" applyAlignment="1">
      <alignment vertical="center" wrapText="1"/>
    </xf>
    <xf numFmtId="9" fontId="25" fillId="15" borderId="21" xfId="6" applyFont="1" applyFill="1" applyBorder="1" applyAlignment="1">
      <alignment horizontal="center" vertical="center" wrapText="1"/>
    </xf>
    <xf numFmtId="172" fontId="25" fillId="15" borderId="21" xfId="0" applyNumberFormat="1" applyFont="1" applyFill="1" applyBorder="1" applyAlignment="1">
      <alignment horizontal="center" vertical="center" wrapText="1"/>
    </xf>
    <xf numFmtId="170" fontId="80" fillId="0" borderId="95" xfId="3" applyNumberFormat="1" applyFont="1" applyFill="1" applyBorder="1" applyAlignment="1">
      <alignment horizontal="center" vertical="center" wrapText="1"/>
    </xf>
    <xf numFmtId="9" fontId="80" fillId="0" borderId="96" xfId="3" applyNumberFormat="1" applyFont="1" applyFill="1" applyBorder="1" applyAlignment="1" applyProtection="1">
      <alignment horizontal="justify" vertical="top" wrapText="1"/>
      <protection locked="0"/>
    </xf>
    <xf numFmtId="9" fontId="91" fillId="0" borderId="96" xfId="7" applyNumberFormat="1" applyFill="1" applyBorder="1" applyAlignment="1" applyProtection="1">
      <alignment horizontal="justify" vertical="center" wrapText="1"/>
      <protection locked="0"/>
    </xf>
    <xf numFmtId="170" fontId="80" fillId="0" borderId="96" xfId="3" applyNumberFormat="1" applyFont="1" applyFill="1" applyBorder="1" applyAlignment="1" applyProtection="1">
      <alignment vertical="center"/>
      <protection locked="0"/>
    </xf>
    <xf numFmtId="10" fontId="80" fillId="0" borderId="96" xfId="6" applyNumberFormat="1" applyFont="1" applyFill="1" applyBorder="1" applyAlignment="1" applyProtection="1">
      <alignment vertical="center"/>
    </xf>
    <xf numFmtId="169" fontId="24" fillId="0" borderId="1" xfId="5" applyNumberFormat="1" applyFont="1" applyFill="1" applyBorder="1" applyAlignment="1">
      <alignment horizontal="center" vertical="center"/>
    </xf>
    <xf numFmtId="0" fontId="3" fillId="0" borderId="29" xfId="0" applyFont="1" applyBorder="1"/>
    <xf numFmtId="1" fontId="45" fillId="0" borderId="96" xfId="0" applyNumberFormat="1" applyFont="1" applyBorder="1" applyAlignment="1">
      <alignment horizontal="right" vertical="center"/>
    </xf>
    <xf numFmtId="0" fontId="4" fillId="0" borderId="29" xfId="0" applyFont="1" applyBorder="1" applyAlignment="1">
      <alignment horizontal="center" vertical="center"/>
    </xf>
    <xf numFmtId="0" fontId="4" fillId="31" borderId="29" xfId="0" applyFont="1" applyFill="1" applyBorder="1" applyAlignment="1">
      <alignment horizontal="center" vertical="center"/>
    </xf>
    <xf numFmtId="0" fontId="74" fillId="2" borderId="29" xfId="0" applyFont="1" applyFill="1" applyBorder="1" applyAlignment="1">
      <alignment horizontal="center" vertical="center"/>
    </xf>
    <xf numFmtId="0" fontId="1" fillId="0" borderId="29" xfId="8"/>
    <xf numFmtId="0" fontId="26" fillId="0" borderId="29" xfId="8" applyFont="1"/>
    <xf numFmtId="0" fontId="26" fillId="2" borderId="29" xfId="8" applyFont="1" applyFill="1"/>
    <xf numFmtId="0" fontId="68" fillId="24" borderId="37" xfId="8" applyFont="1" applyFill="1" applyBorder="1" applyAlignment="1">
      <alignment horizontal="justify" vertical="center" wrapText="1"/>
    </xf>
    <xf numFmtId="0" fontId="68" fillId="25" borderId="97" xfId="8" applyFont="1" applyFill="1" applyBorder="1" applyAlignment="1">
      <alignment horizontal="center" vertical="center" wrapText="1"/>
    </xf>
    <xf numFmtId="0" fontId="68" fillId="26" borderId="97" xfId="8" applyFont="1" applyFill="1" applyBorder="1" applyAlignment="1">
      <alignment horizontal="center" vertical="center" wrapText="1"/>
    </xf>
    <xf numFmtId="0" fontId="68" fillId="0" borderId="29" xfId="8" applyFont="1"/>
    <xf numFmtId="0" fontId="26" fillId="0" borderId="29" xfId="8" applyFont="1" applyAlignment="1">
      <alignment wrapText="1"/>
    </xf>
    <xf numFmtId="0" fontId="26" fillId="2" borderId="29" xfId="8" applyFont="1" applyFill="1" applyAlignment="1">
      <alignment wrapText="1"/>
    </xf>
    <xf numFmtId="0" fontId="26" fillId="0" borderId="29" xfId="15" applyFont="1"/>
    <xf numFmtId="0" fontId="26" fillId="0" borderId="29" xfId="15" applyFont="1" applyAlignment="1">
      <alignment horizontal="left" vertical="center" wrapText="1"/>
    </xf>
    <xf numFmtId="9" fontId="26" fillId="0" borderId="29" xfId="16" applyFont="1" applyAlignment="1">
      <alignment horizontal="center" vertical="center" wrapText="1"/>
    </xf>
    <xf numFmtId="0" fontId="3" fillId="0" borderId="33" xfId="15" applyFont="1" applyBorder="1" applyAlignment="1">
      <alignment horizontal="center"/>
    </xf>
    <xf numFmtId="0" fontId="26" fillId="9" borderId="37" xfId="8" applyFont="1" applyFill="1" applyBorder="1" applyAlignment="1">
      <alignment horizontal="center" vertical="center" wrapText="1"/>
    </xf>
    <xf numFmtId="0" fontId="8" fillId="7" borderId="37" xfId="15" applyFont="1" applyFill="1" applyBorder="1" applyAlignment="1">
      <alignment horizontal="center" vertical="center" wrapText="1"/>
    </xf>
    <xf numFmtId="0" fontId="26" fillId="7" borderId="37" xfId="15" applyFont="1" applyFill="1" applyBorder="1" applyAlignment="1">
      <alignment horizontal="center" vertical="center" wrapText="1"/>
    </xf>
    <xf numFmtId="0" fontId="26" fillId="7" borderId="37" xfId="8" applyFont="1" applyFill="1" applyBorder="1" applyAlignment="1">
      <alignment horizontal="justify" vertical="center" wrapText="1"/>
    </xf>
    <xf numFmtId="0" fontId="26" fillId="9" borderId="37" xfId="15" applyFont="1" applyFill="1" applyBorder="1" applyAlignment="1">
      <alignment horizontal="center" vertical="center" wrapText="1"/>
    </xf>
    <xf numFmtId="9" fontId="68" fillId="26" borderId="97" xfId="16" applyFont="1" applyFill="1" applyBorder="1" applyAlignment="1">
      <alignment horizontal="center" vertical="center" wrapText="1"/>
    </xf>
    <xf numFmtId="0" fontId="28" fillId="10" borderId="41" xfId="8" applyFont="1" applyFill="1" applyBorder="1" applyAlignment="1">
      <alignment horizontal="center" vertical="center" wrapText="1"/>
    </xf>
    <xf numFmtId="0" fontId="28" fillId="2" borderId="29" xfId="8" applyFont="1" applyFill="1" applyAlignment="1">
      <alignment vertical="center" wrapText="1"/>
    </xf>
    <xf numFmtId="0" fontId="28" fillId="14" borderId="41" xfId="8" applyFont="1" applyFill="1" applyBorder="1" applyAlignment="1">
      <alignment horizontal="center" vertical="center" wrapText="1"/>
    </xf>
    <xf numFmtId="0" fontId="69" fillId="27" borderId="41" xfId="8" applyFont="1" applyFill="1" applyBorder="1" applyAlignment="1">
      <alignment vertical="center" wrapText="1"/>
    </xf>
    <xf numFmtId="0" fontId="69" fillId="26" borderId="41" xfId="8" applyFont="1" applyFill="1" applyBorder="1" applyAlignment="1">
      <alignment horizontal="center" vertical="center" wrapText="1"/>
    </xf>
    <xf numFmtId="0" fontId="69" fillId="28" borderId="41" xfId="8" applyFont="1" applyFill="1" applyBorder="1" applyAlignment="1">
      <alignment horizontal="center" vertical="center" wrapText="1"/>
    </xf>
    <xf numFmtId="0" fontId="69" fillId="27" borderId="96" xfId="8" applyFont="1" applyFill="1" applyBorder="1" applyAlignment="1">
      <alignment horizontal="center" vertical="center" wrapText="1"/>
    </xf>
    <xf numFmtId="0" fontId="69" fillId="26" borderId="41" xfId="18" applyFont="1" applyFill="1" applyBorder="1" applyAlignment="1" applyProtection="1">
      <alignment horizontal="justify" vertical="center" wrapText="1"/>
    </xf>
    <xf numFmtId="0" fontId="69" fillId="28" borderId="41" xfId="8" applyFont="1" applyFill="1" applyBorder="1" applyAlignment="1">
      <alignment horizontal="justify" vertical="center" wrapText="1"/>
    </xf>
    <xf numFmtId="0" fontId="69" fillId="29" borderId="42" xfId="8" applyFont="1" applyFill="1" applyBorder="1" applyAlignment="1">
      <alignment horizontal="center" vertical="center" wrapText="1"/>
    </xf>
    <xf numFmtId="0" fontId="68" fillId="27" borderId="96" xfId="8" applyFont="1" applyFill="1" applyBorder="1" applyAlignment="1">
      <alignment vertical="center" wrapText="1"/>
    </xf>
    <xf numFmtId="0" fontId="68" fillId="27" borderId="96" xfId="8" applyFont="1" applyFill="1" applyBorder="1" applyAlignment="1">
      <alignment horizontal="center" vertical="center" wrapText="1"/>
    </xf>
    <xf numFmtId="0" fontId="68" fillId="27" borderId="95" xfId="8" applyFont="1" applyFill="1" applyBorder="1" applyAlignment="1">
      <alignment horizontal="center" vertical="center" wrapText="1"/>
    </xf>
    <xf numFmtId="0" fontId="69" fillId="30" borderId="97" xfId="8" applyFont="1" applyFill="1" applyBorder="1" applyAlignment="1">
      <alignment vertical="center" wrapText="1"/>
    </xf>
    <xf numFmtId="0" fontId="68" fillId="30" borderId="96" xfId="8" applyFont="1" applyFill="1" applyBorder="1" applyAlignment="1">
      <alignment horizontal="center" vertical="center" wrapText="1"/>
    </xf>
    <xf numFmtId="0" fontId="68" fillId="23" borderId="96" xfId="8" applyFont="1" applyFill="1" applyBorder="1" applyAlignment="1">
      <alignment horizontal="center" vertical="center" wrapText="1"/>
    </xf>
    <xf numFmtId="0" fontId="68" fillId="25" borderId="96" xfId="8" applyFont="1" applyFill="1" applyBorder="1" applyAlignment="1">
      <alignment vertical="center" wrapText="1"/>
    </xf>
    <xf numFmtId="41" fontId="68" fillId="27" borderId="96" xfId="11" applyFont="1" applyFill="1" applyBorder="1" applyAlignment="1">
      <alignment horizontal="center" vertical="center" wrapText="1"/>
    </xf>
    <xf numFmtId="10" fontId="67" fillId="0" borderId="144" xfId="6" applyNumberFormat="1" applyFont="1" applyFill="1" applyBorder="1" applyAlignment="1" applyProtection="1">
      <alignment horizontal="center" vertical="center"/>
    </xf>
    <xf numFmtId="10" fontId="67" fillId="0" borderId="140" xfId="6" applyNumberFormat="1" applyFont="1" applyFill="1" applyBorder="1" applyAlignment="1" applyProtection="1">
      <alignment horizontal="center" vertical="center"/>
    </xf>
    <xf numFmtId="0" fontId="4" fillId="0" borderId="21" xfId="0" applyFont="1" applyBorder="1" applyAlignment="1">
      <alignment horizontal="center" vertical="center"/>
    </xf>
    <xf numFmtId="0" fontId="67" fillId="0" borderId="118" xfId="0" applyFont="1" applyBorder="1" applyAlignment="1">
      <alignment horizontal="center" vertical="center"/>
    </xf>
    <xf numFmtId="0" fontId="67" fillId="0" borderId="128" xfId="0" applyFont="1" applyBorder="1" applyAlignment="1">
      <alignment horizontal="left" vertical="center" wrapText="1"/>
    </xf>
    <xf numFmtId="10" fontId="67" fillId="0" borderId="149" xfId="6" applyNumberFormat="1" applyFont="1" applyFill="1" applyBorder="1" applyAlignment="1" applyProtection="1">
      <alignment horizontal="center" vertical="center"/>
    </xf>
    <xf numFmtId="10" fontId="67" fillId="0" borderId="130" xfId="0" applyNumberFormat="1" applyFont="1" applyBorder="1" applyAlignment="1">
      <alignment horizontal="center" vertical="center"/>
    </xf>
    <xf numFmtId="10" fontId="67" fillId="0" borderId="134" xfId="6" applyNumberFormat="1" applyFont="1" applyFill="1" applyBorder="1" applyAlignment="1" applyProtection="1">
      <alignment horizontal="center" vertical="center"/>
    </xf>
    <xf numFmtId="10" fontId="67" fillId="0" borderId="131" xfId="0" applyNumberFormat="1" applyFont="1" applyBorder="1" applyAlignment="1">
      <alignment horizontal="center" vertical="center"/>
    </xf>
    <xf numFmtId="0" fontId="79" fillId="0" borderId="0" xfId="0" applyFont="1" applyAlignment="1">
      <alignment vertical="center"/>
    </xf>
    <xf numFmtId="0" fontId="67" fillId="0" borderId="142" xfId="0" applyFont="1" applyBorder="1" applyAlignment="1">
      <alignment horizontal="center" vertical="center"/>
    </xf>
    <xf numFmtId="0" fontId="67" fillId="0" borderId="143" xfId="0" applyFont="1" applyBorder="1" applyAlignment="1">
      <alignment horizontal="left" vertical="center" wrapText="1"/>
    </xf>
    <xf numFmtId="10" fontId="67" fillId="0" borderId="148" xfId="6" applyNumberFormat="1" applyFont="1" applyFill="1" applyBorder="1" applyAlignment="1" applyProtection="1">
      <alignment horizontal="center" vertical="center"/>
    </xf>
    <xf numFmtId="10" fontId="67" fillId="0" borderId="146" xfId="6" applyNumberFormat="1" applyFont="1" applyFill="1" applyBorder="1" applyAlignment="1" applyProtection="1">
      <alignment horizontal="center" vertical="center"/>
    </xf>
    <xf numFmtId="10" fontId="67" fillId="0" borderId="145" xfId="0" applyNumberFormat="1" applyFont="1" applyBorder="1" applyAlignment="1">
      <alignment horizontal="center" vertical="center"/>
    </xf>
    <xf numFmtId="10" fontId="67" fillId="0" borderId="127" xfId="0" applyNumberFormat="1" applyFont="1" applyBorder="1" applyAlignment="1">
      <alignment horizontal="center" vertical="center"/>
    </xf>
    <xf numFmtId="0" fontId="67" fillId="0" borderId="121" xfId="0" applyFont="1" applyBorder="1" applyAlignment="1">
      <alignment horizontal="center" vertical="center"/>
    </xf>
    <xf numFmtId="0" fontId="67" fillId="0" borderId="129" xfId="0" applyFont="1" applyBorder="1" applyAlignment="1">
      <alignment horizontal="left" vertical="center" wrapText="1"/>
    </xf>
    <xf numFmtId="10" fontId="67" fillId="0" borderId="151" xfId="6" applyNumberFormat="1" applyFont="1" applyFill="1" applyBorder="1" applyAlignment="1" applyProtection="1">
      <alignment horizontal="center" vertical="center"/>
    </xf>
    <xf numFmtId="10" fontId="67" fillId="0" borderId="132" xfId="0" applyNumberFormat="1" applyFont="1" applyBorder="1" applyAlignment="1">
      <alignment horizontal="center" vertical="center"/>
    </xf>
    <xf numFmtId="10" fontId="67" fillId="0" borderId="135" xfId="6" applyNumberFormat="1" applyFont="1" applyFill="1" applyBorder="1" applyAlignment="1" applyProtection="1">
      <alignment horizontal="center" vertical="center"/>
    </xf>
    <xf numFmtId="10" fontId="67" fillId="0" borderId="133" xfId="0" applyNumberFormat="1" applyFont="1" applyBorder="1" applyAlignment="1">
      <alignment horizontal="center" vertical="center"/>
    </xf>
    <xf numFmtId="9" fontId="67" fillId="0" borderId="119" xfId="0" applyNumberFormat="1" applyFont="1" applyBorder="1" applyAlignment="1">
      <alignment horizontal="center" vertical="center" wrapText="1"/>
    </xf>
    <xf numFmtId="0" fontId="67" fillId="0" borderId="138" xfId="0" applyFont="1" applyBorder="1" applyAlignment="1">
      <alignment horizontal="center" vertical="center"/>
    </xf>
    <xf numFmtId="0" fontId="67" fillId="0" borderId="139" xfId="0" applyFont="1" applyBorder="1" applyAlignment="1">
      <alignment horizontal="left" vertical="center" wrapText="1"/>
    </xf>
    <xf numFmtId="9" fontId="67" fillId="0" borderId="117" xfId="0" applyNumberFormat="1" applyFont="1" applyBorder="1" applyAlignment="1">
      <alignment horizontal="center" vertical="center" wrapText="1"/>
    </xf>
    <xf numFmtId="10" fontId="67" fillId="0" borderId="141" xfId="0" applyNumberFormat="1" applyFont="1" applyBorder="1" applyAlignment="1">
      <alignment horizontal="center" vertical="center"/>
    </xf>
    <xf numFmtId="9" fontId="67" fillId="0" borderId="122" xfId="0" applyNumberFormat="1" applyFont="1" applyBorder="1" applyAlignment="1">
      <alignment horizontal="center" vertical="center" wrapText="1"/>
    </xf>
    <xf numFmtId="10" fontId="67" fillId="0" borderId="159" xfId="0" applyNumberFormat="1" applyFont="1" applyBorder="1" applyAlignment="1">
      <alignment horizontal="center" vertical="center"/>
    </xf>
    <xf numFmtId="10" fontId="67" fillId="0" borderId="152" xfId="0" applyNumberFormat="1" applyFont="1" applyBorder="1" applyAlignment="1">
      <alignment horizontal="center" vertical="center"/>
    </xf>
    <xf numFmtId="0" fontId="82" fillId="0" borderId="41" xfId="0" applyFont="1" applyBorder="1" applyAlignment="1">
      <alignment vertical="center" wrapText="1"/>
    </xf>
    <xf numFmtId="0" fontId="82" fillId="0" borderId="41" xfId="0" applyFont="1" applyBorder="1" applyAlignment="1">
      <alignment vertical="top" wrapText="1"/>
    </xf>
    <xf numFmtId="0" fontId="82" fillId="0" borderId="41" xfId="0" applyFont="1" applyBorder="1" applyAlignment="1">
      <alignment vertical="center"/>
    </xf>
    <xf numFmtId="0" fontId="85" fillId="0" borderId="41" xfId="0" applyFont="1" applyBorder="1" applyAlignment="1">
      <alignment vertical="center" wrapText="1"/>
    </xf>
    <xf numFmtId="0" fontId="85" fillId="0" borderId="41" xfId="0" applyFont="1" applyBorder="1" applyAlignment="1">
      <alignment horizontal="center" vertical="center" wrapText="1"/>
    </xf>
    <xf numFmtId="0" fontId="85" fillId="0" borderId="96" xfId="0" applyFont="1" applyBorder="1" applyAlignment="1">
      <alignment vertical="center" wrapText="1"/>
    </xf>
    <xf numFmtId="170" fontId="85" fillId="0" borderId="96" xfId="3" applyNumberFormat="1" applyFont="1" applyFill="1" applyBorder="1" applyAlignment="1" applyProtection="1">
      <alignment vertical="center"/>
    </xf>
    <xf numFmtId="9" fontId="85" fillId="0" borderId="96" xfId="0" applyNumberFormat="1" applyFont="1" applyBorder="1" applyAlignment="1">
      <alignment horizontal="center" vertical="center"/>
    </xf>
    <xf numFmtId="9" fontId="85" fillId="0" borderId="96" xfId="6" applyFont="1" applyFill="1" applyBorder="1" applyAlignment="1" applyProtection="1">
      <alignment vertical="center"/>
    </xf>
    <xf numFmtId="9" fontId="80" fillId="0" borderId="96" xfId="3" applyNumberFormat="1" applyFont="1" applyFill="1" applyBorder="1" applyAlignment="1" applyProtection="1">
      <alignment horizontal="justify" vertical="center" wrapText="1"/>
      <protection locked="0"/>
    </xf>
    <xf numFmtId="9" fontId="80" fillId="0" borderId="96" xfId="6" applyFont="1" applyFill="1" applyBorder="1" applyAlignment="1" applyProtection="1">
      <alignment vertical="center"/>
    </xf>
    <xf numFmtId="170" fontId="80" fillId="0" borderId="96" xfId="3" applyNumberFormat="1" applyFont="1" applyFill="1" applyBorder="1" applyAlignment="1" applyProtection="1">
      <alignment vertical="center"/>
    </xf>
    <xf numFmtId="0" fontId="81" fillId="0" borderId="0" xfId="0" applyFont="1" applyAlignment="1">
      <alignment vertical="center" wrapText="1"/>
    </xf>
    <xf numFmtId="170" fontId="80" fillId="0" borderId="96" xfId="3" applyNumberFormat="1" applyFont="1" applyFill="1" applyBorder="1" applyAlignment="1" applyProtection="1">
      <alignment horizontal="center" vertical="center" wrapText="1"/>
      <protection locked="0"/>
    </xf>
    <xf numFmtId="164" fontId="85" fillId="0" borderId="96" xfId="3" applyNumberFormat="1" applyFont="1" applyFill="1" applyBorder="1" applyAlignment="1" applyProtection="1">
      <alignment horizontal="center" vertical="center"/>
    </xf>
    <xf numFmtId="0" fontId="83" fillId="0" borderId="41" xfId="0" applyFont="1" applyBorder="1" applyAlignment="1">
      <alignment vertical="center" wrapText="1"/>
    </xf>
    <xf numFmtId="9" fontId="85" fillId="0" borderId="0" xfId="6" applyFont="1" applyFill="1" applyAlignment="1">
      <alignment vertical="center" wrapText="1"/>
    </xf>
    <xf numFmtId="43" fontId="80" fillId="0" borderId="96" xfId="3" applyFont="1" applyFill="1" applyBorder="1" applyAlignment="1" applyProtection="1">
      <alignment vertical="center"/>
      <protection locked="0"/>
    </xf>
    <xf numFmtId="172" fontId="80" fillId="0" borderId="96" xfId="3" applyNumberFormat="1" applyFont="1" applyFill="1" applyBorder="1" applyAlignment="1" applyProtection="1">
      <alignment vertical="center"/>
      <protection locked="0"/>
    </xf>
    <xf numFmtId="43" fontId="80" fillId="0" borderId="96" xfId="3" applyFont="1" applyFill="1" applyBorder="1" applyAlignment="1" applyProtection="1">
      <alignment vertical="center"/>
    </xf>
    <xf numFmtId="172" fontId="80" fillId="0" borderId="96" xfId="3" applyNumberFormat="1" applyFont="1" applyFill="1" applyBorder="1" applyAlignment="1" applyProtection="1">
      <alignment horizontal="center" vertical="center" wrapText="1"/>
      <protection locked="0"/>
    </xf>
    <xf numFmtId="164" fontId="80" fillId="0" borderId="96" xfId="3" applyNumberFormat="1" applyFont="1" applyFill="1" applyBorder="1" applyAlignment="1" applyProtection="1">
      <alignment horizontal="center" vertical="center"/>
    </xf>
    <xf numFmtId="1" fontId="29" fillId="0" borderId="21" xfId="0" applyNumberFormat="1" applyFont="1" applyBorder="1" applyAlignment="1">
      <alignment horizontal="center" vertical="center"/>
    </xf>
    <xf numFmtId="170" fontId="24" fillId="0" borderId="21" xfId="3" applyNumberFormat="1" applyFont="1" applyFill="1" applyBorder="1" applyAlignment="1">
      <alignment horizontal="center" vertical="center" wrapText="1"/>
    </xf>
    <xf numFmtId="43" fontId="24" fillId="0" borderId="21" xfId="3" applyFont="1" applyFill="1" applyBorder="1" applyAlignment="1">
      <alignment horizontal="center" vertical="center" wrapText="1"/>
    </xf>
    <xf numFmtId="164" fontId="24" fillId="0" borderId="17" xfId="0" applyNumberFormat="1" applyFont="1" applyBorder="1" applyAlignment="1">
      <alignment horizontal="center" vertical="center" wrapText="1"/>
    </xf>
    <xf numFmtId="166" fontId="24" fillId="0" borderId="21" xfId="0" applyNumberFormat="1" applyFont="1" applyBorder="1" applyAlignment="1">
      <alignment horizontal="center" vertical="center" wrapText="1"/>
    </xf>
    <xf numFmtId="167" fontId="24" fillId="0" borderId="21" xfId="0" applyNumberFormat="1" applyFont="1" applyBorder="1" applyAlignment="1">
      <alignment horizontal="center" vertical="center" wrapText="1"/>
    </xf>
    <xf numFmtId="9" fontId="24" fillId="0" borderId="21" xfId="0" applyNumberFormat="1" applyFont="1" applyBorder="1" applyAlignment="1">
      <alignment horizontal="center" vertical="center" wrapText="1"/>
    </xf>
    <xf numFmtId="167" fontId="25" fillId="0" borderId="21" xfId="0" applyNumberFormat="1" applyFont="1" applyBorder="1" applyAlignment="1">
      <alignment horizontal="center" vertical="center" wrapText="1"/>
    </xf>
    <xf numFmtId="166" fontId="25" fillId="0" borderId="17" xfId="0" applyNumberFormat="1" applyFont="1" applyBorder="1" applyAlignment="1">
      <alignment horizontal="center" vertical="center" wrapText="1"/>
    </xf>
    <xf numFmtId="167" fontId="24" fillId="0" borderId="17" xfId="0" applyNumberFormat="1" applyFont="1" applyBorder="1" applyAlignment="1">
      <alignment horizontal="center" vertical="center" wrapText="1"/>
    </xf>
    <xf numFmtId="10" fontId="24" fillId="0" borderId="17" xfId="0" applyNumberFormat="1" applyFont="1" applyBorder="1" applyAlignment="1">
      <alignment horizontal="center" vertical="center" wrapText="1"/>
    </xf>
    <xf numFmtId="165" fontId="24" fillId="0" borderId="21" xfId="0" applyNumberFormat="1" applyFont="1" applyBorder="1" applyAlignment="1">
      <alignment horizontal="center" vertical="center"/>
    </xf>
    <xf numFmtId="166" fontId="24" fillId="0" borderId="37" xfId="0" applyNumberFormat="1" applyFont="1" applyBorder="1" applyAlignment="1">
      <alignment horizontal="center" vertical="center" wrapText="1"/>
    </xf>
    <xf numFmtId="170" fontId="25" fillId="35" borderId="21" xfId="3" applyNumberFormat="1" applyFont="1" applyFill="1" applyBorder="1" applyAlignment="1">
      <alignment horizontal="center" vertical="center" wrapText="1"/>
    </xf>
    <xf numFmtId="170" fontId="25" fillId="35" borderId="17" xfId="3" applyNumberFormat="1" applyFont="1" applyFill="1" applyBorder="1" applyAlignment="1">
      <alignment horizontal="right" vertical="center" wrapText="1"/>
    </xf>
    <xf numFmtId="165" fontId="89" fillId="35" borderId="21" xfId="0" applyNumberFormat="1" applyFont="1" applyFill="1" applyBorder="1" applyAlignment="1">
      <alignment horizontal="center" vertical="center"/>
    </xf>
    <xf numFmtId="170" fontId="25" fillId="35" borderId="17" xfId="3" applyNumberFormat="1" applyFont="1" applyFill="1" applyBorder="1" applyAlignment="1">
      <alignment horizontal="center" vertical="center" wrapText="1"/>
    </xf>
    <xf numFmtId="9" fontId="25" fillId="15" borderId="21" xfId="6" applyFont="1" applyFill="1" applyBorder="1" applyAlignment="1">
      <alignment horizontal="center" vertical="center"/>
    </xf>
    <xf numFmtId="0" fontId="26" fillId="2" borderId="29" xfId="0" applyFont="1" applyFill="1" applyBorder="1" applyAlignment="1">
      <alignment vertical="center"/>
    </xf>
    <xf numFmtId="0" fontId="28" fillId="2" borderId="29" xfId="0" applyFont="1" applyFill="1" applyBorder="1" applyAlignment="1">
      <alignment vertical="center"/>
    </xf>
    <xf numFmtId="0" fontId="24" fillId="2" borderId="29" xfId="0" applyFont="1" applyFill="1" applyBorder="1"/>
    <xf numFmtId="1" fontId="30" fillId="36" borderId="36" xfId="0" applyNumberFormat="1" applyFont="1" applyFill="1" applyBorder="1" applyAlignment="1">
      <alignment horizontal="left" vertical="center" wrapText="1"/>
    </xf>
    <xf numFmtId="9" fontId="25" fillId="36" borderId="36" xfId="16" applyFont="1" applyFill="1" applyBorder="1" applyAlignment="1">
      <alignment horizontal="center" vertical="center" wrapText="1"/>
    </xf>
    <xf numFmtId="10" fontId="25" fillId="36" borderId="36" xfId="16" applyNumberFormat="1" applyFont="1" applyFill="1" applyBorder="1" applyAlignment="1">
      <alignment horizontal="center" vertical="center" wrapText="1"/>
    </xf>
    <xf numFmtId="164" fontId="25" fillId="36" borderId="36" xfId="0" applyNumberFormat="1" applyFont="1" applyFill="1" applyBorder="1" applyAlignment="1">
      <alignment horizontal="center" vertical="center" wrapText="1"/>
    </xf>
    <xf numFmtId="9" fontId="24" fillId="2" borderId="36" xfId="16" applyFont="1" applyFill="1" applyBorder="1" applyAlignment="1">
      <alignment horizontal="center" vertical="center" wrapText="1"/>
    </xf>
    <xf numFmtId="9" fontId="24" fillId="2" borderId="21" xfId="16" applyFont="1" applyFill="1" applyBorder="1" applyAlignment="1">
      <alignment horizontal="center" vertical="center" wrapText="1"/>
    </xf>
    <xf numFmtId="9" fontId="25" fillId="16" borderId="21" xfId="16" applyFont="1" applyFill="1" applyBorder="1" applyAlignment="1">
      <alignment horizontal="center" vertical="center" wrapText="1"/>
    </xf>
    <xf numFmtId="1" fontId="24" fillId="0" borderId="0" xfId="0" applyNumberFormat="1" applyFont="1"/>
    <xf numFmtId="170" fontId="70" fillId="2" borderId="29" xfId="3" applyNumberFormat="1" applyFont="1" applyFill="1" applyBorder="1" applyAlignment="1">
      <alignment vertical="center" wrapText="1"/>
    </xf>
    <xf numFmtId="0" fontId="70" fillId="2" borderId="29" xfId="0" applyFont="1" applyFill="1" applyBorder="1" applyAlignment="1">
      <alignment vertical="center" wrapText="1"/>
    </xf>
    <xf numFmtId="0" fontId="93" fillId="2" borderId="29" xfId="0" applyFont="1" applyFill="1" applyBorder="1" applyAlignment="1">
      <alignment vertical="center" wrapText="1"/>
    </xf>
    <xf numFmtId="0" fontId="70" fillId="2" borderId="29" xfId="0" applyFont="1" applyFill="1" applyBorder="1" applyAlignment="1">
      <alignment horizontal="center" wrapText="1"/>
    </xf>
    <xf numFmtId="0" fontId="28" fillId="2" borderId="29" xfId="0" applyFont="1" applyFill="1" applyBorder="1" applyAlignment="1">
      <alignment vertical="center" wrapText="1"/>
    </xf>
    <xf numFmtId="0" fontId="70" fillId="2" borderId="29" xfId="0" applyFont="1" applyFill="1" applyBorder="1" applyAlignment="1">
      <alignment horizontal="center"/>
    </xf>
    <xf numFmtId="0" fontId="26" fillId="2" borderId="29" xfId="0" applyFont="1" applyFill="1" applyBorder="1" applyAlignment="1">
      <alignment vertical="center" wrapText="1"/>
    </xf>
    <xf numFmtId="0" fontId="26" fillId="7" borderId="92" xfId="0" applyFont="1" applyFill="1" applyBorder="1" applyAlignment="1">
      <alignment horizontal="center" vertical="center" wrapText="1"/>
    </xf>
    <xf numFmtId="0" fontId="26" fillId="2" borderId="33" xfId="0" applyFont="1" applyFill="1" applyBorder="1" applyAlignment="1">
      <alignment horizontal="center" vertical="center" wrapText="1"/>
    </xf>
    <xf numFmtId="0" fontId="9" fillId="2" borderId="33" xfId="0" applyFont="1" applyFill="1" applyBorder="1"/>
    <xf numFmtId="0" fontId="26" fillId="7" borderId="21" xfId="0" applyFont="1" applyFill="1" applyBorder="1" applyAlignment="1">
      <alignment horizontal="center" vertical="center" wrapText="1"/>
    </xf>
    <xf numFmtId="0" fontId="95" fillId="7" borderId="36" xfId="0" applyFont="1" applyFill="1" applyBorder="1" applyAlignment="1">
      <alignment horizontal="center" vertical="center" wrapText="1"/>
    </xf>
    <xf numFmtId="0" fontId="26" fillId="7" borderId="36" xfId="0" applyFont="1" applyFill="1" applyBorder="1" applyAlignment="1">
      <alignment horizontal="center" vertical="center" wrapText="1"/>
    </xf>
    <xf numFmtId="0" fontId="26" fillId="8" borderId="21" xfId="0" applyFont="1" applyFill="1" applyBorder="1" applyAlignment="1">
      <alignment horizontal="center" vertical="center" wrapText="1"/>
    </xf>
    <xf numFmtId="170" fontId="26" fillId="8" borderId="21" xfId="3" applyNumberFormat="1" applyFont="1" applyFill="1" applyBorder="1" applyAlignment="1">
      <alignment horizontal="center" vertical="center" wrapText="1"/>
    </xf>
    <xf numFmtId="0" fontId="26" fillId="2" borderId="36" xfId="0" applyFont="1" applyFill="1" applyBorder="1" applyAlignment="1">
      <alignment horizontal="center" vertical="center" wrapText="1"/>
    </xf>
    <xf numFmtId="44" fontId="26" fillId="7" borderId="36" xfId="5" applyFont="1" applyFill="1" applyBorder="1" applyAlignment="1">
      <alignment horizontal="center" vertical="center" wrapText="1"/>
    </xf>
    <xf numFmtId="43" fontId="26" fillId="7" borderId="36" xfId="3" applyFont="1" applyFill="1" applyBorder="1" applyAlignment="1">
      <alignment horizontal="center" vertical="center" wrapText="1"/>
    </xf>
    <xf numFmtId="170" fontId="26" fillId="7" borderId="36" xfId="3" applyNumberFormat="1" applyFont="1" applyFill="1" applyBorder="1" applyAlignment="1">
      <alignment horizontal="center" vertical="center" wrapText="1"/>
    </xf>
    <xf numFmtId="0" fontId="26" fillId="39" borderId="36" xfId="0" applyFont="1" applyFill="1" applyBorder="1" applyAlignment="1">
      <alignment horizontal="center" vertical="center" wrapText="1"/>
    </xf>
    <xf numFmtId="0" fontId="26" fillId="41" borderId="36" xfId="0" applyFont="1" applyFill="1" applyBorder="1" applyAlignment="1">
      <alignment horizontal="center" vertical="center" wrapText="1"/>
    </xf>
    <xf numFmtId="0" fontId="96" fillId="31" borderId="21" xfId="0" applyFont="1" applyFill="1" applyBorder="1" applyAlignment="1">
      <alignment horizontal="center" vertical="center"/>
    </xf>
    <xf numFmtId="169" fontId="96" fillId="31" borderId="21" xfId="5" applyNumberFormat="1" applyFont="1" applyFill="1" applyBorder="1" applyAlignment="1">
      <alignment horizontal="center" vertical="center"/>
    </xf>
    <xf numFmtId="0" fontId="96" fillId="31" borderId="21" xfId="0" applyFont="1" applyFill="1" applyBorder="1" applyAlignment="1">
      <alignment horizontal="right" vertical="center"/>
    </xf>
    <xf numFmtId="0" fontId="96" fillId="31" borderId="21" xfId="0" applyFont="1" applyFill="1" applyBorder="1" applyAlignment="1">
      <alignment horizontal="left" vertical="center"/>
    </xf>
    <xf numFmtId="170" fontId="96" fillId="31" borderId="21" xfId="3" applyNumberFormat="1" applyFont="1" applyFill="1" applyBorder="1" applyAlignment="1">
      <alignment horizontal="center" vertical="center"/>
    </xf>
    <xf numFmtId="1" fontId="96" fillId="31" borderId="21" xfId="0" applyNumberFormat="1" applyFont="1" applyFill="1" applyBorder="1" applyAlignment="1">
      <alignment horizontal="center" vertical="center"/>
    </xf>
    <xf numFmtId="0" fontId="96" fillId="2" borderId="21" xfId="0" applyFont="1" applyFill="1" applyBorder="1" applyAlignment="1">
      <alignment vertical="center" wrapText="1"/>
    </xf>
    <xf numFmtId="44" fontId="96" fillId="2" borderId="21" xfId="5" applyFont="1" applyFill="1" applyBorder="1" applyAlignment="1">
      <alignment vertical="center" wrapText="1"/>
    </xf>
    <xf numFmtId="43" fontId="96" fillId="2" borderId="21" xfId="3" applyFont="1" applyFill="1" applyBorder="1" applyAlignment="1">
      <alignment vertical="center" wrapText="1"/>
    </xf>
    <xf numFmtId="0" fontId="24" fillId="31" borderId="21" xfId="0" applyFont="1" applyFill="1" applyBorder="1"/>
    <xf numFmtId="170" fontId="24" fillId="31" borderId="21" xfId="3" applyNumberFormat="1" applyFont="1" applyFill="1" applyBorder="1"/>
    <xf numFmtId="173" fontId="96" fillId="31" borderId="21" xfId="0" applyNumberFormat="1" applyFont="1" applyFill="1" applyBorder="1" applyAlignment="1">
      <alignment horizontal="center" vertical="center"/>
    </xf>
    <xf numFmtId="0" fontId="24" fillId="31" borderId="0" xfId="0" applyFont="1" applyFill="1"/>
    <xf numFmtId="0" fontId="97" fillId="42" borderId="93" xfId="0" applyFont="1" applyFill="1" applyBorder="1" applyAlignment="1">
      <alignment horizontal="center" vertical="center"/>
    </xf>
    <xf numFmtId="0" fontId="89" fillId="43" borderId="93" xfId="0" applyFont="1" applyFill="1" applyBorder="1"/>
    <xf numFmtId="0" fontId="89" fillId="43" borderId="6" xfId="0" applyFont="1" applyFill="1" applyBorder="1"/>
    <xf numFmtId="167" fontId="97" fillId="42" borderId="21" xfId="0" applyNumberFormat="1" applyFont="1" applyFill="1" applyBorder="1" applyAlignment="1">
      <alignment horizontal="center" vertical="center"/>
    </xf>
    <xf numFmtId="170" fontId="97" fillId="42" borderId="21" xfId="3" applyNumberFormat="1" applyFont="1" applyFill="1" applyBorder="1" applyAlignment="1">
      <alignment horizontal="center" vertical="center"/>
    </xf>
    <xf numFmtId="1" fontId="97" fillId="42" borderId="21" xfId="0" applyNumberFormat="1" applyFont="1" applyFill="1" applyBorder="1" applyAlignment="1">
      <alignment horizontal="center" vertical="center"/>
    </xf>
    <xf numFmtId="0" fontId="97" fillId="44" borderId="21" xfId="0" applyFont="1" applyFill="1" applyBorder="1" applyAlignment="1">
      <alignment vertical="center" wrapText="1"/>
    </xf>
    <xf numFmtId="44" fontId="97" fillId="44" borderId="21" xfId="5" applyFont="1" applyFill="1" applyBorder="1" applyAlignment="1">
      <alignment vertical="center" wrapText="1"/>
    </xf>
    <xf numFmtId="43" fontId="97" fillId="44" borderId="21" xfId="3" applyFont="1" applyFill="1" applyBorder="1" applyAlignment="1">
      <alignment vertical="center" wrapText="1"/>
    </xf>
    <xf numFmtId="169" fontId="97" fillId="44" borderId="21" xfId="0" applyNumberFormat="1" applyFont="1" applyFill="1" applyBorder="1" applyAlignment="1">
      <alignment vertical="center" wrapText="1"/>
    </xf>
    <xf numFmtId="170" fontId="97" fillId="44" borderId="21" xfId="3" applyNumberFormat="1" applyFont="1" applyFill="1" applyBorder="1" applyAlignment="1">
      <alignment vertical="center" wrapText="1"/>
    </xf>
    <xf numFmtId="0" fontId="96" fillId="2" borderId="21" xfId="0" applyFont="1" applyFill="1" applyBorder="1" applyAlignment="1">
      <alignment horizontal="center" vertical="center"/>
    </xf>
    <xf numFmtId="1" fontId="96" fillId="2" borderId="21" xfId="0" applyNumberFormat="1" applyFont="1" applyFill="1" applyBorder="1" applyAlignment="1">
      <alignment horizontal="center" vertical="center"/>
    </xf>
    <xf numFmtId="170" fontId="96" fillId="2" borderId="21" xfId="3" applyNumberFormat="1" applyFont="1" applyFill="1" applyBorder="1" applyAlignment="1">
      <alignment horizontal="center" vertical="center"/>
    </xf>
    <xf numFmtId="0" fontId="96" fillId="42" borderId="93" xfId="0" applyFont="1" applyFill="1" applyBorder="1" applyAlignment="1">
      <alignment horizontal="center" vertical="center"/>
    </xf>
    <xf numFmtId="0" fontId="92" fillId="43" borderId="93" xfId="0" applyFont="1" applyFill="1" applyBorder="1"/>
    <xf numFmtId="0" fontId="92" fillId="43" borderId="6" xfId="0" applyFont="1" applyFill="1" applyBorder="1"/>
    <xf numFmtId="174" fontId="97" fillId="42" borderId="21" xfId="0" applyNumberFormat="1" applyFont="1" applyFill="1" applyBorder="1" applyAlignment="1">
      <alignment horizontal="center" vertical="center"/>
    </xf>
    <xf numFmtId="0" fontId="97" fillId="42" borderId="21" xfId="0" applyFont="1" applyFill="1" applyBorder="1" applyAlignment="1">
      <alignment horizontal="center" vertical="center"/>
    </xf>
    <xf numFmtId="0" fontId="96" fillId="2" borderId="21" xfId="0" applyFont="1" applyFill="1" applyBorder="1" applyAlignment="1">
      <alignment horizontal="left" vertical="center"/>
    </xf>
    <xf numFmtId="0" fontId="98" fillId="0" borderId="0" xfId="0" applyFont="1"/>
    <xf numFmtId="170" fontId="72" fillId="0" borderId="0" xfId="3" applyNumberFormat="1" applyFont="1"/>
    <xf numFmtId="44" fontId="72" fillId="0" borderId="0" xfId="5" applyFont="1"/>
    <xf numFmtId="43" fontId="72" fillId="0" borderId="0" xfId="3" applyFont="1"/>
    <xf numFmtId="170" fontId="71" fillId="0" borderId="0" xfId="3" applyNumberFormat="1" applyFont="1"/>
    <xf numFmtId="170" fontId="98" fillId="0" borderId="0" xfId="3" applyNumberFormat="1" applyFont="1"/>
    <xf numFmtId="174" fontId="98" fillId="0" borderId="0" xfId="0" applyNumberFormat="1" applyFont="1"/>
    <xf numFmtId="0" fontId="99" fillId="0" borderId="0" xfId="0" applyFont="1"/>
    <xf numFmtId="44" fontId="71" fillId="0" borderId="0" xfId="5" applyFont="1"/>
    <xf numFmtId="43" fontId="71" fillId="0" borderId="0" xfId="3" applyFont="1"/>
    <xf numFmtId="170" fontId="45" fillId="0" borderId="95" xfId="3" applyNumberFormat="1" applyFont="1" applyFill="1" applyBorder="1" applyAlignment="1">
      <alignment horizontal="center" vertical="center" wrapText="1"/>
    </xf>
    <xf numFmtId="170" fontId="82" fillId="0" borderId="96" xfId="3" applyNumberFormat="1" applyFont="1" applyFill="1" applyBorder="1" applyAlignment="1" applyProtection="1">
      <alignment vertical="center"/>
    </xf>
    <xf numFmtId="0" fontId="2" fillId="2" borderId="2" xfId="0" applyFont="1" applyFill="1" applyBorder="1" applyAlignment="1">
      <alignment horizontal="center" vertical="center"/>
    </xf>
    <xf numFmtId="0" fontId="3" fillId="0" borderId="3" xfId="0" applyFont="1" applyBorder="1"/>
    <xf numFmtId="0" fontId="3" fillId="0" borderId="8" xfId="0" applyFont="1" applyBorder="1"/>
    <xf numFmtId="0" fontId="3" fillId="0" borderId="7" xfId="0" applyFont="1" applyBorder="1"/>
    <xf numFmtId="0" fontId="3" fillId="0" borderId="9" xfId="0" applyFont="1" applyBorder="1"/>
    <xf numFmtId="0" fontId="3" fillId="0" borderId="10" xfId="0" applyFont="1" applyBorder="1"/>
    <xf numFmtId="0" fontId="4" fillId="0" borderId="4" xfId="0" applyFont="1" applyBorder="1" applyAlignment="1">
      <alignment horizontal="center" vertical="center"/>
    </xf>
    <xf numFmtId="0" fontId="3" fillId="0" borderId="5" xfId="0" applyFont="1" applyBorder="1"/>
    <xf numFmtId="0" fontId="3" fillId="0" borderId="6" xfId="0" applyFont="1" applyBorder="1"/>
    <xf numFmtId="0" fontId="4" fillId="2" borderId="4" xfId="0" applyFont="1" applyFill="1" applyBorder="1" applyAlignment="1">
      <alignment horizontal="center" vertical="center"/>
    </xf>
    <xf numFmtId="0" fontId="66" fillId="31" borderId="5" xfId="0" applyFont="1" applyFill="1" applyBorder="1"/>
    <xf numFmtId="0" fontId="66" fillId="31" borderId="6" xfId="0" applyFont="1" applyFill="1" applyBorder="1"/>
    <xf numFmtId="0" fontId="5" fillId="3" borderId="11" xfId="0" applyFont="1" applyFill="1" applyBorder="1" applyAlignment="1">
      <alignment horizontal="center"/>
    </xf>
    <xf numFmtId="0" fontId="3" fillId="0" borderId="12" xfId="0" applyFont="1" applyBorder="1"/>
    <xf numFmtId="0" fontId="3" fillId="0" borderId="13" xfId="0" applyFont="1" applyBorder="1"/>
    <xf numFmtId="0" fontId="8" fillId="4" borderId="4" xfId="0" applyFont="1" applyFill="1" applyBorder="1" applyAlignment="1">
      <alignment horizontal="left" vertical="center" wrapText="1"/>
    </xf>
    <xf numFmtId="0" fontId="9" fillId="2" borderId="4" xfId="0" applyFont="1" applyFill="1" applyBorder="1" applyAlignment="1">
      <alignment horizontal="left" vertical="center" wrapText="1"/>
    </xf>
    <xf numFmtId="0" fontId="10" fillId="3" borderId="11" xfId="0" applyFont="1" applyFill="1" applyBorder="1" applyAlignment="1">
      <alignment horizontal="center" vertical="center" wrapText="1"/>
    </xf>
    <xf numFmtId="0" fontId="6" fillId="2" borderId="14" xfId="0" applyFont="1" applyFill="1" applyBorder="1" applyAlignment="1">
      <alignment horizontal="center" wrapText="1"/>
    </xf>
    <xf numFmtId="0" fontId="3" fillId="0" borderId="15" xfId="0" applyFont="1" applyBorder="1"/>
    <xf numFmtId="0" fontId="12" fillId="3" borderId="14" xfId="0" applyFont="1" applyFill="1" applyBorder="1" applyAlignment="1">
      <alignment horizontal="center" wrapText="1"/>
    </xf>
    <xf numFmtId="0" fontId="0" fillId="2" borderId="98" xfId="0" applyFill="1" applyBorder="1" applyAlignment="1">
      <alignment horizontal="left" vertical="center" wrapText="1"/>
    </xf>
    <xf numFmtId="0" fontId="0" fillId="2" borderId="93" xfId="0" applyFill="1" applyBorder="1" applyAlignment="1">
      <alignment horizontal="left" vertical="center" wrapText="1"/>
    </xf>
    <xf numFmtId="0" fontId="0" fillId="2" borderId="6" xfId="0" applyFill="1" applyBorder="1" applyAlignment="1">
      <alignment horizontal="left" vertical="center" wrapText="1"/>
    </xf>
    <xf numFmtId="1" fontId="0" fillId="2" borderId="98" xfId="0" applyNumberFormat="1" applyFill="1" applyBorder="1" applyAlignment="1">
      <alignment horizontal="left" vertical="center" wrapText="1"/>
    </xf>
    <xf numFmtId="1" fontId="0" fillId="2" borderId="93" xfId="0" applyNumberFormat="1" applyFill="1" applyBorder="1" applyAlignment="1">
      <alignment horizontal="left" vertical="center" wrapText="1"/>
    </xf>
    <xf numFmtId="1" fontId="0" fillId="2" borderId="6" xfId="0" applyNumberFormat="1" applyFill="1" applyBorder="1" applyAlignment="1">
      <alignment horizontal="left" vertical="center" wrapText="1"/>
    </xf>
    <xf numFmtId="0" fontId="8" fillId="4" borderId="2" xfId="0" applyFont="1" applyFill="1" applyBorder="1" applyAlignment="1">
      <alignment horizontal="left" vertical="center" wrapText="1"/>
    </xf>
    <xf numFmtId="0" fontId="3" fillId="0" borderId="16" xfId="0" applyFont="1" applyBorder="1"/>
    <xf numFmtId="0" fontId="3" fillId="0" borderId="20" xfId="0" applyFont="1" applyBorder="1"/>
    <xf numFmtId="0" fontId="17" fillId="3" borderId="18" xfId="0" applyFont="1" applyFill="1" applyBorder="1" applyAlignment="1">
      <alignment horizontal="center" vertical="center" wrapText="1"/>
    </xf>
    <xf numFmtId="0" fontId="3" fillId="0" borderId="24" xfId="0" applyFont="1" applyBorder="1"/>
    <xf numFmtId="0" fontId="3" fillId="0" borderId="25" xfId="0" applyFont="1" applyBorder="1"/>
    <xf numFmtId="0" fontId="3" fillId="0" borderId="26" xfId="0" applyFont="1" applyBorder="1"/>
    <xf numFmtId="0" fontId="0" fillId="0" borderId="0" xfId="0"/>
    <xf numFmtId="0" fontId="3" fillId="0" borderId="27" xfId="0" applyFont="1" applyBorder="1"/>
    <xf numFmtId="0" fontId="3" fillId="0" borderId="22" xfId="0" applyFont="1" applyBorder="1"/>
    <xf numFmtId="0" fontId="3" fillId="0" borderId="28" xfId="0" applyFont="1" applyBorder="1"/>
    <xf numFmtId="0" fontId="3" fillId="0" borderId="29" xfId="0" applyFont="1" applyBorder="1"/>
    <xf numFmtId="0" fontId="12" fillId="3" borderId="18"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11" xfId="0" applyFont="1" applyFill="1" applyBorder="1" applyAlignment="1">
      <alignment horizontal="left" vertical="center"/>
    </xf>
    <xf numFmtId="0" fontId="23" fillId="3" borderId="18" xfId="0" applyFont="1" applyFill="1" applyBorder="1" applyAlignment="1">
      <alignment horizontal="left" vertical="center" wrapText="1"/>
    </xf>
    <xf numFmtId="0" fontId="0" fillId="31" borderId="98" xfId="0" applyFill="1" applyBorder="1" applyAlignment="1">
      <alignment horizontal="left" vertical="center" wrapText="1"/>
    </xf>
    <xf numFmtId="0" fontId="0" fillId="31" borderId="93" xfId="0" applyFill="1" applyBorder="1" applyAlignment="1">
      <alignment horizontal="left" vertical="center" wrapText="1"/>
    </xf>
    <xf numFmtId="0" fontId="0" fillId="31" borderId="6" xfId="0" applyFill="1" applyBorder="1" applyAlignment="1">
      <alignment horizontal="left" vertical="center" wrapText="1"/>
    </xf>
    <xf numFmtId="0" fontId="6" fillId="3" borderId="14" xfId="0" applyFont="1" applyFill="1" applyBorder="1" applyAlignment="1">
      <alignment horizontal="center" wrapText="1"/>
    </xf>
    <xf numFmtId="0" fontId="9" fillId="0" borderId="2" xfId="0" applyFont="1" applyBorder="1" applyAlignment="1">
      <alignment horizontal="left" vertical="center" wrapText="1"/>
    </xf>
    <xf numFmtId="0" fontId="8" fillId="4" borderId="18" xfId="0" applyFont="1" applyFill="1" applyBorder="1" applyAlignment="1">
      <alignment horizontal="left" vertical="center" wrapText="1"/>
    </xf>
    <xf numFmtId="0" fontId="3" fillId="0" borderId="19" xfId="0" applyFont="1" applyBorder="1"/>
    <xf numFmtId="0" fontId="3" fillId="0" borderId="23" xfId="0" applyFont="1" applyBorder="1"/>
    <xf numFmtId="0" fontId="9" fillId="0" borderId="4" xfId="0" applyFont="1" applyBorder="1" applyAlignment="1">
      <alignment horizontal="left" vertical="center" wrapText="1"/>
    </xf>
    <xf numFmtId="0" fontId="6" fillId="3" borderId="18" xfId="0" applyFont="1" applyFill="1" applyBorder="1" applyAlignment="1">
      <alignment horizontal="center" wrapText="1"/>
    </xf>
    <xf numFmtId="164" fontId="80" fillId="0" borderId="96" xfId="2" applyNumberFormat="1" applyFont="1" applyFill="1" applyBorder="1" applyAlignment="1">
      <alignment horizontal="justify" vertical="center" wrapText="1"/>
    </xf>
    <xf numFmtId="0" fontId="80" fillId="0" borderId="96" xfId="1" applyFont="1" applyBorder="1" applyAlignment="1">
      <alignment horizontal="justify" vertical="center" wrapText="1"/>
    </xf>
    <xf numFmtId="0" fontId="80" fillId="33" borderId="95" xfId="1" applyFont="1" applyFill="1" applyBorder="1" applyAlignment="1">
      <alignment horizontal="justify" vertical="center"/>
    </xf>
    <xf numFmtId="0" fontId="80" fillId="33" borderId="108" xfId="1" applyFont="1" applyFill="1" applyBorder="1" applyAlignment="1">
      <alignment horizontal="justify" vertical="center"/>
    </xf>
    <xf numFmtId="0" fontId="87" fillId="23" borderId="95" xfId="0" applyFont="1" applyFill="1" applyBorder="1" applyAlignment="1">
      <alignment horizontal="center" vertical="center" wrapText="1"/>
    </xf>
    <xf numFmtId="0" fontId="87" fillId="23" borderId="108" xfId="0" applyFont="1" applyFill="1" applyBorder="1" applyAlignment="1">
      <alignment horizontal="center" vertical="center" wrapText="1"/>
    </xf>
    <xf numFmtId="0" fontId="87" fillId="23" borderId="107" xfId="0" applyFont="1" applyFill="1" applyBorder="1" applyAlignment="1">
      <alignment horizontal="center" vertical="center" wrapText="1"/>
    </xf>
    <xf numFmtId="0" fontId="80" fillId="31" borderId="95" xfId="1" applyFont="1" applyFill="1" applyBorder="1" applyAlignment="1">
      <alignment horizontal="justify" vertical="center" wrapText="1"/>
    </xf>
    <xf numFmtId="0" fontId="80" fillId="31" borderId="107" xfId="1" applyFont="1" applyFill="1" applyBorder="1" applyAlignment="1">
      <alignment horizontal="justify" vertical="center" wrapText="1"/>
    </xf>
    <xf numFmtId="0" fontId="80" fillId="31" borderId="108" xfId="1" applyFont="1" applyFill="1" applyBorder="1" applyAlignment="1">
      <alignment horizontal="justify" vertical="center" wrapText="1"/>
    </xf>
    <xf numFmtId="0" fontId="80" fillId="31" borderId="96" xfId="1" applyFont="1" applyFill="1" applyBorder="1" applyAlignment="1">
      <alignment horizontal="justify" vertical="center" wrapText="1"/>
    </xf>
    <xf numFmtId="0" fontId="87" fillId="23" borderId="109" xfId="0" applyFont="1" applyFill="1" applyBorder="1" applyAlignment="1">
      <alignment horizontal="center" vertical="center" wrapText="1"/>
    </xf>
    <xf numFmtId="0" fontId="87" fillId="23" borderId="110" xfId="0" applyFont="1" applyFill="1" applyBorder="1" applyAlignment="1">
      <alignment horizontal="center" vertical="center" wrapText="1"/>
    </xf>
    <xf numFmtId="0" fontId="87" fillId="23" borderId="112" xfId="0" applyFont="1" applyFill="1" applyBorder="1" applyAlignment="1">
      <alignment horizontal="center" vertical="center" wrapText="1"/>
    </xf>
    <xf numFmtId="0" fontId="87" fillId="23" borderId="113" xfId="0" applyFont="1" applyFill="1" applyBorder="1" applyAlignment="1">
      <alignment horizontal="center" vertical="center" wrapText="1"/>
    </xf>
    <xf numFmtId="49" fontId="88" fillId="0" borderId="111" xfId="0" applyNumberFormat="1" applyFont="1" applyBorder="1" applyAlignment="1">
      <alignment horizontal="center" vertical="center"/>
    </xf>
    <xf numFmtId="49" fontId="88" fillId="0" borderId="114" xfId="0" applyNumberFormat="1" applyFont="1" applyBorder="1" applyAlignment="1">
      <alignment horizontal="center" vertical="center"/>
    </xf>
    <xf numFmtId="0" fontId="87" fillId="23" borderId="115" xfId="0" applyFont="1" applyFill="1" applyBorder="1" applyAlignment="1">
      <alignment horizontal="center" vertical="center" wrapText="1"/>
    </xf>
    <xf numFmtId="0" fontId="87" fillId="23" borderId="116" xfId="0" applyFont="1" applyFill="1" applyBorder="1" applyAlignment="1">
      <alignment horizontal="center" vertical="center" wrapText="1"/>
    </xf>
    <xf numFmtId="0" fontId="80" fillId="0" borderId="95" xfId="0" applyFont="1" applyBorder="1" applyAlignment="1">
      <alignment horizontal="justify" vertical="center"/>
    </xf>
    <xf numFmtId="0" fontId="87" fillId="0" borderId="107" xfId="0" applyFont="1" applyBorder="1" applyAlignment="1">
      <alignment horizontal="justify" vertical="center"/>
    </xf>
    <xf numFmtId="0" fontId="87" fillId="0" borderId="108" xfId="0" applyFont="1" applyBorder="1" applyAlignment="1">
      <alignment horizontal="justify" vertical="center"/>
    </xf>
    <xf numFmtId="0" fontId="80" fillId="33" borderId="96" xfId="1" applyFont="1" applyFill="1" applyBorder="1" applyAlignment="1">
      <alignment horizontal="justify" vertical="center" wrapText="1"/>
    </xf>
    <xf numFmtId="0" fontId="87" fillId="33" borderId="96" xfId="1" applyFont="1" applyFill="1" applyBorder="1" applyAlignment="1">
      <alignment horizontal="justify" vertical="center" wrapText="1"/>
    </xf>
    <xf numFmtId="0" fontId="80" fillId="0" borderId="95" xfId="1" applyFont="1" applyBorder="1" applyAlignment="1">
      <alignment horizontal="justify" vertical="center" wrapText="1"/>
    </xf>
    <xf numFmtId="0" fontId="87" fillId="0" borderId="108" xfId="1" applyFont="1" applyBorder="1" applyAlignment="1">
      <alignment horizontal="justify" vertical="center" wrapText="1"/>
    </xf>
    <xf numFmtId="0" fontId="87" fillId="0" borderId="96" xfId="1" applyFont="1" applyBorder="1" applyAlignment="1">
      <alignment horizontal="justify" vertical="center" wrapText="1"/>
    </xf>
    <xf numFmtId="0" fontId="80" fillId="31" borderId="95" xfId="1" applyFont="1" applyFill="1" applyBorder="1" applyAlignment="1">
      <alignment horizontal="center" vertical="center" wrapText="1"/>
    </xf>
    <xf numFmtId="0" fontId="80" fillId="31" borderId="107" xfId="1" applyFont="1" applyFill="1" applyBorder="1" applyAlignment="1">
      <alignment horizontal="center" vertical="center" wrapText="1"/>
    </xf>
    <xf numFmtId="0" fontId="80" fillId="31" borderId="108" xfId="1" applyFont="1" applyFill="1" applyBorder="1" applyAlignment="1">
      <alignment horizontal="center" vertical="center" wrapText="1"/>
    </xf>
    <xf numFmtId="0" fontId="80" fillId="31" borderId="99" xfId="0" applyFont="1" applyFill="1" applyBorder="1" applyAlignment="1">
      <alignment horizontal="center" vertical="center"/>
    </xf>
    <xf numFmtId="0" fontId="80" fillId="31" borderId="100" xfId="0" applyFont="1" applyFill="1" applyBorder="1" applyAlignment="1">
      <alignment horizontal="center" vertical="center"/>
    </xf>
    <xf numFmtId="0" fontId="80" fillId="31" borderId="101" xfId="0" applyFont="1" applyFill="1" applyBorder="1" applyAlignment="1">
      <alignment horizontal="center" vertical="center"/>
    </xf>
    <xf numFmtId="0" fontId="80" fillId="31" borderId="102" xfId="0" applyFont="1" applyFill="1" applyBorder="1" applyAlignment="1">
      <alignment horizontal="center" vertical="center"/>
    </xf>
    <xf numFmtId="0" fontId="80" fillId="31" borderId="0" xfId="0" applyFont="1" applyFill="1" applyAlignment="1">
      <alignment horizontal="center" vertical="center"/>
    </xf>
    <xf numFmtId="0" fontId="80" fillId="31" borderId="103" xfId="0" applyFont="1" applyFill="1" applyBorder="1" applyAlignment="1">
      <alignment horizontal="center" vertical="center"/>
    </xf>
    <xf numFmtId="0" fontId="80" fillId="31" borderId="104" xfId="0" applyFont="1" applyFill="1" applyBorder="1" applyAlignment="1">
      <alignment horizontal="center" vertical="center"/>
    </xf>
    <xf numFmtId="0" fontId="80" fillId="31" borderId="105" xfId="0" applyFont="1" applyFill="1" applyBorder="1" applyAlignment="1">
      <alignment horizontal="center" vertical="center"/>
    </xf>
    <xf numFmtId="0" fontId="80" fillId="31" borderId="105" xfId="0" applyFont="1" applyFill="1" applyBorder="1" applyAlignment="1">
      <alignment horizontal="right" vertical="center"/>
    </xf>
    <xf numFmtId="0" fontId="80" fillId="31" borderId="106" xfId="0" applyFont="1" applyFill="1" applyBorder="1" applyAlignment="1">
      <alignment horizontal="right" vertical="center"/>
    </xf>
    <xf numFmtId="0" fontId="80" fillId="33" borderId="95" xfId="1" applyFont="1" applyFill="1" applyBorder="1" applyAlignment="1">
      <alignment horizontal="justify" vertical="center" wrapText="1"/>
    </xf>
    <xf numFmtId="0" fontId="80" fillId="33" borderId="107" xfId="1" applyFont="1" applyFill="1" applyBorder="1" applyAlignment="1">
      <alignment horizontal="justify" vertical="center" wrapText="1"/>
    </xf>
    <xf numFmtId="0" fontId="80" fillId="33" borderId="108" xfId="1" applyFont="1" applyFill="1" applyBorder="1" applyAlignment="1">
      <alignment horizontal="justify" vertical="center" wrapText="1"/>
    </xf>
    <xf numFmtId="0" fontId="80" fillId="33" borderId="96" xfId="1" applyFont="1" applyFill="1" applyBorder="1" applyAlignment="1">
      <alignment horizontal="justify" vertical="center"/>
    </xf>
    <xf numFmtId="0" fontId="87" fillId="23" borderId="95" xfId="0" applyFont="1" applyFill="1" applyBorder="1" applyAlignment="1">
      <alignment horizontal="left" vertical="center" wrapText="1"/>
    </xf>
    <xf numFmtId="0" fontId="87" fillId="23" borderId="107" xfId="0" applyFont="1" applyFill="1" applyBorder="1" applyAlignment="1">
      <alignment horizontal="left" vertical="center" wrapText="1"/>
    </xf>
    <xf numFmtId="0" fontId="87" fillId="23" borderId="108" xfId="0" applyFont="1" applyFill="1" applyBorder="1" applyAlignment="1">
      <alignment horizontal="left" vertical="center" wrapText="1"/>
    </xf>
    <xf numFmtId="0" fontId="45" fillId="31" borderId="95" xfId="0" applyFont="1" applyFill="1" applyBorder="1" applyAlignment="1">
      <alignment horizontal="center" vertical="center"/>
    </xf>
    <xf numFmtId="0" fontId="45" fillId="31" borderId="107" xfId="0" applyFont="1" applyFill="1" applyBorder="1" applyAlignment="1">
      <alignment horizontal="center" vertical="center"/>
    </xf>
    <xf numFmtId="0" fontId="45" fillId="31" borderId="108" xfId="0" applyFont="1" applyFill="1" applyBorder="1" applyAlignment="1">
      <alignment horizontal="center" vertical="center"/>
    </xf>
    <xf numFmtId="0" fontId="87" fillId="23" borderId="95" xfId="0" applyFont="1" applyFill="1" applyBorder="1" applyAlignment="1">
      <alignment horizontal="justify" vertical="center" wrapText="1"/>
    </xf>
    <xf numFmtId="0" fontId="87" fillId="23" borderId="108" xfId="0" applyFont="1" applyFill="1" applyBorder="1" applyAlignment="1">
      <alignment horizontal="justify" vertical="center" wrapText="1"/>
    </xf>
    <xf numFmtId="0" fontId="87" fillId="23" borderId="107" xfId="0" applyFont="1" applyFill="1" applyBorder="1" applyAlignment="1">
      <alignment horizontal="justify" vertical="center" wrapText="1"/>
    </xf>
    <xf numFmtId="0" fontId="80" fillId="0" borderId="95" xfId="1" applyFont="1" applyBorder="1" applyAlignment="1">
      <alignment horizontal="justify" vertical="center"/>
    </xf>
    <xf numFmtId="0" fontId="80" fillId="0" borderId="108" xfId="1" applyFont="1" applyBorder="1" applyAlignment="1">
      <alignment horizontal="justify" vertical="center"/>
    </xf>
    <xf numFmtId="0" fontId="80" fillId="0" borderId="107" xfId="1" applyFont="1" applyBorder="1" applyAlignment="1">
      <alignment horizontal="justify" vertical="center" wrapText="1"/>
    </xf>
    <xf numFmtId="0" fontId="80" fillId="0" borderId="108" xfId="1" applyFont="1" applyBorder="1" applyAlignment="1">
      <alignment horizontal="justify" vertical="center" wrapText="1"/>
    </xf>
    <xf numFmtId="0" fontId="80" fillId="0" borderId="95" xfId="0" applyFont="1" applyBorder="1" applyAlignment="1">
      <alignment horizontal="center" vertical="center"/>
    </xf>
    <xf numFmtId="0" fontId="80" fillId="0" borderId="107" xfId="0" applyFont="1" applyBorder="1" applyAlignment="1">
      <alignment horizontal="center" vertical="center"/>
    </xf>
    <xf numFmtId="0" fontId="80" fillId="0" borderId="108" xfId="0" applyFont="1" applyBorder="1" applyAlignment="1">
      <alignment horizontal="center" vertical="center"/>
    </xf>
    <xf numFmtId="0" fontId="80" fillId="0" borderId="96" xfId="0" applyFont="1" applyBorder="1" applyAlignment="1">
      <alignment horizontal="justify" vertical="center"/>
    </xf>
    <xf numFmtId="0" fontId="80" fillId="31" borderId="99" xfId="1" applyFont="1" applyFill="1" applyBorder="1" applyAlignment="1">
      <alignment horizontal="justify" vertical="center" wrapText="1"/>
    </xf>
    <xf numFmtId="0" fontId="80" fillId="31" borderId="100" xfId="1" applyFont="1" applyFill="1" applyBorder="1" applyAlignment="1">
      <alignment horizontal="justify" vertical="center" wrapText="1"/>
    </xf>
    <xf numFmtId="0" fontId="80" fillId="31" borderId="101" xfId="1" applyFont="1" applyFill="1" applyBorder="1" applyAlignment="1">
      <alignment horizontal="justify" vertical="center" wrapText="1"/>
    </xf>
    <xf numFmtId="10" fontId="67" fillId="0" borderId="127" xfId="0" applyNumberFormat="1" applyFont="1" applyBorder="1" applyAlignment="1">
      <alignment horizontal="center" vertical="center"/>
    </xf>
    <xf numFmtId="10" fontId="67" fillId="0" borderId="140" xfId="0" applyNumberFormat="1" applyFont="1" applyBorder="1" applyAlignment="1">
      <alignment horizontal="center" vertical="center"/>
    </xf>
    <xf numFmtId="10" fontId="67" fillId="0" borderId="132" xfId="0" applyNumberFormat="1" applyFont="1" applyBorder="1" applyAlignment="1">
      <alignment horizontal="center" vertical="center"/>
    </xf>
    <xf numFmtId="10" fontId="67" fillId="0" borderId="130" xfId="0" applyNumberFormat="1" applyFont="1" applyBorder="1" applyAlignment="1">
      <alignment horizontal="center" vertical="center"/>
    </xf>
    <xf numFmtId="0" fontId="67" fillId="0" borderId="118" xfId="0" applyFont="1" applyBorder="1" applyAlignment="1">
      <alignment horizontal="center" vertical="center"/>
    </xf>
    <xf numFmtId="0" fontId="67" fillId="0" borderId="142" xfId="0" applyFont="1" applyBorder="1" applyAlignment="1">
      <alignment horizontal="center" vertical="center"/>
    </xf>
    <xf numFmtId="0" fontId="67" fillId="0" borderId="120" xfId="0" applyFont="1" applyBorder="1" applyAlignment="1">
      <alignment horizontal="center" vertical="center"/>
    </xf>
    <xf numFmtId="0" fontId="67" fillId="0" borderId="138" xfId="0" applyFont="1" applyBorder="1" applyAlignment="1">
      <alignment horizontal="center" vertical="center"/>
    </xf>
    <xf numFmtId="0" fontId="67" fillId="0" borderId="121" xfId="0" applyFont="1" applyBorder="1" applyAlignment="1">
      <alignment horizontal="center" vertical="center"/>
    </xf>
    <xf numFmtId="0" fontId="67" fillId="0" borderId="119" xfId="0" applyFont="1" applyBorder="1" applyAlignment="1">
      <alignment horizontal="center" vertical="center" wrapText="1"/>
    </xf>
    <xf numFmtId="0" fontId="67" fillId="0" borderId="124" xfId="0" applyFont="1" applyBorder="1" applyAlignment="1">
      <alignment horizontal="center" vertical="center" wrapText="1"/>
    </xf>
    <xf numFmtId="0" fontId="67" fillId="0" borderId="117" xfId="0" applyFont="1" applyBorder="1" applyAlignment="1">
      <alignment horizontal="center" vertical="center" wrapText="1"/>
    </xf>
    <xf numFmtId="0" fontId="67" fillId="0" borderId="125" xfId="0" applyFont="1" applyBorder="1" applyAlignment="1">
      <alignment horizontal="center" vertical="center" wrapText="1"/>
    </xf>
    <xf numFmtId="0" fontId="67" fillId="0" borderId="122" xfId="0" applyFont="1" applyBorder="1" applyAlignment="1">
      <alignment horizontal="center" vertical="center" wrapText="1"/>
    </xf>
    <xf numFmtId="10" fontId="67" fillId="0" borderId="149" xfId="6" applyNumberFormat="1" applyFont="1" applyFill="1" applyBorder="1" applyAlignment="1" applyProtection="1">
      <alignment horizontal="center" vertical="center"/>
    </xf>
    <xf numFmtId="10" fontId="67" fillId="0" borderId="151" xfId="6" applyNumberFormat="1" applyFont="1" applyFill="1" applyBorder="1" applyAlignment="1" applyProtection="1">
      <alignment horizontal="center" vertical="center"/>
    </xf>
    <xf numFmtId="10" fontId="67" fillId="0" borderId="130" xfId="6" applyNumberFormat="1" applyFont="1" applyFill="1" applyBorder="1" applyAlignment="1" applyProtection="1">
      <alignment horizontal="center" vertical="center"/>
    </xf>
    <xf numFmtId="10" fontId="67" fillId="0" borderId="132" xfId="6" applyNumberFormat="1" applyFont="1" applyFill="1" applyBorder="1" applyAlignment="1" applyProtection="1">
      <alignment horizontal="center" vertical="center"/>
    </xf>
    <xf numFmtId="10" fontId="67" fillId="0" borderId="144" xfId="0" applyNumberFormat="1" applyFont="1" applyBorder="1" applyAlignment="1">
      <alignment horizontal="center" vertical="center"/>
    </xf>
    <xf numFmtId="10" fontId="67" fillId="0" borderId="150" xfId="6" applyNumberFormat="1" applyFont="1" applyFill="1" applyBorder="1" applyAlignment="1" applyProtection="1">
      <alignment horizontal="center" vertical="center"/>
    </xf>
    <xf numFmtId="10" fontId="67" fillId="0" borderId="140" xfId="6" applyNumberFormat="1" applyFont="1" applyFill="1" applyBorder="1" applyAlignment="1" applyProtection="1">
      <alignment horizontal="center" vertical="center"/>
    </xf>
    <xf numFmtId="9" fontId="67" fillId="0" borderId="119" xfId="6" applyFont="1" applyFill="1" applyBorder="1" applyAlignment="1" applyProtection="1">
      <alignment horizontal="center" vertical="center"/>
    </xf>
    <xf numFmtId="9" fontId="67" fillId="0" borderId="122" xfId="6" applyFont="1" applyFill="1" applyBorder="1" applyAlignment="1" applyProtection="1">
      <alignment horizontal="center" vertical="center"/>
    </xf>
    <xf numFmtId="9" fontId="67" fillId="0" borderId="156" xfId="6" applyFont="1" applyFill="1" applyBorder="1" applyAlignment="1" applyProtection="1">
      <alignment horizontal="center" vertical="center"/>
    </xf>
    <xf numFmtId="9" fontId="67" fillId="0" borderId="157" xfId="6" applyFont="1" applyFill="1" applyBorder="1" applyAlignment="1" applyProtection="1">
      <alignment horizontal="center" vertical="center"/>
    </xf>
    <xf numFmtId="9" fontId="67" fillId="0" borderId="158" xfId="6" applyFont="1" applyFill="1" applyBorder="1" applyAlignment="1" applyProtection="1">
      <alignment horizontal="center" vertical="center"/>
    </xf>
    <xf numFmtId="9" fontId="67" fillId="0" borderId="125" xfId="6" applyFont="1" applyFill="1" applyBorder="1" applyAlignment="1" applyProtection="1">
      <alignment horizontal="center" vertical="center"/>
    </xf>
    <xf numFmtId="10" fontId="67" fillId="0" borderId="144" xfId="6" applyNumberFormat="1" applyFont="1" applyFill="1" applyBorder="1" applyAlignment="1" applyProtection="1">
      <alignment horizontal="center" vertical="center"/>
    </xf>
    <xf numFmtId="0" fontId="4" fillId="0" borderId="21" xfId="0" applyFont="1" applyBorder="1" applyAlignment="1">
      <alignment horizontal="center" vertical="center"/>
    </xf>
    <xf numFmtId="0" fontId="74" fillId="2" borderId="21" xfId="0" applyFont="1" applyFill="1" applyBorder="1" applyAlignment="1">
      <alignment horizontal="center" vertical="center"/>
    </xf>
    <xf numFmtId="9" fontId="67" fillId="0" borderId="153" xfId="6" applyFont="1" applyFill="1" applyBorder="1" applyAlignment="1">
      <alignment horizontal="center" vertical="center" wrapText="1"/>
    </xf>
    <xf numFmtId="9" fontId="67" fillId="0" borderId="154" xfId="6" applyFont="1" applyFill="1" applyBorder="1" applyAlignment="1">
      <alignment horizontal="center" vertical="center" wrapText="1"/>
    </xf>
    <xf numFmtId="9" fontId="67" fillId="0" borderId="155" xfId="6" applyFont="1" applyFill="1" applyBorder="1" applyAlignment="1">
      <alignment horizontal="center" vertical="center" wrapText="1"/>
    </xf>
    <xf numFmtId="9" fontId="67" fillId="0" borderId="123" xfId="6" applyFont="1" applyFill="1" applyBorder="1" applyAlignment="1" applyProtection="1">
      <alignment horizontal="center" vertical="center"/>
    </xf>
    <xf numFmtId="9" fontId="67" fillId="0" borderId="147" xfId="6" applyFont="1" applyFill="1" applyBorder="1" applyAlignment="1" applyProtection="1">
      <alignment horizontal="center" vertical="center"/>
    </xf>
    <xf numFmtId="9" fontId="67" fillId="0" borderId="126" xfId="6" applyFont="1" applyFill="1" applyBorder="1" applyAlignment="1" applyProtection="1">
      <alignment horizontal="center" vertical="center"/>
    </xf>
    <xf numFmtId="9" fontId="67" fillId="0" borderId="123" xfId="6" applyFont="1" applyFill="1" applyBorder="1" applyAlignment="1" applyProtection="1">
      <alignment horizontal="center" vertical="center" wrapText="1"/>
    </xf>
    <xf numFmtId="9" fontId="67" fillId="0" borderId="147" xfId="6" applyFont="1" applyFill="1" applyBorder="1" applyAlignment="1" applyProtection="1">
      <alignment horizontal="center" vertical="center" wrapText="1"/>
    </xf>
    <xf numFmtId="9" fontId="67" fillId="0" borderId="126" xfId="6" applyFont="1" applyFill="1" applyBorder="1" applyAlignment="1" applyProtection="1">
      <alignment horizontal="center" vertical="center" wrapText="1"/>
    </xf>
    <xf numFmtId="0" fontId="26" fillId="7" borderId="92" xfId="15" applyFont="1" applyFill="1" applyBorder="1" applyAlignment="1">
      <alignment horizontal="center" vertical="center" wrapText="1"/>
    </xf>
    <xf numFmtId="0" fontId="3" fillId="0" borderId="33" xfId="15" applyFont="1" applyBorder="1"/>
    <xf numFmtId="0" fontId="3" fillId="0" borderId="34" xfId="15" applyFont="1" applyBorder="1"/>
    <xf numFmtId="0" fontId="26" fillId="8" borderId="4" xfId="15" applyFont="1" applyFill="1" applyBorder="1" applyAlignment="1">
      <alignment horizontal="center" vertical="center" wrapText="1"/>
    </xf>
    <xf numFmtId="0" fontId="3" fillId="0" borderId="93" xfId="15" applyFont="1" applyBorder="1" applyAlignment="1">
      <alignment horizontal="center"/>
    </xf>
    <xf numFmtId="0" fontId="3" fillId="0" borderId="6" xfId="15" applyFont="1" applyBorder="1" applyAlignment="1">
      <alignment horizontal="center"/>
    </xf>
    <xf numFmtId="0" fontId="27" fillId="2" borderId="4" xfId="8" applyFont="1" applyFill="1" applyBorder="1" applyAlignment="1">
      <alignment horizontal="center" vertical="center" wrapText="1"/>
    </xf>
    <xf numFmtId="0" fontId="3" fillId="0" borderId="93" xfId="8" applyFont="1" applyBorder="1"/>
    <xf numFmtId="0" fontId="3" fillId="0" borderId="6" xfId="8" applyFont="1" applyBorder="1"/>
    <xf numFmtId="9" fontId="67" fillId="0" borderId="153" xfId="0" applyNumberFormat="1" applyFont="1" applyBorder="1" applyAlignment="1">
      <alignment horizontal="center" vertical="center" wrapText="1"/>
    </xf>
    <xf numFmtId="0" fontId="67" fillId="0" borderId="154" xfId="0" applyFont="1" applyBorder="1" applyAlignment="1">
      <alignment horizontal="center" vertical="center" wrapText="1"/>
    </xf>
    <xf numFmtId="0" fontId="67" fillId="0" borderId="155" xfId="0" applyFont="1" applyBorder="1" applyAlignment="1">
      <alignment horizontal="center" vertical="center" wrapText="1"/>
    </xf>
    <xf numFmtId="0" fontId="26" fillId="8" borderId="92" xfId="17" applyFont="1" applyFill="1" applyBorder="1" applyAlignment="1">
      <alignment horizontal="center" vertical="center" wrapText="1"/>
    </xf>
    <xf numFmtId="0" fontId="3" fillId="0" borderId="33" xfId="17" applyFont="1" applyBorder="1" applyAlignment="1">
      <alignment horizontal="center"/>
    </xf>
    <xf numFmtId="0" fontId="3" fillId="0" borderId="34" xfId="17" applyFont="1" applyBorder="1" applyAlignment="1">
      <alignment horizontal="center"/>
    </xf>
    <xf numFmtId="0" fontId="26" fillId="7" borderId="46" xfId="17" applyFont="1" applyFill="1" applyBorder="1" applyAlignment="1">
      <alignment horizontal="center" vertical="center" wrapText="1"/>
    </xf>
    <xf numFmtId="0" fontId="26" fillId="7" borderId="29" xfId="17" applyFont="1" applyFill="1" applyAlignment="1">
      <alignment horizontal="center" vertical="center" wrapText="1"/>
    </xf>
    <xf numFmtId="0" fontId="26" fillId="7" borderId="23" xfId="17" applyFont="1" applyFill="1" applyBorder="1" applyAlignment="1">
      <alignment horizontal="center" vertical="center" wrapText="1"/>
    </xf>
    <xf numFmtId="0" fontId="66" fillId="0" borderId="5" xfId="0" applyFont="1" applyBorder="1"/>
    <xf numFmtId="0" fontId="66" fillId="0" borderId="6" xfId="0" applyFont="1" applyBorder="1"/>
    <xf numFmtId="0" fontId="24" fillId="2" borderId="11" xfId="0" applyFont="1" applyFill="1" applyBorder="1" applyAlignment="1">
      <alignment horizontal="left" vertical="center" wrapText="1"/>
    </xf>
    <xf numFmtId="0" fontId="25" fillId="2" borderId="11" xfId="0" applyFont="1" applyFill="1" applyBorder="1" applyAlignment="1">
      <alignment horizontal="center" vertical="center" wrapText="1"/>
    </xf>
    <xf numFmtId="0" fontId="28" fillId="10" borderId="38" xfId="8" applyFont="1" applyFill="1" applyBorder="1" applyAlignment="1">
      <alignment horizontal="center" vertical="center" wrapText="1"/>
    </xf>
    <xf numFmtId="0" fontId="3" fillId="0" borderId="39" xfId="8" applyFont="1" applyBorder="1"/>
    <xf numFmtId="0" fontId="3" fillId="0" borderId="40" xfId="8" applyFont="1" applyBorder="1"/>
    <xf numFmtId="0" fontId="69" fillId="27" borderId="41" xfId="8" applyFont="1" applyFill="1" applyBorder="1" applyAlignment="1">
      <alignment horizontal="center" vertical="center" wrapText="1"/>
    </xf>
    <xf numFmtId="0" fontId="28" fillId="8" borderId="43" xfId="8" applyFont="1" applyFill="1" applyBorder="1" applyAlignment="1">
      <alignment horizontal="center" vertical="center" wrapText="1"/>
    </xf>
    <xf numFmtId="0" fontId="3" fillId="0" borderId="44" xfId="8" applyFont="1" applyBorder="1"/>
    <xf numFmtId="0" fontId="3" fillId="0" borderId="45" xfId="8" applyFont="1" applyBorder="1"/>
    <xf numFmtId="0" fontId="3" fillId="0" borderId="47" xfId="8" applyFont="1" applyBorder="1"/>
    <xf numFmtId="0" fontId="3" fillId="0" borderId="48" xfId="8" applyFont="1" applyBorder="1"/>
    <xf numFmtId="0" fontId="3" fillId="0" borderId="49" xfId="8" applyFont="1" applyBorder="1"/>
    <xf numFmtId="0" fontId="28" fillId="11" borderId="43" xfId="8" applyFont="1" applyFill="1" applyBorder="1" applyAlignment="1">
      <alignment horizontal="center" vertical="center" wrapText="1"/>
    </xf>
    <xf numFmtId="0" fontId="28" fillId="12" borderId="43" xfId="8" applyFont="1" applyFill="1" applyBorder="1" applyAlignment="1">
      <alignment horizontal="center" vertical="center" wrapText="1"/>
    </xf>
    <xf numFmtId="0" fontId="28" fillId="10" borderId="46" xfId="8" applyFont="1" applyFill="1" applyBorder="1" applyAlignment="1">
      <alignment horizontal="center" vertical="center" wrapText="1"/>
    </xf>
    <xf numFmtId="0" fontId="3" fillId="0" borderId="29" xfId="8" applyFont="1"/>
    <xf numFmtId="0" fontId="3" fillId="0" borderId="23" xfId="8" applyFont="1" applyBorder="1"/>
    <xf numFmtId="0" fontId="3" fillId="0" borderId="92" xfId="8" applyFont="1" applyBorder="1"/>
    <xf numFmtId="0" fontId="3" fillId="0" borderId="33" xfId="8" applyFont="1" applyBorder="1"/>
    <xf numFmtId="0" fontId="3" fillId="0" borderId="34" xfId="8" applyFont="1" applyBorder="1"/>
    <xf numFmtId="0" fontId="28" fillId="14" borderId="38" xfId="8" applyFont="1" applyFill="1" applyBorder="1" applyAlignment="1">
      <alignment horizontal="center" vertical="center" wrapText="1"/>
    </xf>
    <xf numFmtId="0" fontId="28" fillId="13" borderId="42" xfId="8" applyFont="1" applyFill="1" applyBorder="1" applyAlignment="1">
      <alignment horizontal="center" vertical="center" wrapText="1"/>
    </xf>
    <xf numFmtId="0" fontId="3" fillId="0" borderId="50" xfId="8" applyFont="1" applyBorder="1"/>
    <xf numFmtId="0" fontId="28" fillId="14" borderId="43" xfId="8" applyFont="1" applyFill="1" applyBorder="1" applyAlignment="1">
      <alignment horizontal="center" vertical="center" wrapText="1"/>
    </xf>
    <xf numFmtId="0" fontId="4" fillId="0" borderId="93" xfId="0" applyFont="1" applyBorder="1" applyAlignment="1">
      <alignment horizontal="center" vertical="center"/>
    </xf>
    <xf numFmtId="0" fontId="4" fillId="0" borderId="6" xfId="0" applyFont="1" applyBorder="1" applyAlignment="1">
      <alignment horizontal="center" vertical="center"/>
    </xf>
    <xf numFmtId="166" fontId="25" fillId="15" borderId="4" xfId="0" applyNumberFormat="1" applyFont="1" applyFill="1" applyBorder="1" applyAlignment="1">
      <alignment horizontal="center" vertical="center" wrapText="1"/>
    </xf>
    <xf numFmtId="0" fontId="76" fillId="0" borderId="5" xfId="0" applyFont="1" applyBorder="1" applyAlignment="1">
      <alignment horizontal="center" vertical="center"/>
    </xf>
    <xf numFmtId="0" fontId="76" fillId="0" borderId="6" xfId="0" applyFont="1" applyBorder="1" applyAlignment="1">
      <alignment horizontal="center" vertical="center"/>
    </xf>
    <xf numFmtId="0" fontId="29" fillId="0" borderId="35" xfId="0" applyFont="1" applyBorder="1" applyAlignment="1">
      <alignment horizontal="left" vertical="center" wrapText="1"/>
    </xf>
    <xf numFmtId="0" fontId="3" fillId="0" borderId="51" xfId="0" applyFont="1" applyBorder="1"/>
    <xf numFmtId="0" fontId="3" fillId="0" borderId="36" xfId="0" applyFont="1" applyBorder="1"/>
    <xf numFmtId="0" fontId="29" fillId="31" borderId="35" xfId="0" applyFont="1" applyFill="1" applyBorder="1" applyAlignment="1">
      <alignment horizontal="center" vertical="center" wrapText="1"/>
    </xf>
    <xf numFmtId="0" fontId="3" fillId="31" borderId="51" xfId="0" applyFont="1" applyFill="1" applyBorder="1" applyAlignment="1">
      <alignment horizontal="center"/>
    </xf>
    <xf numFmtId="0" fontId="3" fillId="31" borderId="36" xfId="0" applyFont="1" applyFill="1" applyBorder="1" applyAlignment="1">
      <alignment horizontal="center"/>
    </xf>
    <xf numFmtId="0" fontId="29" fillId="31" borderId="35" xfId="0" applyFont="1" applyFill="1" applyBorder="1" applyAlignment="1">
      <alignment horizontal="left" vertical="center" wrapText="1"/>
    </xf>
    <xf numFmtId="0" fontId="3" fillId="31" borderId="51" xfId="0" applyFont="1" applyFill="1" applyBorder="1"/>
    <xf numFmtId="0" fontId="3" fillId="31" borderId="36" xfId="0" applyFont="1" applyFill="1" applyBorder="1"/>
    <xf numFmtId="0" fontId="29" fillId="0" borderId="35" xfId="0" applyFont="1" applyBorder="1" applyAlignment="1">
      <alignment horizontal="center" vertical="center" wrapText="1"/>
    </xf>
    <xf numFmtId="0" fontId="28" fillId="10" borderId="4" xfId="8" applyFont="1" applyFill="1" applyBorder="1" applyAlignment="1">
      <alignment horizontal="center" vertical="center" wrapText="1"/>
    </xf>
    <xf numFmtId="0" fontId="28" fillId="15" borderId="4" xfId="8" applyFont="1" applyFill="1" applyBorder="1" applyAlignment="1">
      <alignment horizontal="center" vertical="center" wrapText="1"/>
    </xf>
    <xf numFmtId="0" fontId="28" fillId="4" borderId="4" xfId="8" applyFont="1" applyFill="1" applyBorder="1" applyAlignment="1">
      <alignment horizontal="center" vertical="center" wrapText="1"/>
    </xf>
    <xf numFmtId="0" fontId="26" fillId="7" borderId="30" xfId="8" applyFont="1" applyFill="1" applyBorder="1" applyAlignment="1">
      <alignment horizontal="center" vertical="center" wrapText="1"/>
    </xf>
    <xf numFmtId="0" fontId="3" fillId="0" borderId="31" xfId="8" applyFont="1" applyBorder="1"/>
    <xf numFmtId="0" fontId="3" fillId="0" borderId="32" xfId="8" applyFont="1" applyBorder="1"/>
    <xf numFmtId="10" fontId="92" fillId="0" borderId="52" xfId="0" applyNumberFormat="1" applyFont="1" applyBorder="1" applyAlignment="1">
      <alignment horizontal="center" vertical="center" wrapText="1"/>
    </xf>
    <xf numFmtId="10" fontId="92" fillId="0" borderId="164" xfId="0" applyNumberFormat="1" applyFont="1" applyBorder="1" applyAlignment="1">
      <alignment horizontal="center" vertical="center" wrapText="1"/>
    </xf>
    <xf numFmtId="10" fontId="24" fillId="0" borderId="52" xfId="6" applyNumberFormat="1" applyFont="1" applyBorder="1" applyAlignment="1">
      <alignment horizontal="center" vertical="center"/>
    </xf>
    <xf numFmtId="10" fontId="24" fillId="0" borderId="164" xfId="6" applyNumberFormat="1" applyFont="1" applyBorder="1" applyAlignment="1">
      <alignment horizontal="center" vertical="center"/>
    </xf>
    <xf numFmtId="168" fontId="24" fillId="0" borderId="137" xfId="0" applyNumberFormat="1" applyFont="1" applyBorder="1" applyAlignment="1">
      <alignment horizontal="center" vertical="center" wrapText="1"/>
    </xf>
    <xf numFmtId="168" fontId="24" fillId="0" borderId="165" xfId="0" applyNumberFormat="1" applyFont="1" applyBorder="1" applyAlignment="1">
      <alignment horizontal="center" vertical="center" wrapText="1"/>
    </xf>
    <xf numFmtId="9" fontId="80" fillId="0" borderId="160" xfId="3" applyNumberFormat="1" applyFont="1" applyFill="1" applyBorder="1" applyAlignment="1" applyProtection="1">
      <alignment horizontal="center" vertical="center" wrapText="1"/>
      <protection locked="0"/>
    </xf>
    <xf numFmtId="9" fontId="80" fillId="0" borderId="161" xfId="3" applyNumberFormat="1" applyFont="1" applyFill="1" applyBorder="1" applyAlignment="1" applyProtection="1">
      <alignment horizontal="center" vertical="center" wrapText="1"/>
      <protection locked="0"/>
    </xf>
    <xf numFmtId="9" fontId="80" fillId="0" borderId="166" xfId="3" applyNumberFormat="1" applyFont="1" applyFill="1" applyBorder="1" applyAlignment="1" applyProtection="1">
      <alignment horizontal="center" vertical="center" wrapText="1"/>
      <protection locked="0"/>
    </xf>
    <xf numFmtId="9" fontId="80" fillId="0" borderId="111" xfId="3" applyNumberFormat="1" applyFont="1" applyFill="1" applyBorder="1" applyAlignment="1" applyProtection="1">
      <alignment horizontal="center" vertical="center" wrapText="1"/>
      <protection locked="0"/>
    </xf>
    <xf numFmtId="9" fontId="80" fillId="0" borderId="52" xfId="3" applyNumberFormat="1" applyFont="1" applyFill="1" applyBorder="1" applyAlignment="1" applyProtection="1">
      <alignment horizontal="center" vertical="center" wrapText="1"/>
      <protection locked="0"/>
    </xf>
    <xf numFmtId="9" fontId="80" fillId="0" borderId="164" xfId="3" applyNumberFormat="1" applyFont="1" applyFill="1" applyBorder="1" applyAlignment="1" applyProtection="1">
      <alignment horizontal="center" vertical="center" wrapText="1"/>
      <protection locked="0"/>
    </xf>
    <xf numFmtId="9" fontId="80" fillId="0" borderId="136" xfId="3" applyNumberFormat="1" applyFont="1" applyFill="1" applyBorder="1" applyAlignment="1" applyProtection="1">
      <alignment horizontal="center" vertical="top" wrapText="1"/>
      <protection locked="0"/>
    </xf>
    <xf numFmtId="9" fontId="80" fillId="0" borderId="137" xfId="3" applyNumberFormat="1" applyFont="1" applyFill="1" applyBorder="1" applyAlignment="1" applyProtection="1">
      <alignment horizontal="center" vertical="top" wrapText="1"/>
      <protection locked="0"/>
    </xf>
    <xf numFmtId="9" fontId="80" fillId="0" borderId="165" xfId="3" applyNumberFormat="1" applyFont="1" applyFill="1" applyBorder="1" applyAlignment="1" applyProtection="1">
      <alignment horizontal="center" vertical="top" wrapText="1"/>
      <protection locked="0"/>
    </xf>
    <xf numFmtId="0" fontId="24" fillId="0" borderId="37" xfId="0" applyFont="1" applyBorder="1" applyAlignment="1">
      <alignment horizontal="center" vertical="center" wrapText="1"/>
    </xf>
    <xf numFmtId="0" fontId="3" fillId="0" borderId="52" xfId="0" applyFont="1" applyBorder="1" applyAlignment="1">
      <alignment horizontal="center"/>
    </xf>
    <xf numFmtId="0" fontId="3" fillId="0" borderId="164" xfId="0" applyFont="1" applyBorder="1" applyAlignment="1">
      <alignment horizontal="center"/>
    </xf>
    <xf numFmtId="0" fontId="24" fillId="0" borderId="37" xfId="0" applyFont="1" applyBorder="1" applyAlignment="1">
      <alignment horizontal="left" vertical="center" wrapText="1"/>
    </xf>
    <xf numFmtId="0" fontId="3" fillId="0" borderId="52" xfId="0" applyFont="1" applyBorder="1" applyAlignment="1">
      <alignment horizontal="left"/>
    </xf>
    <xf numFmtId="0" fontId="3" fillId="0" borderId="164" xfId="0" applyFont="1" applyBorder="1" applyAlignment="1">
      <alignment horizontal="left"/>
    </xf>
    <xf numFmtId="0" fontId="2" fillId="2" borderId="30" xfId="0" applyFont="1" applyFill="1" applyBorder="1" applyAlignment="1">
      <alignment horizontal="center" vertical="center"/>
    </xf>
    <xf numFmtId="0" fontId="2" fillId="2" borderId="32"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92" xfId="0" applyFont="1" applyFill="1" applyBorder="1" applyAlignment="1">
      <alignment horizontal="center" vertical="center"/>
    </xf>
    <xf numFmtId="0" fontId="2" fillId="2" borderId="34" xfId="0" applyFont="1" applyFill="1" applyBorder="1" applyAlignment="1">
      <alignment horizontal="center" vertical="center"/>
    </xf>
    <xf numFmtId="0" fontId="3" fillId="0" borderId="36" xfId="0" applyFont="1" applyBorder="1" applyAlignment="1">
      <alignment horizontal="center"/>
    </xf>
    <xf numFmtId="0" fontId="3" fillId="0" borderId="36" xfId="0" applyFont="1" applyBorder="1" applyAlignment="1">
      <alignment horizontal="left"/>
    </xf>
    <xf numFmtId="0" fontId="24" fillId="0" borderId="52" xfId="0" applyFont="1" applyBorder="1" applyAlignment="1">
      <alignment horizontal="center" vertical="center" wrapText="1"/>
    </xf>
    <xf numFmtId="0" fontId="24" fillId="0" borderId="164" xfId="0" applyFont="1" applyBorder="1" applyAlignment="1">
      <alignment horizontal="center" vertical="center" wrapText="1"/>
    </xf>
    <xf numFmtId="0" fontId="92" fillId="0" borderId="52" xfId="0" applyFont="1" applyBorder="1" applyAlignment="1">
      <alignment horizontal="center" vertical="center" wrapText="1"/>
    </xf>
    <xf numFmtId="0" fontId="92" fillId="0" borderId="164" xfId="0" applyFont="1" applyBorder="1" applyAlignment="1">
      <alignment horizontal="center" vertical="center" wrapText="1"/>
    </xf>
    <xf numFmtId="0" fontId="9" fillId="2" borderId="53" xfId="0" applyFont="1" applyFill="1" applyBorder="1" applyAlignment="1">
      <alignment horizontal="center" vertical="center"/>
    </xf>
    <xf numFmtId="0" fontId="3" fillId="0" borderId="56" xfId="0" applyFont="1" applyBorder="1"/>
    <xf numFmtId="0" fontId="3" fillId="0" borderId="58" xfId="0" applyFont="1" applyBorder="1"/>
    <xf numFmtId="0" fontId="32" fillId="5" borderId="54" xfId="0" applyFont="1" applyFill="1" applyBorder="1" applyAlignment="1">
      <alignment horizontal="center" vertical="center" wrapText="1"/>
    </xf>
    <xf numFmtId="0" fontId="3" fillId="0" borderId="55" xfId="0" applyFont="1" applyBorder="1"/>
    <xf numFmtId="0" fontId="34" fillId="0" borderId="63" xfId="0" applyFont="1" applyBorder="1" applyAlignment="1">
      <alignment horizontal="center" vertical="center" wrapText="1"/>
    </xf>
    <xf numFmtId="0" fontId="3" fillId="0" borderId="64" xfId="0" applyFont="1" applyBorder="1"/>
    <xf numFmtId="0" fontId="3" fillId="0" borderId="65" xfId="0" applyFont="1" applyBorder="1"/>
    <xf numFmtId="0" fontId="36" fillId="18" borderId="82" xfId="0" applyFont="1" applyFill="1" applyBorder="1" applyAlignment="1">
      <alignment horizontal="center" vertical="center"/>
    </xf>
    <xf numFmtId="0" fontId="3" fillId="0" borderId="83" xfId="0" applyFont="1" applyBorder="1"/>
    <xf numFmtId="0" fontId="3" fillId="0" borderId="84" xfId="0" applyFont="1" applyBorder="1"/>
    <xf numFmtId="0" fontId="34" fillId="0" borderId="59" xfId="0" applyFont="1" applyBorder="1" applyAlignment="1">
      <alignment horizontal="center" vertical="center" wrapText="1"/>
    </xf>
    <xf numFmtId="0" fontId="3" fillId="0" borderId="60" xfId="0" applyFont="1" applyBorder="1"/>
    <xf numFmtId="0" fontId="3" fillId="0" borderId="61" xfId="0" applyFont="1" applyBorder="1"/>
    <xf numFmtId="3" fontId="34" fillId="17" borderId="62" xfId="0" applyNumberFormat="1" applyFont="1" applyFill="1" applyBorder="1" applyAlignment="1">
      <alignment horizontal="center" vertical="center"/>
    </xf>
    <xf numFmtId="0" fontId="34" fillId="17" borderId="59" xfId="0" applyFont="1" applyFill="1" applyBorder="1" applyAlignment="1">
      <alignment horizontal="center" vertical="center"/>
    </xf>
    <xf numFmtId="49" fontId="36" fillId="18" borderId="68" xfId="0" applyNumberFormat="1" applyFont="1" applyFill="1" applyBorder="1" applyAlignment="1">
      <alignment horizontal="center" vertical="center" wrapText="1"/>
    </xf>
    <xf numFmtId="0" fontId="3" fillId="0" borderId="72" xfId="0" applyFont="1" applyBorder="1"/>
    <xf numFmtId="0" fontId="34" fillId="0" borderId="79" xfId="0" applyFont="1" applyBorder="1" applyAlignment="1">
      <alignment horizontal="center" vertical="center" wrapText="1"/>
    </xf>
    <xf numFmtId="0" fontId="3" fillId="0" borderId="80" xfId="0" applyFont="1" applyBorder="1"/>
    <xf numFmtId="0" fontId="3" fillId="0" borderId="81" xfId="0" applyFont="1" applyBorder="1"/>
    <xf numFmtId="0" fontId="39" fillId="20" borderId="11" xfId="0" applyFont="1" applyFill="1" applyBorder="1" applyAlignment="1">
      <alignment horizontal="center"/>
    </xf>
    <xf numFmtId="0" fontId="42" fillId="0" borderId="4" xfId="0" applyFont="1" applyBorder="1" applyAlignment="1">
      <alignment horizontal="left" vertical="top"/>
    </xf>
    <xf numFmtId="0" fontId="42" fillId="0" borderId="4" xfId="0" applyFont="1" applyBorder="1" applyAlignment="1">
      <alignment horizontal="left" vertical="center" wrapText="1"/>
    </xf>
    <xf numFmtId="0" fontId="39" fillId="20" borderId="11" xfId="0" applyFont="1" applyFill="1" applyBorder="1" applyAlignment="1">
      <alignment horizontal="center" vertical="center"/>
    </xf>
    <xf numFmtId="0" fontId="71" fillId="0" borderId="29" xfId="0" applyFont="1" applyBorder="1" applyAlignment="1">
      <alignment horizontal="center"/>
    </xf>
    <xf numFmtId="0" fontId="26" fillId="8" borderId="4" xfId="0" applyFont="1" applyFill="1" applyBorder="1" applyAlignment="1">
      <alignment horizontal="center" vertical="center" wrapText="1"/>
    </xf>
    <xf numFmtId="0" fontId="8" fillId="0" borderId="6" xfId="0" applyFont="1" applyBorder="1"/>
    <xf numFmtId="0" fontId="72" fillId="8" borderId="37" xfId="0" applyFont="1" applyFill="1" applyBorder="1" applyAlignment="1">
      <alignment horizontal="center" vertical="center" wrapText="1"/>
    </xf>
    <xf numFmtId="0" fontId="73" fillId="0" borderId="36" xfId="0" applyFont="1" applyBorder="1"/>
    <xf numFmtId="0" fontId="26" fillId="8" borderId="37" xfId="0" applyFont="1" applyFill="1" applyBorder="1" applyAlignment="1">
      <alignment horizontal="center" vertical="center" wrapText="1"/>
    </xf>
    <xf numFmtId="0" fontId="8" fillId="0" borderId="36" xfId="0" applyFont="1" applyBorder="1"/>
    <xf numFmtId="0" fontId="8" fillId="0" borderId="52" xfId="0" applyFont="1" applyBorder="1"/>
    <xf numFmtId="0" fontId="26" fillId="41" borderId="92" xfId="0" applyFont="1" applyFill="1" applyBorder="1" applyAlignment="1">
      <alignment horizontal="center" vertical="center" wrapText="1"/>
    </xf>
    <xf numFmtId="0" fontId="94" fillId="0" borderId="33" xfId="0" applyFont="1" applyBorder="1"/>
    <xf numFmtId="0" fontId="24" fillId="31" borderId="97" xfId="0" applyFont="1" applyFill="1" applyBorder="1" applyAlignment="1">
      <alignment horizontal="center" vertical="center"/>
    </xf>
    <xf numFmtId="0" fontId="24" fillId="31" borderId="162" xfId="0" applyFont="1" applyFill="1" applyBorder="1" applyAlignment="1">
      <alignment horizontal="center" vertical="center"/>
    </xf>
    <xf numFmtId="0" fontId="24" fillId="31" borderId="163" xfId="0" applyFont="1" applyFill="1" applyBorder="1" applyAlignment="1">
      <alignment horizontal="center" vertical="center"/>
    </xf>
    <xf numFmtId="0" fontId="96" fillId="31" borderId="37" xfId="0" applyFont="1" applyFill="1" applyBorder="1" applyAlignment="1">
      <alignment horizontal="left" vertical="center" wrapText="1"/>
    </xf>
    <xf numFmtId="0" fontId="92" fillId="31" borderId="52" xfId="0" applyFont="1" applyFill="1" applyBorder="1"/>
    <xf numFmtId="0" fontId="92" fillId="31" borderId="36" xfId="0" applyFont="1" applyFill="1" applyBorder="1"/>
    <xf numFmtId="0" fontId="96" fillId="2" borderId="32" xfId="0" applyFont="1" applyFill="1" applyBorder="1" applyAlignment="1">
      <alignment horizontal="center" vertical="center" wrapText="1"/>
    </xf>
    <xf numFmtId="0" fontId="92" fillId="31" borderId="23" xfId="0" applyFont="1" applyFill="1" applyBorder="1"/>
    <xf numFmtId="0" fontId="92" fillId="31" borderId="34" xfId="0" applyFont="1" applyFill="1" applyBorder="1"/>
    <xf numFmtId="0" fontId="94" fillId="0" borderId="93" xfId="0" applyFont="1" applyBorder="1"/>
    <xf numFmtId="0" fontId="94" fillId="0" borderId="6" xfId="0" applyFont="1" applyBorder="1"/>
    <xf numFmtId="0" fontId="26" fillId="7" borderId="92" xfId="0" applyFont="1" applyFill="1" applyBorder="1" applyAlignment="1">
      <alignment horizontal="center" vertical="center" wrapText="1"/>
    </xf>
    <xf numFmtId="0" fontId="3" fillId="0" borderId="33" xfId="0" applyFont="1" applyBorder="1"/>
    <xf numFmtId="0" fontId="3" fillId="0" borderId="93" xfId="0" applyFont="1" applyBorder="1"/>
    <xf numFmtId="0" fontId="96" fillId="2" borderId="37" xfId="0" applyFont="1" applyFill="1" applyBorder="1" applyAlignment="1">
      <alignment horizontal="left" vertical="center" wrapText="1"/>
    </xf>
    <xf numFmtId="0" fontId="26" fillId="39" borderId="92" xfId="0" applyFont="1" applyFill="1" applyBorder="1" applyAlignment="1">
      <alignment horizontal="center" vertical="center" wrapText="1"/>
    </xf>
    <xf numFmtId="0" fontId="94" fillId="40" borderId="33" xfId="0" applyFont="1" applyFill="1" applyBorder="1"/>
    <xf numFmtId="0" fontId="24" fillId="0" borderId="4" xfId="0" applyFont="1" applyBorder="1" applyAlignment="1">
      <alignment horizontal="left" vertical="center" wrapText="1"/>
    </xf>
    <xf numFmtId="0" fontId="26" fillId="21" borderId="4" xfId="0" applyFont="1" applyFill="1" applyBorder="1" applyAlignment="1">
      <alignment horizontal="center" vertical="center" wrapText="1"/>
    </xf>
    <xf numFmtId="0" fontId="24" fillId="0" borderId="4" xfId="0" applyFont="1" applyBorder="1" applyAlignment="1">
      <alignment horizontal="left" vertical="top"/>
    </xf>
    <xf numFmtId="0" fontId="24" fillId="0" borderId="0" xfId="0" applyFont="1" applyAlignment="1">
      <alignment horizontal="center" vertical="center"/>
    </xf>
  </cellXfs>
  <cellStyles count="23">
    <cellStyle name="Hipervínculo" xfId="7" builtinId="8"/>
    <cellStyle name="Hipervínculo 2" xfId="14" xr:uid="{00000000-0005-0000-0000-000001000000}"/>
    <cellStyle name="Millares" xfId="3" builtinId="3"/>
    <cellStyle name="Millares [0]" xfId="4" builtinId="6"/>
    <cellStyle name="Millares [0] 2" xfId="11" xr:uid="{00000000-0005-0000-0000-000004000000}"/>
    <cellStyle name="Millares 2" xfId="10" xr:uid="{00000000-0005-0000-0000-000005000000}"/>
    <cellStyle name="Millares 3" xfId="19" xr:uid="{00000000-0005-0000-0000-000006000000}"/>
    <cellStyle name="Millares 4" xfId="20" xr:uid="{00000000-0005-0000-0000-000007000000}"/>
    <cellStyle name="Millares 5" xfId="21" xr:uid="{00000000-0005-0000-0000-000008000000}"/>
    <cellStyle name="Millares 6" xfId="22" xr:uid="{00000000-0005-0000-0000-000009000000}"/>
    <cellStyle name="Moneda" xfId="5" builtinId="4"/>
    <cellStyle name="Moneda 2" xfId="12" xr:uid="{00000000-0005-0000-0000-00000B000000}"/>
    <cellStyle name="Neutral 2" xfId="18" xr:uid="{00000000-0005-0000-0000-00000C000000}"/>
    <cellStyle name="Neutral 3" xfId="9" xr:uid="{00000000-0005-0000-0000-00000D000000}"/>
    <cellStyle name="Normal" xfId="0" builtinId="0"/>
    <cellStyle name="Normal 2" xfId="8" xr:uid="{00000000-0005-0000-0000-00000F000000}"/>
    <cellStyle name="Normal 4" xfId="1" xr:uid="{00000000-0005-0000-0000-000010000000}"/>
    <cellStyle name="Normal 5" xfId="15" xr:uid="{00000000-0005-0000-0000-000011000000}"/>
    <cellStyle name="Normal 7" xfId="17" xr:uid="{00000000-0005-0000-0000-000012000000}"/>
    <cellStyle name="Porcentaje" xfId="6" builtinId="5"/>
    <cellStyle name="Porcentaje 2" xfId="16" xr:uid="{00000000-0005-0000-0000-000014000000}"/>
    <cellStyle name="Porcentaje 3" xfId="13" xr:uid="{00000000-0005-0000-0000-000015000000}"/>
    <cellStyle name="Porcentual 2" xfId="2" xr:uid="{00000000-0005-0000-0000-000016000000}"/>
  </cellStyles>
  <dxfs count="54">
    <dxf>
      <fill>
        <patternFill patternType="solid">
          <fgColor rgb="FFFF0000"/>
          <bgColor rgb="FFFF0000"/>
        </patternFill>
      </fill>
    </dxf>
    <dxf>
      <fill>
        <patternFill>
          <bgColor rgb="FFFFFDF7"/>
        </patternFill>
      </fill>
    </dxf>
    <dxf>
      <fill>
        <patternFill>
          <bgColor rgb="FFFFFDF7"/>
        </patternFill>
      </fill>
    </dxf>
    <dxf>
      <fill>
        <patternFill>
          <bgColor rgb="FFFFFCF3"/>
        </patternFill>
      </fill>
    </dxf>
    <dxf>
      <fill>
        <patternFill>
          <bgColor rgb="FFFFFCF3"/>
        </patternFill>
      </fill>
    </dxf>
    <dxf>
      <fill>
        <patternFill>
          <bgColor rgb="FFFFFBEF"/>
        </patternFill>
      </fill>
    </dxf>
    <dxf>
      <fill>
        <patternFill>
          <fgColor rgb="FFFFFCF3"/>
        </patternFill>
      </fill>
    </dxf>
    <dxf>
      <fill>
        <patternFill>
          <bgColor rgb="FFFFFCF3"/>
        </patternFill>
      </fill>
    </dxf>
    <dxf>
      <fill>
        <patternFill>
          <bgColor rgb="FFFFFCF3"/>
        </patternFill>
      </fill>
    </dxf>
    <dxf>
      <fill>
        <patternFill>
          <bgColor rgb="FFFFFCF3"/>
        </patternFill>
      </fill>
    </dxf>
    <dxf>
      <fill>
        <patternFill>
          <bgColor rgb="FFFFFBEF"/>
        </patternFill>
      </fill>
    </dxf>
    <dxf>
      <fill>
        <patternFill>
          <fgColor rgb="FFFFFCF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CF3"/>
        </patternFill>
      </fill>
    </dxf>
    <dxf>
      <fill>
        <patternFill>
          <bgColor rgb="FFFFFBEF"/>
        </patternFill>
      </fill>
    </dxf>
    <dxf>
      <fill>
        <patternFill>
          <fgColor rgb="FFFFFCF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fgColor rgb="FFFFFDF7"/>
          <bgColor rgb="FFFFFCF3"/>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53"/>
      <tableStyleElement type="firstRowStripe" dxfId="52"/>
      <tableStyleElement type="secondRowStripe" dxfId="51"/>
    </tableStyle>
    <tableStyle name="LISTAS_1-style 2" pivot="0" count="3" xr9:uid="{00000000-0011-0000-FFFF-FFFF01000000}">
      <tableStyleElement type="headerRow" dxfId="50"/>
      <tableStyleElement type="firstRowStripe" dxfId="49"/>
      <tableStyleElement type="secondRowStripe" dxfId="48"/>
    </tableStyle>
  </tableStyles>
  <colors>
    <mruColors>
      <color rgb="FF99FF99"/>
      <color rgb="FF66FF99"/>
      <color rgb="FFFFFCF3"/>
      <color rgb="FFFFFDF7"/>
      <color rgb="FFFFFB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85725</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104775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51B943E0-88D9-4101-B72C-1C33A0EB5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85</xdr:row>
      <xdr:rowOff>0</xdr:rowOff>
    </xdr:from>
    <xdr:to>
      <xdr:col>0</xdr:col>
      <xdr:colOff>1143000</xdr:colOff>
      <xdr:row>85</xdr:row>
      <xdr:rowOff>0</xdr:rowOff>
    </xdr:to>
    <xdr:pic>
      <xdr:nvPicPr>
        <xdr:cNvPr id="25" name="Imagen 24">
          <a:extLst>
            <a:ext uri="{FF2B5EF4-FFF2-40B4-BE49-F238E27FC236}">
              <a16:creationId xmlns:a16="http://schemas.microsoft.com/office/drawing/2014/main" id="{431AA473-C09C-41DE-9F7C-1BB65CE8B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709050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26" name="Imagen 1">
          <a:extLst>
            <a:ext uri="{FF2B5EF4-FFF2-40B4-BE49-F238E27FC236}">
              <a16:creationId xmlns:a16="http://schemas.microsoft.com/office/drawing/2014/main" id="{F2D664C0-DCEA-4ADD-8D62-5152252D6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3720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3" name="Imagen 2">
          <a:extLst>
            <a:ext uri="{FF2B5EF4-FFF2-40B4-BE49-F238E27FC236}">
              <a16:creationId xmlns:a16="http://schemas.microsoft.com/office/drawing/2014/main" id="{379609A4-45C2-4308-9634-9FEB8B84C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4" name="Imagen 3">
          <a:extLst>
            <a:ext uri="{FF2B5EF4-FFF2-40B4-BE49-F238E27FC236}">
              <a16:creationId xmlns:a16="http://schemas.microsoft.com/office/drawing/2014/main" id="{B888AA38-7C7A-480A-A8DC-1611DA1A1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397632</xdr:colOff>
      <xdr:row>43</xdr:row>
      <xdr:rowOff>41808</xdr:rowOff>
    </xdr:from>
    <xdr:to>
      <xdr:col>0</xdr:col>
      <xdr:colOff>1170215</xdr:colOff>
      <xdr:row>46</xdr:row>
      <xdr:rowOff>193390</xdr:rowOff>
    </xdr:to>
    <xdr:pic>
      <xdr:nvPicPr>
        <xdr:cNvPr id="5" name="Imagen 4">
          <a:extLst>
            <a:ext uri="{FF2B5EF4-FFF2-40B4-BE49-F238E27FC236}">
              <a16:creationId xmlns:a16="http://schemas.microsoft.com/office/drawing/2014/main" id="{8BC09A89-AB94-44E9-9692-1E1EF4FF2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97632" y="19739508"/>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679674</xdr:colOff>
      <xdr:row>0</xdr:row>
      <xdr:rowOff>71437</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679674" y="71437"/>
          <a:ext cx="1530125" cy="1185863"/>
        </a:xfrm>
        <a:prstGeom prst="rect">
          <a:avLst/>
        </a:prstGeom>
        <a:noFill/>
      </xdr:spPr>
    </xdr:pic>
    <xdr:clientData fLocksWithSheet="0"/>
  </xdr:oneCellAnchor>
  <xdr:oneCellAnchor>
    <xdr:from>
      <xdr:col>0</xdr:col>
      <xdr:colOff>679674</xdr:colOff>
      <xdr:row>0</xdr:row>
      <xdr:rowOff>71437</xdr:rowOff>
    </xdr:from>
    <xdr:ext cx="1530125" cy="1185863"/>
    <xdr:pic>
      <xdr:nvPicPr>
        <xdr:cNvPr id="3" name="image1.png">
          <a:extLst>
            <a:ext uri="{FF2B5EF4-FFF2-40B4-BE49-F238E27FC236}">
              <a16:creationId xmlns:a16="http://schemas.microsoft.com/office/drawing/2014/main" id="{A73AE9DF-C7D0-41BA-A669-DF481A594D16}"/>
            </a:ext>
          </a:extLst>
        </xdr:cNvPr>
        <xdr:cNvPicPr preferRelativeResize="0"/>
      </xdr:nvPicPr>
      <xdr:blipFill>
        <a:blip xmlns:r="http://schemas.openxmlformats.org/officeDocument/2006/relationships" r:embed="rId1" cstate="print"/>
        <a:stretch>
          <a:fillRect/>
        </a:stretch>
      </xdr:blipFill>
      <xdr:spPr>
        <a:xfrm>
          <a:off x="679674" y="71437"/>
          <a:ext cx="1530125" cy="1185863"/>
        </a:xfrm>
        <a:prstGeom prst="rect">
          <a:avLst/>
        </a:prstGeom>
        <a:noFill/>
      </xdr:spPr>
    </xdr:pic>
    <xdr:clientData fLocksWithSheet="0"/>
  </xdr:oneCellAnchor>
  <xdr:oneCellAnchor>
    <xdr:from>
      <xdr:col>0</xdr:col>
      <xdr:colOff>679674</xdr:colOff>
      <xdr:row>0</xdr:row>
      <xdr:rowOff>71437</xdr:rowOff>
    </xdr:from>
    <xdr:ext cx="1530125" cy="1185863"/>
    <xdr:pic>
      <xdr:nvPicPr>
        <xdr:cNvPr id="4" name="image1.png">
          <a:extLst>
            <a:ext uri="{FF2B5EF4-FFF2-40B4-BE49-F238E27FC236}">
              <a16:creationId xmlns:a16="http://schemas.microsoft.com/office/drawing/2014/main" id="{49E20837-BB25-483B-ACD7-8D7B9C6B3AAB}"/>
            </a:ext>
          </a:extLst>
        </xdr:cNvPr>
        <xdr:cNvPicPr preferRelativeResize="0"/>
      </xdr:nvPicPr>
      <xdr:blipFill>
        <a:blip xmlns:r="http://schemas.openxmlformats.org/officeDocument/2006/relationships" r:embed="rId1" cstate="print"/>
        <a:stretch>
          <a:fillRect/>
        </a:stretch>
      </xdr:blipFill>
      <xdr:spPr>
        <a:xfrm>
          <a:off x="679674" y="71437"/>
          <a:ext cx="1530125" cy="118586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20unidad\10.%202024\2.%20Planes%20Operativos%20Anuales%20BCS%20_2024%202027\1.%20Proyecto%207996\1.%20POA_7996\POA%20Proyecto%207996%20III%20Trimest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H2:H17">
  <tableColumns count="1">
    <tableColumn id="1" xr3:uid="{00000000-0010-0000-0000-000001000000}" name="No. Meta PDD"/>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I2:I17">
  <tableColumns count="1">
    <tableColumn id="1" xr3:uid="{00000000-0010-0000-0100-000001000000}" name="Nombre Meta PDD"/>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s://drive.google.com/drive/folders/1NUZS4k3sWWq5EOeeSVHQGaPlOtxS3kjC?usp=drive_link" TargetMode="External"/><Relationship Id="rId2" Type="http://schemas.openxmlformats.org/officeDocument/2006/relationships/hyperlink" Target="https://drive.google.com/drive/folders/1bOrK27d9UhRjO2fB56jum49o-S7nVSXQ" TargetMode="External"/><Relationship Id="rId1" Type="http://schemas.openxmlformats.org/officeDocument/2006/relationships/hyperlink" Target="https://drive.google.com/drive/folders/1VhVgAqg5pX9RZk7o61-PDEmVZ0HJuaY8" TargetMode="External"/><Relationship Id="rId6" Type="http://schemas.openxmlformats.org/officeDocument/2006/relationships/drawing" Target="../drawings/drawing4.xml"/><Relationship Id="rId5" Type="http://schemas.openxmlformats.org/officeDocument/2006/relationships/printerSettings" Target="../printerSettings/printerSettings2.bin"/><Relationship Id="rId4" Type="http://schemas.openxmlformats.org/officeDocument/2006/relationships/hyperlink" Target="https://drive.google.com/drive/folders/1PFLADauOPP5f8bqPvmmaEsNOd8nsKKjc?usp=drive_link"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zoomScale="71" zoomScaleNormal="71" workbookViewId="0">
      <selection activeCell="O26" sqref="O26"/>
    </sheetView>
  </sheetViews>
  <sheetFormatPr baseColWidth="10" defaultColWidth="0" defaultRowHeight="15" customHeight="1" zero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 min="27" max="16384" width="14.42578125" hidden="1"/>
  </cols>
  <sheetData>
    <row r="1" spans="1:26" ht="32.25" customHeight="1">
      <c r="A1" s="1"/>
      <c r="B1" s="476"/>
      <c r="C1" s="477"/>
      <c r="D1" s="482" t="s">
        <v>0</v>
      </c>
      <c r="E1" s="483"/>
      <c r="F1" s="483"/>
      <c r="G1" s="483"/>
      <c r="H1" s="483"/>
      <c r="I1" s="483"/>
      <c r="J1" s="483"/>
      <c r="K1" s="483"/>
      <c r="L1" s="483"/>
      <c r="M1" s="483"/>
      <c r="N1" s="483"/>
      <c r="O1" s="483"/>
      <c r="P1" s="483"/>
      <c r="Q1" s="483"/>
      <c r="R1" s="484"/>
      <c r="S1" s="2"/>
      <c r="T1" s="3"/>
      <c r="U1" s="3"/>
      <c r="V1" s="4"/>
      <c r="W1" s="1"/>
      <c r="X1" s="1"/>
      <c r="Y1" s="1"/>
      <c r="Z1" s="1"/>
    </row>
    <row r="2" spans="1:26" ht="32.25" customHeight="1">
      <c r="A2" s="5"/>
      <c r="B2" s="478"/>
      <c r="C2" s="479"/>
      <c r="D2" s="482" t="s">
        <v>1</v>
      </c>
      <c r="E2" s="483"/>
      <c r="F2" s="483"/>
      <c r="G2" s="483"/>
      <c r="H2" s="483"/>
      <c r="I2" s="483"/>
      <c r="J2" s="483"/>
      <c r="K2" s="483"/>
      <c r="L2" s="483"/>
      <c r="M2" s="483"/>
      <c r="N2" s="483"/>
      <c r="O2" s="483"/>
      <c r="P2" s="483"/>
      <c r="Q2" s="483"/>
      <c r="R2" s="484"/>
      <c r="S2" s="2"/>
      <c r="T2" s="6"/>
      <c r="U2" s="6"/>
      <c r="V2" s="7"/>
      <c r="W2" s="1"/>
      <c r="X2" s="1"/>
      <c r="Y2" s="1"/>
      <c r="Z2" s="1"/>
    </row>
    <row r="3" spans="1:26" ht="32.25" customHeight="1">
      <c r="A3" s="1"/>
      <c r="B3" s="478"/>
      <c r="C3" s="479"/>
      <c r="D3" s="482" t="s">
        <v>2</v>
      </c>
      <c r="E3" s="483"/>
      <c r="F3" s="483"/>
      <c r="G3" s="483"/>
      <c r="H3" s="483"/>
      <c r="I3" s="483"/>
      <c r="J3" s="483"/>
      <c r="K3" s="483"/>
      <c r="L3" s="483"/>
      <c r="M3" s="483"/>
      <c r="N3" s="483"/>
      <c r="O3" s="483"/>
      <c r="P3" s="483"/>
      <c r="Q3" s="483"/>
      <c r="R3" s="484"/>
      <c r="S3" s="2"/>
      <c r="T3" s="6"/>
      <c r="U3" s="6"/>
      <c r="V3" s="7"/>
      <c r="W3" s="1"/>
      <c r="X3" s="1"/>
      <c r="Y3" s="1"/>
      <c r="Z3" s="1"/>
    </row>
    <row r="4" spans="1:26" ht="32.25" customHeight="1">
      <c r="A4" s="1"/>
      <c r="B4" s="480"/>
      <c r="C4" s="481"/>
      <c r="D4" s="482" t="s">
        <v>3</v>
      </c>
      <c r="E4" s="483"/>
      <c r="F4" s="483"/>
      <c r="G4" s="483"/>
      <c r="H4" s="483"/>
      <c r="I4" s="483"/>
      <c r="J4" s="483"/>
      <c r="K4" s="484"/>
      <c r="L4" s="485" t="s">
        <v>1427</v>
      </c>
      <c r="M4" s="486"/>
      <c r="N4" s="486"/>
      <c r="O4" s="486"/>
      <c r="P4" s="486"/>
      <c r="Q4" s="486"/>
      <c r="R4" s="487"/>
      <c r="S4" s="2"/>
      <c r="T4" s="8"/>
      <c r="U4" s="9" t="s">
        <v>4</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488"/>
      <c r="C7" s="489"/>
      <c r="D7" s="489"/>
      <c r="E7" s="489"/>
      <c r="F7" s="489"/>
      <c r="G7" s="489"/>
      <c r="H7" s="489"/>
      <c r="I7" s="489"/>
      <c r="J7" s="489"/>
      <c r="K7" s="489"/>
      <c r="L7" s="489"/>
      <c r="M7" s="489"/>
      <c r="N7" s="489"/>
      <c r="O7" s="489"/>
      <c r="P7" s="489"/>
      <c r="Q7" s="489"/>
      <c r="R7" s="490"/>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c r="A10" s="2"/>
      <c r="B10" s="491" t="s">
        <v>5</v>
      </c>
      <c r="C10" s="483"/>
      <c r="D10" s="483"/>
      <c r="E10" s="484"/>
      <c r="F10" s="492" t="s">
        <v>6</v>
      </c>
      <c r="G10" s="483"/>
      <c r="H10" s="483"/>
      <c r="I10" s="483"/>
      <c r="J10" s="483"/>
      <c r="K10" s="483"/>
      <c r="L10" s="483"/>
      <c r="M10" s="484"/>
      <c r="N10" s="13"/>
      <c r="O10" s="493"/>
      <c r="P10" s="489"/>
      <c r="Q10" s="489"/>
      <c r="R10" s="490"/>
      <c r="S10" s="15"/>
      <c r="T10" s="16"/>
      <c r="U10" s="16"/>
      <c r="V10" s="2"/>
      <c r="W10" s="2"/>
      <c r="X10" s="2"/>
      <c r="Y10" s="2"/>
      <c r="Z10" s="2"/>
    </row>
    <row r="11" spans="1:26" ht="39" customHeight="1">
      <c r="A11" s="2"/>
      <c r="B11" s="491" t="s">
        <v>7</v>
      </c>
      <c r="C11" s="483"/>
      <c r="D11" s="483"/>
      <c r="E11" s="484"/>
      <c r="F11" s="492" t="s">
        <v>801</v>
      </c>
      <c r="G11" s="483"/>
      <c r="H11" s="483"/>
      <c r="I11" s="483"/>
      <c r="J11" s="483"/>
      <c r="K11" s="483"/>
      <c r="L11" s="483"/>
      <c r="M11" s="484"/>
      <c r="N11" s="494"/>
      <c r="O11" s="493"/>
      <c r="P11" s="489"/>
      <c r="Q11" s="489"/>
      <c r="R11" s="490"/>
      <c r="S11" s="17"/>
      <c r="T11" s="18"/>
      <c r="U11" s="18"/>
      <c r="V11" s="2"/>
      <c r="W11" s="2"/>
      <c r="X11" s="2"/>
      <c r="Y11" s="2"/>
      <c r="Z11" s="2"/>
    </row>
    <row r="12" spans="1:26" ht="39" customHeight="1">
      <c r="A12" s="2"/>
      <c r="B12" s="491" t="s">
        <v>9</v>
      </c>
      <c r="C12" s="483"/>
      <c r="D12" s="483"/>
      <c r="E12" s="484"/>
      <c r="F12" s="492" t="s">
        <v>832</v>
      </c>
      <c r="G12" s="483"/>
      <c r="H12" s="483"/>
      <c r="I12" s="483"/>
      <c r="J12" s="483"/>
      <c r="K12" s="483"/>
      <c r="L12" s="483"/>
      <c r="M12" s="484"/>
      <c r="N12" s="495"/>
      <c r="O12" s="493" t="s">
        <v>11</v>
      </c>
      <c r="P12" s="489"/>
      <c r="Q12" s="489"/>
      <c r="R12" s="490"/>
      <c r="S12" s="17"/>
      <c r="T12" s="18"/>
      <c r="U12" s="18"/>
      <c r="V12" s="2"/>
      <c r="W12" s="2"/>
      <c r="X12" s="2"/>
      <c r="Y12" s="2"/>
      <c r="Z12" s="2"/>
    </row>
    <row r="13" spans="1:26" ht="51.75" customHeight="1">
      <c r="A13" s="2"/>
      <c r="B13" s="491" t="s">
        <v>12</v>
      </c>
      <c r="C13" s="483"/>
      <c r="D13" s="483"/>
      <c r="E13" s="484"/>
      <c r="F13" s="492" t="s">
        <v>825</v>
      </c>
      <c r="G13" s="483"/>
      <c r="H13" s="483"/>
      <c r="I13" s="483"/>
      <c r="J13" s="483"/>
      <c r="K13" s="483"/>
      <c r="L13" s="483"/>
      <c r="M13" s="484"/>
      <c r="N13" s="494"/>
      <c r="O13" s="496"/>
      <c r="P13" s="19"/>
      <c r="Q13" s="19"/>
      <c r="R13" s="19"/>
      <c r="S13" s="17"/>
      <c r="T13" s="18"/>
      <c r="U13" s="18"/>
      <c r="V13" s="2"/>
      <c r="W13" s="2"/>
      <c r="X13" s="2"/>
      <c r="Y13" s="2"/>
      <c r="Z13" s="2"/>
    </row>
    <row r="14" spans="1:26" ht="45" customHeight="1">
      <c r="A14" s="2"/>
      <c r="B14" s="491" t="s">
        <v>14</v>
      </c>
      <c r="C14" s="483"/>
      <c r="D14" s="483"/>
      <c r="E14" s="484"/>
      <c r="F14" s="492" t="s">
        <v>736</v>
      </c>
      <c r="G14" s="483"/>
      <c r="H14" s="483"/>
      <c r="I14" s="483"/>
      <c r="J14" s="483"/>
      <c r="K14" s="483"/>
      <c r="L14" s="483"/>
      <c r="M14" s="484"/>
      <c r="N14" s="495"/>
      <c r="O14" s="495"/>
      <c r="P14" s="19"/>
      <c r="Q14" s="19"/>
      <c r="R14" s="19"/>
      <c r="S14" s="17"/>
      <c r="T14" s="18"/>
      <c r="U14" s="18"/>
      <c r="V14" s="2"/>
      <c r="W14" s="2"/>
      <c r="X14" s="2"/>
      <c r="Y14" s="2"/>
      <c r="Z14" s="2"/>
    </row>
    <row r="15" spans="1:26" ht="45" customHeight="1">
      <c r="A15" s="2"/>
      <c r="B15" s="491" t="s">
        <v>16</v>
      </c>
      <c r="C15" s="483"/>
      <c r="D15" s="483"/>
      <c r="E15" s="484"/>
      <c r="F15" s="497" t="s">
        <v>1290</v>
      </c>
      <c r="G15" s="498"/>
      <c r="H15" s="498"/>
      <c r="I15" s="498"/>
      <c r="J15" s="498"/>
      <c r="K15" s="498"/>
      <c r="L15" s="498"/>
      <c r="M15" s="499"/>
      <c r="N15" s="15"/>
      <c r="O15" s="20"/>
      <c r="P15" s="19"/>
      <c r="Q15" s="19"/>
      <c r="R15" s="19"/>
      <c r="S15" s="17"/>
      <c r="T15" s="18"/>
      <c r="U15" s="18"/>
      <c r="V15" s="2"/>
      <c r="W15" s="2"/>
      <c r="X15" s="2"/>
      <c r="Y15" s="2"/>
      <c r="Z15" s="2"/>
    </row>
    <row r="16" spans="1:26" ht="39" customHeight="1">
      <c r="A16" s="2"/>
      <c r="B16" s="491" t="s">
        <v>17</v>
      </c>
      <c r="C16" s="483"/>
      <c r="D16" s="483"/>
      <c r="E16" s="484"/>
      <c r="F16" s="500">
        <v>2024110010077</v>
      </c>
      <c r="G16" s="501"/>
      <c r="H16" s="501"/>
      <c r="I16" s="501"/>
      <c r="J16" s="501"/>
      <c r="K16" s="501"/>
      <c r="L16" s="501"/>
      <c r="M16" s="502"/>
      <c r="N16" s="15"/>
      <c r="O16" s="20"/>
      <c r="P16" s="19"/>
      <c r="Q16" s="19"/>
      <c r="R16" s="19"/>
      <c r="S16" s="17"/>
      <c r="T16" s="18"/>
      <c r="U16" s="18"/>
      <c r="V16" s="2"/>
      <c r="W16" s="2"/>
      <c r="X16" s="2"/>
      <c r="Y16" s="2"/>
      <c r="Z16" s="2"/>
    </row>
    <row r="17" spans="1:26" ht="39" customHeight="1">
      <c r="A17" s="2"/>
      <c r="B17" s="491" t="s">
        <v>19</v>
      </c>
      <c r="C17" s="483"/>
      <c r="D17" s="483"/>
      <c r="E17" s="484"/>
      <c r="F17" s="500" t="s">
        <v>756</v>
      </c>
      <c r="G17" s="501"/>
      <c r="H17" s="501"/>
      <c r="I17" s="501"/>
      <c r="J17" s="501"/>
      <c r="K17" s="501"/>
      <c r="L17" s="501"/>
      <c r="M17" s="502"/>
      <c r="N17" s="15"/>
      <c r="O17" s="20"/>
      <c r="P17" s="19"/>
      <c r="Q17" s="19"/>
      <c r="R17" s="19"/>
      <c r="S17" s="17"/>
      <c r="T17" s="18"/>
      <c r="U17" s="18"/>
      <c r="V17" s="2"/>
      <c r="W17" s="2"/>
      <c r="X17" s="2"/>
      <c r="Y17" s="2"/>
      <c r="Z17" s="2"/>
    </row>
    <row r="18" spans="1:26" ht="39" customHeight="1">
      <c r="A18" s="2"/>
      <c r="B18" s="491" t="s">
        <v>20</v>
      </c>
      <c r="C18" s="483"/>
      <c r="D18" s="483"/>
      <c r="E18" s="484"/>
      <c r="F18" s="500" t="s">
        <v>997</v>
      </c>
      <c r="G18" s="501"/>
      <c r="H18" s="501"/>
      <c r="I18" s="501"/>
      <c r="J18" s="501"/>
      <c r="K18" s="501"/>
      <c r="L18" s="501"/>
      <c r="M18" s="502"/>
      <c r="N18" s="15"/>
      <c r="O18" s="20"/>
      <c r="P18" s="19"/>
      <c r="Q18" s="19"/>
      <c r="R18" s="19"/>
      <c r="S18" s="17"/>
      <c r="T18" s="18"/>
      <c r="U18" s="18"/>
      <c r="V18" s="2"/>
      <c r="W18" s="2"/>
      <c r="X18" s="2"/>
      <c r="Y18" s="2"/>
      <c r="Z18" s="2"/>
    </row>
    <row r="19" spans="1:26" ht="39" customHeight="1">
      <c r="A19" s="2"/>
      <c r="B19" s="491" t="s">
        <v>21</v>
      </c>
      <c r="C19" s="483"/>
      <c r="D19" s="483"/>
      <c r="E19" s="484"/>
      <c r="F19" s="497" t="s">
        <v>729</v>
      </c>
      <c r="G19" s="498"/>
      <c r="H19" s="498"/>
      <c r="I19" s="498"/>
      <c r="J19" s="498"/>
      <c r="K19" s="498"/>
      <c r="L19" s="498"/>
      <c r="M19" s="499"/>
      <c r="N19" s="494"/>
      <c r="O19" s="496"/>
      <c r="P19" s="19"/>
      <c r="Q19" s="19"/>
      <c r="R19" s="19"/>
      <c r="S19" s="17"/>
      <c r="T19" s="18"/>
      <c r="U19" s="18"/>
      <c r="V19" s="2"/>
      <c r="W19" s="2"/>
      <c r="X19" s="2"/>
      <c r="Y19" s="2"/>
      <c r="Z19" s="2"/>
    </row>
    <row r="20" spans="1:26" ht="39" customHeight="1">
      <c r="A20" s="2"/>
      <c r="B20" s="491" t="s">
        <v>22</v>
      </c>
      <c r="C20" s="483"/>
      <c r="D20" s="483"/>
      <c r="E20" s="484"/>
      <c r="F20" s="497" t="s">
        <v>1291</v>
      </c>
      <c r="G20" s="498"/>
      <c r="H20" s="498"/>
      <c r="I20" s="498"/>
      <c r="J20" s="498"/>
      <c r="K20" s="498"/>
      <c r="L20" s="498"/>
      <c r="M20" s="499"/>
      <c r="N20" s="495"/>
      <c r="O20" s="495"/>
      <c r="P20" s="19"/>
      <c r="Q20" s="19"/>
      <c r="R20" s="19"/>
      <c r="S20" s="17"/>
      <c r="T20" s="18"/>
      <c r="U20" s="18"/>
      <c r="V20" s="2"/>
      <c r="W20" s="2"/>
      <c r="X20" s="2"/>
      <c r="Y20" s="2"/>
      <c r="Z20" s="2"/>
    </row>
    <row r="21" spans="1:26" ht="39" customHeight="1">
      <c r="A21" s="2"/>
      <c r="B21" s="491" t="s">
        <v>24</v>
      </c>
      <c r="C21" s="483"/>
      <c r="D21" s="483"/>
      <c r="E21" s="484"/>
      <c r="F21" s="519" t="s">
        <v>1219</v>
      </c>
      <c r="G21" s="520"/>
      <c r="H21" s="520"/>
      <c r="I21" s="520"/>
      <c r="J21" s="520"/>
      <c r="K21" s="520"/>
      <c r="L21" s="520"/>
      <c r="M21" s="521"/>
      <c r="N21" s="494"/>
      <c r="O21" s="522"/>
      <c r="P21" s="21"/>
      <c r="Q21" s="21"/>
      <c r="R21" s="21"/>
      <c r="S21" s="17"/>
      <c r="T21" s="18"/>
      <c r="U21" s="18"/>
      <c r="V21" s="2"/>
      <c r="W21" s="2"/>
      <c r="X21" s="2"/>
      <c r="Y21" s="2"/>
      <c r="Z21" s="2"/>
    </row>
    <row r="22" spans="1:26" ht="27.75" customHeight="1">
      <c r="A22" s="2"/>
      <c r="B22" s="503" t="s">
        <v>25</v>
      </c>
      <c r="C22" s="504"/>
      <c r="D22" s="504"/>
      <c r="E22" s="477"/>
      <c r="F22" s="22" t="s">
        <v>26</v>
      </c>
      <c r="G22" s="523" t="s">
        <v>858</v>
      </c>
      <c r="H22" s="504"/>
      <c r="I22" s="504"/>
      <c r="J22" s="504"/>
      <c r="K22" s="504"/>
      <c r="L22" s="524">
        <v>2024</v>
      </c>
      <c r="M22" s="525"/>
      <c r="N22" s="495"/>
      <c r="O22" s="495"/>
      <c r="P22" s="21"/>
      <c r="Q22" s="21"/>
      <c r="R22" s="21"/>
      <c r="S22" s="17"/>
      <c r="T22" s="18"/>
      <c r="U22" s="18"/>
      <c r="V22" s="2"/>
      <c r="W22" s="2"/>
      <c r="X22" s="2"/>
      <c r="Y22" s="2"/>
      <c r="Z22" s="2"/>
    </row>
    <row r="23" spans="1:26" ht="27.75" customHeight="1">
      <c r="A23" s="2"/>
      <c r="B23" s="480"/>
      <c r="C23" s="505"/>
      <c r="D23" s="505"/>
      <c r="E23" s="481"/>
      <c r="F23" s="23" t="s">
        <v>27</v>
      </c>
      <c r="G23" s="527" t="s">
        <v>960</v>
      </c>
      <c r="H23" s="483"/>
      <c r="I23" s="483"/>
      <c r="J23" s="483"/>
      <c r="K23" s="484"/>
      <c r="L23" s="512"/>
      <c r="M23" s="526"/>
      <c r="N23" s="15"/>
      <c r="O23" s="24"/>
      <c r="P23" s="21"/>
      <c r="Q23" s="25"/>
      <c r="R23" s="25"/>
      <c r="S23" s="26"/>
      <c r="T23" s="18"/>
      <c r="U23" s="18"/>
      <c r="V23" s="2"/>
      <c r="W23" s="2"/>
      <c r="X23" s="2"/>
      <c r="Y23" s="2"/>
      <c r="Z23" s="2"/>
    </row>
    <row r="24" spans="1:26" ht="20.25" customHeight="1">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c r="A25" s="2"/>
      <c r="B25" s="27"/>
      <c r="C25" s="27"/>
      <c r="D25" s="27"/>
      <c r="E25" s="27"/>
      <c r="F25" s="27"/>
      <c r="G25" s="27"/>
      <c r="H25" s="2"/>
      <c r="I25" s="515" t="s">
        <v>28</v>
      </c>
      <c r="J25" s="507"/>
      <c r="K25" s="507"/>
      <c r="L25" s="507"/>
      <c r="M25" s="508"/>
      <c r="N25" s="17"/>
      <c r="O25" s="21"/>
      <c r="P25" s="21"/>
      <c r="Q25" s="21"/>
      <c r="R25" s="21"/>
      <c r="S25" s="2"/>
      <c r="T25" s="2"/>
      <c r="U25" s="2"/>
      <c r="V25" s="2"/>
      <c r="W25" s="2"/>
      <c r="X25" s="2"/>
      <c r="Y25" s="2"/>
      <c r="Z25" s="2"/>
    </row>
    <row r="26" spans="1:26" ht="15.75" customHeight="1">
      <c r="A26" s="2"/>
      <c r="B26" s="27"/>
      <c r="C26" s="27"/>
      <c r="D26" s="27"/>
      <c r="E26" s="27"/>
      <c r="F26" s="27"/>
      <c r="G26" s="27"/>
      <c r="H26" s="2"/>
      <c r="I26" s="509"/>
      <c r="J26" s="510"/>
      <c r="K26" s="510"/>
      <c r="L26" s="510"/>
      <c r="M26" s="511"/>
      <c r="N26" s="17"/>
      <c r="O26" s="21"/>
      <c r="P26" s="21"/>
      <c r="Q26" s="21"/>
      <c r="R26" s="21"/>
      <c r="S26" s="2"/>
      <c r="T26" s="2"/>
      <c r="U26" s="2"/>
      <c r="V26" s="2"/>
      <c r="W26" s="2"/>
      <c r="X26" s="2"/>
      <c r="Y26" s="2"/>
      <c r="Z26" s="2"/>
    </row>
    <row r="27" spans="1:26" ht="19.5" customHeight="1">
      <c r="A27" s="2"/>
      <c r="B27" s="28"/>
      <c r="C27" s="28"/>
      <c r="D27" s="28"/>
      <c r="E27" s="28"/>
      <c r="F27" s="28"/>
      <c r="G27" s="28"/>
      <c r="H27" s="2"/>
      <c r="I27" s="512"/>
      <c r="J27" s="513"/>
      <c r="K27" s="513"/>
      <c r="L27" s="513"/>
      <c r="M27" s="514"/>
      <c r="N27" s="17"/>
      <c r="O27" s="528"/>
      <c r="P27" s="507"/>
      <c r="Q27" s="507"/>
      <c r="R27" s="508"/>
      <c r="S27" s="2"/>
      <c r="T27" s="2"/>
      <c r="U27" s="2"/>
      <c r="V27" s="2"/>
      <c r="W27" s="2"/>
      <c r="X27" s="2"/>
      <c r="Y27" s="2"/>
      <c r="Z27" s="2"/>
    </row>
    <row r="28" spans="1:26" ht="20.25" customHeight="1">
      <c r="A28" s="2"/>
      <c r="B28" s="28"/>
      <c r="C28" s="29"/>
      <c r="D28" s="29"/>
      <c r="E28" s="29"/>
      <c r="F28" s="29"/>
      <c r="G28" s="29"/>
      <c r="H28" s="2"/>
      <c r="I28" s="516" t="s">
        <v>29</v>
      </c>
      <c r="J28" s="507"/>
      <c r="K28" s="507"/>
      <c r="L28" s="507"/>
      <c r="M28" s="508"/>
      <c r="N28" s="14"/>
      <c r="O28" s="512"/>
      <c r="P28" s="513"/>
      <c r="Q28" s="513"/>
      <c r="R28" s="514"/>
      <c r="S28" s="2"/>
      <c r="T28" s="2"/>
      <c r="U28" s="2"/>
      <c r="V28" s="2"/>
      <c r="W28" s="2"/>
      <c r="X28" s="2"/>
      <c r="Y28" s="2"/>
      <c r="Z28" s="2"/>
    </row>
    <row r="29" spans="1:26" ht="20.25" customHeight="1">
      <c r="A29" s="2"/>
      <c r="B29" s="506" t="s">
        <v>30</v>
      </c>
      <c r="C29" s="507"/>
      <c r="D29" s="507"/>
      <c r="E29" s="507"/>
      <c r="F29" s="507"/>
      <c r="G29" s="508"/>
      <c r="H29" s="2"/>
      <c r="I29" s="509"/>
      <c r="J29" s="510"/>
      <c r="K29" s="510"/>
      <c r="L29" s="510"/>
      <c r="M29" s="511"/>
      <c r="N29" s="14"/>
      <c r="O29" s="27"/>
      <c r="P29" s="27"/>
      <c r="Q29" s="27"/>
      <c r="R29" s="27"/>
      <c r="S29" s="2"/>
      <c r="T29" s="2"/>
      <c r="U29" s="2"/>
      <c r="V29" s="2"/>
      <c r="W29" s="2"/>
      <c r="X29" s="2"/>
      <c r="Y29" s="2"/>
      <c r="Z29" s="2"/>
    </row>
    <row r="30" spans="1:26" ht="15.75" customHeight="1">
      <c r="A30" s="2"/>
      <c r="B30" s="509"/>
      <c r="C30" s="510"/>
      <c r="D30" s="510"/>
      <c r="E30" s="510"/>
      <c r="F30" s="510"/>
      <c r="G30" s="511"/>
      <c r="H30" s="2"/>
      <c r="I30" s="512"/>
      <c r="J30" s="513"/>
      <c r="K30" s="513"/>
      <c r="L30" s="513"/>
      <c r="M30" s="514"/>
      <c r="N30" s="17"/>
      <c r="O30" s="21"/>
      <c r="P30" s="21"/>
      <c r="Q30" s="21"/>
      <c r="R30" s="21"/>
      <c r="S30" s="2"/>
      <c r="T30" s="2"/>
      <c r="U30" s="2"/>
      <c r="V30" s="2"/>
      <c r="W30" s="2"/>
      <c r="X30" s="2"/>
      <c r="Y30" s="2"/>
      <c r="Z30" s="2"/>
    </row>
    <row r="31" spans="1:26" ht="5.25" customHeight="1">
      <c r="A31" s="2"/>
      <c r="B31" s="509"/>
      <c r="C31" s="510"/>
      <c r="D31" s="510"/>
      <c r="E31" s="510"/>
      <c r="F31" s="510"/>
      <c r="G31" s="511"/>
      <c r="H31" s="2"/>
      <c r="I31" s="30"/>
      <c r="J31" s="31"/>
      <c r="K31" s="30"/>
      <c r="L31" s="30"/>
      <c r="M31" s="30"/>
      <c r="N31" s="17"/>
      <c r="O31" s="21"/>
      <c r="P31" s="21"/>
      <c r="Q31" s="21"/>
      <c r="R31" s="21"/>
      <c r="S31" s="2"/>
      <c r="T31" s="2"/>
      <c r="U31" s="2"/>
      <c r="V31" s="2"/>
      <c r="W31" s="2"/>
      <c r="X31" s="2"/>
      <c r="Y31" s="2"/>
      <c r="Z31" s="2"/>
    </row>
    <row r="32" spans="1:26" ht="15.75" customHeight="1">
      <c r="A32" s="2"/>
      <c r="B32" s="509"/>
      <c r="C32" s="510"/>
      <c r="D32" s="510"/>
      <c r="E32" s="510"/>
      <c r="F32" s="510"/>
      <c r="G32" s="511"/>
      <c r="H32" s="2"/>
      <c r="I32" s="517" t="s">
        <v>31</v>
      </c>
      <c r="J32" s="489"/>
      <c r="K32" s="489"/>
      <c r="L32" s="489"/>
      <c r="M32" s="490"/>
      <c r="N32" s="17"/>
      <c r="O32" s="21"/>
      <c r="P32" s="21"/>
      <c r="Q32" s="21"/>
      <c r="R32" s="21"/>
      <c r="S32" s="2"/>
      <c r="T32" s="2"/>
      <c r="U32" s="2"/>
      <c r="V32" s="2"/>
      <c r="W32" s="2"/>
      <c r="X32" s="2"/>
      <c r="Y32" s="2"/>
      <c r="Z32" s="2"/>
    </row>
    <row r="33" spans="1:26" ht="15.75" customHeight="1">
      <c r="A33" s="32"/>
      <c r="B33" s="509"/>
      <c r="C33" s="510"/>
      <c r="D33" s="510"/>
      <c r="E33" s="510"/>
      <c r="F33" s="510"/>
      <c r="G33" s="511"/>
      <c r="H33" s="32"/>
      <c r="I33" s="517" t="s">
        <v>32</v>
      </c>
      <c r="J33" s="489"/>
      <c r="K33" s="489"/>
      <c r="L33" s="489"/>
      <c r="M33" s="490"/>
      <c r="N33" s="32"/>
      <c r="O33" s="33"/>
      <c r="P33" s="33"/>
      <c r="Q33" s="33"/>
      <c r="R33" s="33"/>
      <c r="S33" s="32"/>
      <c r="T33" s="32"/>
      <c r="U33" s="32"/>
      <c r="V33" s="32"/>
      <c r="W33" s="32"/>
      <c r="X33" s="32"/>
      <c r="Y33" s="32"/>
      <c r="Z33" s="32"/>
    </row>
    <row r="34" spans="1:26" ht="15.75" customHeight="1">
      <c r="A34" s="2"/>
      <c r="B34" s="512"/>
      <c r="C34" s="513"/>
      <c r="D34" s="513"/>
      <c r="E34" s="513"/>
      <c r="F34" s="513"/>
      <c r="G34" s="514"/>
      <c r="H34" s="2"/>
      <c r="I34" s="517" t="s">
        <v>33</v>
      </c>
      <c r="J34" s="489"/>
      <c r="K34" s="489"/>
      <c r="L34" s="489"/>
      <c r="M34" s="490"/>
      <c r="N34" s="17"/>
      <c r="O34" s="21"/>
      <c r="P34" s="21"/>
      <c r="Q34" s="21"/>
      <c r="R34" s="21"/>
      <c r="S34" s="2"/>
      <c r="T34" s="2"/>
      <c r="U34" s="2"/>
      <c r="V34" s="2"/>
      <c r="W34" s="2"/>
      <c r="X34" s="2"/>
      <c r="Y34" s="2"/>
      <c r="Z34" s="2"/>
    </row>
    <row r="35" spans="1:26" ht="8.25" customHeight="1">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c r="A36" s="2"/>
      <c r="B36" s="28"/>
      <c r="C36" s="37"/>
      <c r="D36" s="37"/>
      <c r="E36" s="37"/>
      <c r="F36" s="37"/>
      <c r="G36" s="37"/>
      <c r="H36" s="2"/>
      <c r="I36" s="518" t="s">
        <v>34</v>
      </c>
      <c r="J36" s="507"/>
      <c r="K36" s="507"/>
      <c r="L36" s="507"/>
      <c r="M36" s="508"/>
      <c r="N36" s="17"/>
      <c r="O36" s="21"/>
      <c r="P36" s="21"/>
      <c r="Q36" s="21"/>
      <c r="R36" s="21"/>
      <c r="S36" s="2"/>
      <c r="T36" s="2"/>
      <c r="U36" s="2"/>
      <c r="V36" s="2"/>
      <c r="W36" s="2"/>
      <c r="X36" s="2"/>
      <c r="Y36" s="2"/>
      <c r="Z36" s="2"/>
    </row>
    <row r="37" spans="1:26" ht="15.75" customHeight="1">
      <c r="A37" s="2"/>
      <c r="B37" s="28"/>
      <c r="C37" s="37"/>
      <c r="D37" s="37"/>
      <c r="E37" s="37"/>
      <c r="F37" s="37"/>
      <c r="G37" s="37"/>
      <c r="H37" s="2"/>
      <c r="I37" s="509"/>
      <c r="J37" s="510"/>
      <c r="K37" s="510"/>
      <c r="L37" s="510"/>
      <c r="M37" s="511"/>
      <c r="N37" s="17"/>
      <c r="O37" s="21"/>
      <c r="P37" s="21"/>
      <c r="Q37" s="21"/>
      <c r="R37" s="21"/>
      <c r="S37" s="2"/>
      <c r="T37" s="2"/>
      <c r="U37" s="2"/>
      <c r="V37" s="2"/>
      <c r="W37" s="2"/>
      <c r="X37" s="2"/>
      <c r="Y37" s="2"/>
      <c r="Z37" s="2"/>
    </row>
    <row r="38" spans="1:26" ht="15.75" customHeight="1">
      <c r="A38" s="2"/>
      <c r="B38" s="28"/>
      <c r="C38" s="37"/>
      <c r="D38" s="37"/>
      <c r="E38" s="37"/>
      <c r="F38" s="37"/>
      <c r="G38" s="37"/>
      <c r="H38" s="2"/>
      <c r="I38" s="512"/>
      <c r="J38" s="513"/>
      <c r="K38" s="513"/>
      <c r="L38" s="513"/>
      <c r="M38" s="514"/>
      <c r="N38" s="17"/>
      <c r="O38" s="21"/>
      <c r="P38" s="21"/>
      <c r="Q38" s="21"/>
      <c r="R38" s="21"/>
      <c r="S38" s="2"/>
      <c r="T38" s="2"/>
      <c r="U38" s="2"/>
      <c r="V38" s="2"/>
      <c r="W38" s="2"/>
      <c r="X38" s="2"/>
      <c r="Y38" s="2"/>
      <c r="Z38" s="2"/>
    </row>
    <row r="39" spans="1:26" ht="15.75" customHeight="1">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hidden="1" customHeight="1">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hidden="1"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hidden="1"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hidden="1"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hidden="1"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hidden="1"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hidden="1"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hidden="1"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hidden="1"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hidden="1"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hidden="1"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hidden="1"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hidden="1"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hidden="1"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hidden="1"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hidden="1"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hidden="1"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hidden="1"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hidden="1"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hidden="1"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hidden="1"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hidden="1"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hidden="1"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hidden="1"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hidden="1"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hidden="1"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hidden="1"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hidden="1"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hidden="1"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hidden="1"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hidden="1"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hidden="1"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hidden="1"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hidden="1"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hidden="1"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hidden="1"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hidden="1"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hidden="1"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hidden="1"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hidden="1"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hidden="1"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hidden="1"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hidden="1"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hidden="1"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hidden="1"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hidden="1"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hidden="1"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hidden="1"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hidden="1"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hidden="1"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hidden="1"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hidden="1"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hidden="1"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hidden="1"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hidden="1"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hidden="1"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hidden="1"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hidden="1"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hidden="1"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hidden="1"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hidden="1"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hidden="1"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hidden="1"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hidden="1"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hidden="1"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hidden="1"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hidden="1"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hidden="1"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hidden="1"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hidden="1"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hidden="1"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hidden="1"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hidden="1"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hidden="1"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hidden="1"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hidden="1"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hidden="1"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hidden="1"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hidden="1"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hidden="1"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hidden="1"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hidden="1"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hidden="1"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hidden="1"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hidden="1"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hidden="1"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hidden="1"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hidden="1"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hidden="1"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hidden="1"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hidden="1"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hidden="1"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hidden="1"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hidden="1"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hidden="1"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hidden="1"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hidden="1"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hidden="1"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hidden="1"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hidden="1"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hidden="1"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hidden="1"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hidden="1"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hidden="1"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hidden="1"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hidden="1"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hidden="1"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hidden="1"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hidden="1"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hidden="1"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hidden="1"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hidden="1"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hidden="1"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hidden="1"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hidden="1"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hidden="1"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hidden="1"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hidden="1"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hidden="1"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hidden="1"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hidden="1"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hidden="1"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hidden="1"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hidden="1"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hidden="1"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hidden="1"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hidden="1"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hidden="1"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hidden="1"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hidden="1"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hidden="1"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hidden="1"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hidden="1"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hidden="1"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hidden="1"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hidden="1"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hidden="1"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hidden="1"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hidden="1"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hidden="1"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hidden="1"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hidden="1"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hidden="1"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hidden="1"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hidden="1"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hidden="1"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hidden="1"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hidden="1"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hidden="1"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hidden="1"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hidden="1"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hidden="1"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hidden="1"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hidden="1"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hidden="1"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hidden="1"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hidden="1"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hidden="1"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hidden="1"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hidden="1"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hidden="1"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hidden="1"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hidden="1"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hidden="1"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hidden="1"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hidden="1"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hidden="1"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hidden="1"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hidden="1"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hidden="1"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hidden="1"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hidden="1"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hidden="1"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hidden="1"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hidden="1"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hidden="1"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hidden="1"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hidden="1"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hidden="1"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hidden="1"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hidden="1"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hidden="1"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hidden="1"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hidden="1"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hidden="1"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hidden="1"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hidden="1"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hidden="1"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hidden="1"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hidden="1"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hidden="1"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hidden="1"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hidden="1"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hidden="1"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hidden="1"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hidden="1"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hidden="1"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hidden="1"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hidden="1"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hidden="1"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hidden="1"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hidden="1"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hidden="1"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hidden="1"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hidden="1"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hidden="1"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hidden="1"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hidden="1"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hidden="1"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hidden="1"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hidden="1"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hidden="1"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hidden="1"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hidden="1"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hidden="1"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hidden="1"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hidden="1"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hidden="1"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hidden="1"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hidden="1"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hidden="1"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hidden="1"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hidden="1"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hidden="1"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hidden="1"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hidden="1"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hidden="1"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hidden="1"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hidden="1"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hidden="1"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hidden="1"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hidden="1"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hidden="1"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hidden="1"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hidden="1"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hidden="1"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hidden="1"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hidden="1"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hidden="1"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hidden="1"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hidden="1"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hidden="1"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hidden="1"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hidden="1"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hidden="1"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hidden="1"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hidden="1"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hidden="1"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hidden="1"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hidden="1"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hidden="1"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hidden="1"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hidden="1"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hidden="1"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hidden="1"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hidden="1"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hidden="1"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hidden="1"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hidden="1"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hidden="1"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hidden="1"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hidden="1"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hidden="1"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hidden="1"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hidden="1"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hidden="1"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hidden="1"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hidden="1"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hidden="1"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hidden="1"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hidden="1"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hidden="1"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hidden="1"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hidden="1"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hidden="1"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hidden="1"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hidden="1"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hidden="1"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hidden="1"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hidden="1"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hidden="1"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hidden="1"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hidden="1"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hidden="1"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hidden="1"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hidden="1"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hidden="1"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hidden="1"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hidden="1"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hidden="1"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hidden="1"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hidden="1"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hidden="1"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hidden="1"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hidden="1"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hidden="1"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hidden="1"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hidden="1"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hidden="1"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hidden="1"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hidden="1"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hidden="1"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hidden="1"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hidden="1"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hidden="1"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hidden="1"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hidden="1"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hidden="1"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hidden="1"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hidden="1"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hidden="1"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hidden="1"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hidden="1"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hidden="1"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hidden="1"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hidden="1"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hidden="1"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hidden="1"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hidden="1"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hidden="1"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hidden="1"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hidden="1"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hidden="1"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hidden="1"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hidden="1"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hidden="1"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hidden="1"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hidden="1"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hidden="1"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hidden="1"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hidden="1"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hidden="1"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hidden="1"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hidden="1"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hidden="1"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hidden="1"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hidden="1"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hidden="1"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hidden="1"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hidden="1"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hidden="1"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hidden="1"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hidden="1"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hidden="1"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hidden="1"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hidden="1"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hidden="1"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hidden="1"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hidden="1"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hidden="1"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hidden="1"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hidden="1"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hidden="1"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hidden="1"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hidden="1"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hidden="1"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hidden="1"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hidden="1"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hidden="1"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hidden="1"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hidden="1"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hidden="1"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hidden="1"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hidden="1"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hidden="1"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hidden="1"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hidden="1"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hidden="1"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hidden="1"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hidden="1"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hidden="1"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hidden="1"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hidden="1"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hidden="1"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hidden="1"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hidden="1"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hidden="1"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hidden="1"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hidden="1"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hidden="1"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hidden="1"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hidden="1"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hidden="1"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hidden="1"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hidden="1"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hidden="1"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hidden="1"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hidden="1"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hidden="1"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hidden="1"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hidden="1"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hidden="1"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hidden="1"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hidden="1"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hidden="1"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hidden="1"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hidden="1"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hidden="1"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hidden="1"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hidden="1"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hidden="1"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hidden="1"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hidden="1"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hidden="1"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hidden="1"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hidden="1"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hidden="1"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hidden="1"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hidden="1"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hidden="1"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hidden="1"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hidden="1"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hidden="1"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hidden="1"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hidden="1"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hidden="1"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hidden="1"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hidden="1"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hidden="1"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hidden="1"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hidden="1"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hidden="1"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hidden="1"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hidden="1"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hidden="1"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hidden="1"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hidden="1"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hidden="1"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hidden="1"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hidden="1"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hidden="1"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hidden="1"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hidden="1"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hidden="1"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hidden="1"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hidden="1"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hidden="1"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hidden="1"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hidden="1"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hidden="1"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hidden="1"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hidden="1"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hidden="1"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hidden="1"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hidden="1"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hidden="1"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hidden="1"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hidden="1"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hidden="1"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hidden="1"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hidden="1"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hidden="1"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hidden="1"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hidden="1"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hidden="1"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hidden="1"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hidden="1"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hidden="1"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hidden="1"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hidden="1"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hidden="1"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hidden="1"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hidden="1"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hidden="1"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hidden="1"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hidden="1"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hidden="1"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hidden="1"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hidden="1"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hidden="1"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hidden="1"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hidden="1"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hidden="1"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hidden="1"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hidden="1"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hidden="1"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hidden="1"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hidden="1"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hidden="1"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hidden="1"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hidden="1"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hidden="1"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hidden="1"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hidden="1"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hidden="1"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hidden="1"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hidden="1"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hidden="1"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hidden="1"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hidden="1"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hidden="1"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hidden="1"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hidden="1"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hidden="1"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hidden="1"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hidden="1"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hidden="1"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hidden="1"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hidden="1"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hidden="1"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hidden="1"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hidden="1"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hidden="1"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hidden="1"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hidden="1"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hidden="1"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hidden="1"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hidden="1"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hidden="1"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hidden="1"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hidden="1"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hidden="1"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hidden="1"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hidden="1"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hidden="1"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hidden="1"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hidden="1"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hidden="1"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hidden="1"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hidden="1"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hidden="1"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hidden="1"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hidden="1"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hidden="1"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hidden="1"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hidden="1"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hidden="1"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hidden="1"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hidden="1"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hidden="1"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hidden="1"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hidden="1"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hidden="1"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hidden="1"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hidden="1"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hidden="1"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hidden="1"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hidden="1"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hidden="1"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hidden="1"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hidden="1"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hidden="1"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hidden="1"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hidden="1"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hidden="1"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hidden="1"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hidden="1"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hidden="1"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hidden="1"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hidden="1"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hidden="1"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hidden="1"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hidden="1"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hidden="1"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hidden="1"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hidden="1"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hidden="1"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hidden="1"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hidden="1"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hidden="1"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hidden="1"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hidden="1"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hidden="1"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hidden="1"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hidden="1"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hidden="1"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hidden="1"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hidden="1"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hidden="1"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hidden="1"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hidden="1"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hidden="1"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hidden="1"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hidden="1"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hidden="1"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hidden="1"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hidden="1"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hidden="1"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hidden="1"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hidden="1"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hidden="1"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hidden="1"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hidden="1"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hidden="1"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hidden="1"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hidden="1"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hidden="1"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hidden="1"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hidden="1"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hidden="1"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hidden="1"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hidden="1"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hidden="1"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hidden="1"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hidden="1"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hidden="1"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hidden="1"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hidden="1"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hidden="1"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hidden="1"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hidden="1"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hidden="1"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hidden="1"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hidden="1"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hidden="1"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hidden="1"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hidden="1"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hidden="1"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hidden="1"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hidden="1"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hidden="1"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hidden="1"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hidden="1"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hidden="1"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hidden="1"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hidden="1"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hidden="1"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hidden="1"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hidden="1"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hidden="1"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hidden="1"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hidden="1"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hidden="1"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hidden="1"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hidden="1"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hidden="1"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hidden="1"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hidden="1"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hidden="1"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hidden="1"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hidden="1"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hidden="1"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hidden="1"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hidden="1"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hidden="1"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hidden="1"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hidden="1"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hidden="1"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hidden="1"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hidden="1"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hidden="1"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hidden="1"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hidden="1"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hidden="1"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hidden="1"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hidden="1"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hidden="1"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hidden="1"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hidden="1"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hidden="1"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hidden="1"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hidden="1"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hidden="1"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hidden="1"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hidden="1"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hidden="1"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hidden="1"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hidden="1"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hidden="1"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hidden="1"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hidden="1"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hidden="1"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hidden="1"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hidden="1"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hidden="1"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hidden="1"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hidden="1"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hidden="1"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hidden="1"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hidden="1"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hidden="1"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hidden="1"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hidden="1"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hidden="1"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hidden="1"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hidden="1"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hidden="1"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hidden="1"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hidden="1"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hidden="1"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hidden="1"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hidden="1"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hidden="1"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hidden="1"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hidden="1"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hidden="1"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hidden="1"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hidden="1"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hidden="1"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hidden="1"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hidden="1"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hidden="1"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hidden="1"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hidden="1"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hidden="1"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hidden="1"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hidden="1"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hidden="1"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hidden="1"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hidden="1"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hidden="1"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hidden="1"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hidden="1"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hidden="1"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hidden="1"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hidden="1"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hidden="1"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hidden="1"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hidden="1"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hidden="1"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hidden="1"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hidden="1"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hidden="1"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hidden="1"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hidden="1"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hidden="1"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hidden="1"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hidden="1"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hidden="1"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hidden="1"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hidden="1"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hidden="1"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hidden="1"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hidden="1"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hidden="1"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hidden="1"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hidden="1"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hidden="1"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hidden="1"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hidden="1"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hidden="1"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hidden="1"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hidden="1"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hidden="1"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hidden="1"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hidden="1"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hidden="1"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hidden="1"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hidden="1"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hidden="1"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hidden="1"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hidden="1"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hidden="1"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hidden="1"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hidden="1"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hidden="1"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hidden="1"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hidden="1"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hidden="1"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hidden="1"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hidden="1"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hidden="1"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hidden="1"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hidden="1"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hidden="1"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hidden="1"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hidden="1"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hidden="1"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hidden="1"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hidden="1"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hidden="1"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hidden="1"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hidden="1"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hidden="1"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hidden="1"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hidden="1"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hidden="1"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hidden="1"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hidden="1"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hidden="1"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hidden="1"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hidden="1"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hidden="1"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hidden="1"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hidden="1"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hidden="1"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hidden="1"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hidden="1"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hidden="1"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hidden="1"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hidden="1"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hidden="1"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hidden="1"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hidden="1"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hidden="1"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hidden="1"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hidden="1"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hidden="1"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hidden="1"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hidden="1"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hidden="1"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hidden="1"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hidden="1"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hidden="1"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hidden="1"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hidden="1"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hidden="1"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hidden="1"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hidden="1"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hidden="1"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hidden="1"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hidden="1"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hidden="1"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hidden="1"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hidden="1"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hidden="1"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hidden="1"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hidden="1"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hidden="1"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hidden="1"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hidden="1"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hidden="1"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hidden="1"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hidden="1"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hidden="1"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hidden="1"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hidden="1"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hidden="1"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hidden="1"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hidden="1"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hidden="1"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hidden="1"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hidden="1"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hidden="1"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hidden="1"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hidden="1"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hidden="1"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hidden="1"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hidden="1"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hidden="1"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hidden="1"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hidden="1"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hidden="1"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hidden="1"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hidden="1"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hidden="1"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hidden="1"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hidden="1"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hidden="1"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hidden="1"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hidden="1"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hidden="1"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hidden="1"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hidden="1"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hidden="1"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hidden="1"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hidden="1"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hidden="1"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hidden="1"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hidden="1"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hidden="1"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hidden="1"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hidden="1"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hidden="1"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hidden="1"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hidden="1"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hidden="1"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hidden="1"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hidden="1"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hidden="1"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hidden="1"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hidden="1"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hidden="1"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hidden="1"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hidden="1"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hidden="1"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hidden="1"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hidden="1"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hidden="1"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hidden="1"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hidden="1"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hidden="1"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hidden="1"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hidden="1"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hidden="1"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hidden="1"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hidden="1"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hidden="1"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hidden="1"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hidden="1"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hidden="1"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hidden="1"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hidden="1"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hidden="1"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hidden="1"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hidden="1"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hidden="1"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hidden="1"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hidden="1"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hidden="1"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hidden="1"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hidden="1"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hidden="1"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hidden="1"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hidden="1"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hidden="1"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hidden="1"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hidden="1"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hidden="1"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hidden="1"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hidden="1"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hidden="1"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hidden="1"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hidden="1"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hidden="1"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hidden="1"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hidden="1"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hidden="1"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hidden="1"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hidden="1"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hidden="1"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hidden="1"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hidden="1"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hidden="1"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hidden="1"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hidden="1"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hidden="1"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hidden="1"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hidden="1"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hidden="1"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hidden="1"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hidden="1"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hidden="1"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hidden="1"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hidden="1"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hidden="1"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hidden="1"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hidden="1"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hidden="1"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hidden="1"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hidden="1"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hidden="1"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hidden="1"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hidden="1"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hidden="1"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hidden="1"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hidden="1"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hidden="1"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hidden="1"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hidden="1"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hidden="1"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hidden="1"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hidden="1"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hidden="1"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hidden="1"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hidden="1"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hidden="1"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hidden="1"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hidden="1"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hidden="1"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hidden="1"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hidden="1"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hidden="1"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hidden="1"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hidden="1"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hidden="1"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hidden="1"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hidden="1"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hidden="1"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hidden="1"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hidden="1"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7">
        <x14:dataValidation type="list" allowBlank="1" showErrorMessage="1" xr:uid="{00000000-0002-0000-0000-000000000000}">
          <x14:formula1>
            <xm:f>LISTAS_1!$AK$3:$AK$19</xm:f>
          </x14:formula1>
          <xm:sqref>F13</xm:sqref>
        </x14:dataValidation>
        <x14:dataValidation type="list" allowBlank="1" showErrorMessage="1" xr:uid="{00000000-0002-0000-0000-000001000000}">
          <x14:formula1>
            <xm:f>LISTAS_1!$N$3:$N$20</xm:f>
          </x14:formula1>
          <xm:sqref>F14</xm:sqref>
        </x14:dataValidation>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InputMessage="1" showErrorMessage="1" prompt="Error - Seleccione un valor de la lista desplegable" xr:uid="{00000000-0002-0000-0000-000004000000}">
          <x14:formula1>
            <xm:f>LISTAS_1!$B$3:$B$14</xm:f>
          </x14:formula1>
          <xm:sqref>G22:G23</xm:sqref>
        </x14:dataValidation>
        <x14:dataValidation type="list" allowBlank="1" showErrorMessage="1" xr:uid="{00000000-0002-0000-0000-000005000000}">
          <x14:formula1>
            <xm:f>LISTAS_1!$E$3:$E$7</xm:f>
          </x14:formula1>
          <xm:sqref>F11:M11</xm:sqref>
        </x14:dataValidation>
        <x14:dataValidation type="list" allowBlank="1" showErrorMessage="1" xr:uid="{00000000-0002-0000-0000-000006000000}">
          <x14:formula1>
            <xm:f>LISTAS_1!$F$3:$F$20</xm:f>
          </x14:formula1>
          <xm:sqref>F12:M12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150"/>
      <c r="B1" s="150"/>
      <c r="C1" s="754" t="s">
        <v>548</v>
      </c>
      <c r="D1" s="490"/>
      <c r="E1" s="151"/>
      <c r="F1" s="150"/>
      <c r="G1" s="152"/>
      <c r="H1" s="152"/>
      <c r="I1" s="152"/>
      <c r="J1" s="152"/>
      <c r="K1" s="152"/>
      <c r="L1" s="152"/>
      <c r="M1" s="152"/>
      <c r="N1" s="152"/>
      <c r="O1" s="152"/>
      <c r="P1" s="152"/>
      <c r="Q1" s="152"/>
      <c r="R1" s="152"/>
      <c r="S1" s="152"/>
      <c r="T1" s="152"/>
      <c r="U1" s="152"/>
      <c r="V1" s="152"/>
      <c r="W1" s="152"/>
      <c r="X1" s="152"/>
      <c r="Y1" s="152"/>
      <c r="Z1" s="152"/>
    </row>
    <row r="2" spans="1:26" ht="14.25" customHeight="1">
      <c r="A2" s="150"/>
      <c r="B2" s="150"/>
      <c r="C2" s="150"/>
      <c r="D2" s="150"/>
      <c r="E2" s="150"/>
      <c r="F2" s="150"/>
      <c r="G2" s="152"/>
      <c r="H2" s="152"/>
      <c r="I2" s="152"/>
      <c r="J2" s="152"/>
      <c r="K2" s="152"/>
      <c r="L2" s="152"/>
      <c r="M2" s="152"/>
      <c r="N2" s="152"/>
      <c r="O2" s="152"/>
      <c r="P2" s="152"/>
      <c r="Q2" s="152"/>
      <c r="R2" s="152"/>
      <c r="S2" s="152"/>
      <c r="T2" s="152"/>
      <c r="U2" s="152"/>
      <c r="V2" s="152"/>
      <c r="W2" s="152"/>
      <c r="X2" s="152"/>
      <c r="Y2" s="152"/>
      <c r="Z2" s="152"/>
    </row>
    <row r="3" spans="1:26" ht="14.25" customHeight="1">
      <c r="A3" s="150"/>
      <c r="B3" s="150"/>
      <c r="C3" s="153" t="s">
        <v>549</v>
      </c>
      <c r="D3" s="154"/>
      <c r="E3" s="150"/>
      <c r="F3" s="150"/>
      <c r="G3" s="152"/>
      <c r="H3" s="152"/>
      <c r="I3" s="152"/>
      <c r="J3" s="152"/>
      <c r="K3" s="152"/>
      <c r="L3" s="152"/>
      <c r="M3" s="152"/>
      <c r="N3" s="152"/>
      <c r="O3" s="152"/>
      <c r="P3" s="152"/>
      <c r="Q3" s="152"/>
      <c r="R3" s="152"/>
      <c r="S3" s="152"/>
      <c r="T3" s="152"/>
      <c r="U3" s="152"/>
      <c r="V3" s="152"/>
      <c r="W3" s="152"/>
      <c r="X3" s="152"/>
      <c r="Y3" s="152"/>
      <c r="Z3" s="152"/>
    </row>
    <row r="4" spans="1:26" ht="14.25" customHeight="1">
      <c r="A4" s="150"/>
      <c r="B4" s="150"/>
      <c r="C4" s="155"/>
      <c r="D4" s="150"/>
      <c r="E4" s="150"/>
      <c r="F4" s="150"/>
      <c r="G4" s="152"/>
      <c r="H4" s="152"/>
      <c r="I4" s="152"/>
      <c r="J4" s="152"/>
      <c r="K4" s="152"/>
      <c r="L4" s="152"/>
      <c r="M4" s="152"/>
      <c r="N4" s="152"/>
      <c r="O4" s="152"/>
      <c r="P4" s="152"/>
      <c r="Q4" s="152"/>
      <c r="R4" s="152"/>
      <c r="S4" s="152"/>
      <c r="T4" s="152"/>
      <c r="U4" s="152"/>
      <c r="V4" s="152"/>
      <c r="W4" s="152"/>
      <c r="X4" s="152"/>
      <c r="Y4" s="152"/>
      <c r="Z4" s="152"/>
    </row>
    <row r="5" spans="1:26" ht="14.25" customHeight="1">
      <c r="A5" s="150"/>
      <c r="B5" s="156">
        <v>1</v>
      </c>
      <c r="C5" s="752" t="s">
        <v>550</v>
      </c>
      <c r="D5" s="484"/>
      <c r="E5" s="157"/>
      <c r="F5" s="150"/>
      <c r="G5" s="152"/>
      <c r="H5" s="152"/>
      <c r="I5" s="152"/>
      <c r="J5" s="152"/>
      <c r="K5" s="152"/>
      <c r="L5" s="152"/>
      <c r="M5" s="152"/>
      <c r="N5" s="152"/>
      <c r="O5" s="152"/>
      <c r="P5" s="152"/>
      <c r="Q5" s="152"/>
      <c r="R5" s="152"/>
      <c r="S5" s="152"/>
      <c r="T5" s="152"/>
      <c r="U5" s="152"/>
      <c r="V5" s="152"/>
      <c r="W5" s="152"/>
      <c r="X5" s="152"/>
      <c r="Y5" s="152"/>
      <c r="Z5" s="152"/>
    </row>
    <row r="6" spans="1:26" ht="14.25" customHeight="1">
      <c r="A6" s="150"/>
      <c r="B6" s="156">
        <v>2</v>
      </c>
      <c r="C6" s="752" t="s">
        <v>551</v>
      </c>
      <c r="D6" s="484"/>
      <c r="E6" s="157"/>
      <c r="F6" s="150"/>
      <c r="G6" s="152"/>
      <c r="H6" s="152"/>
      <c r="I6" s="152"/>
      <c r="J6" s="152"/>
      <c r="K6" s="152"/>
      <c r="L6" s="152"/>
      <c r="M6" s="152"/>
      <c r="N6" s="152"/>
      <c r="O6" s="152"/>
      <c r="P6" s="152"/>
      <c r="Q6" s="152"/>
      <c r="R6" s="152"/>
      <c r="S6" s="152"/>
      <c r="T6" s="152"/>
      <c r="U6" s="152"/>
      <c r="V6" s="152"/>
      <c r="W6" s="152"/>
      <c r="X6" s="152"/>
      <c r="Y6" s="152"/>
      <c r="Z6" s="152"/>
    </row>
    <row r="7" spans="1:26" ht="14.25" customHeight="1">
      <c r="A7" s="150"/>
      <c r="B7" s="156">
        <v>3</v>
      </c>
      <c r="C7" s="752" t="s">
        <v>552</v>
      </c>
      <c r="D7" s="484"/>
      <c r="E7" s="157"/>
      <c r="F7" s="150"/>
      <c r="G7" s="152"/>
      <c r="H7" s="152"/>
      <c r="I7" s="152"/>
      <c r="J7" s="152"/>
      <c r="K7" s="152"/>
      <c r="L7" s="152"/>
      <c r="M7" s="152"/>
      <c r="N7" s="152"/>
      <c r="O7" s="152"/>
      <c r="P7" s="152"/>
      <c r="Q7" s="152"/>
      <c r="R7" s="152"/>
      <c r="S7" s="152"/>
      <c r="T7" s="152"/>
      <c r="U7" s="152"/>
      <c r="V7" s="152"/>
      <c r="W7" s="152"/>
      <c r="X7" s="152"/>
      <c r="Y7" s="152"/>
      <c r="Z7" s="152"/>
    </row>
    <row r="8" spans="1:26" ht="14.25" customHeight="1">
      <c r="A8" s="150"/>
      <c r="B8" s="156">
        <v>4</v>
      </c>
      <c r="C8" s="752" t="s">
        <v>553</v>
      </c>
      <c r="D8" s="484"/>
      <c r="E8" s="157"/>
      <c r="F8" s="150"/>
      <c r="G8" s="152"/>
      <c r="H8" s="152"/>
      <c r="I8" s="152"/>
      <c r="J8" s="152"/>
      <c r="K8" s="152"/>
      <c r="L8" s="152"/>
      <c r="M8" s="152"/>
      <c r="N8" s="152"/>
      <c r="O8" s="152"/>
      <c r="P8" s="152"/>
      <c r="Q8" s="152"/>
      <c r="R8" s="152"/>
      <c r="S8" s="152"/>
      <c r="T8" s="152"/>
      <c r="U8" s="152"/>
      <c r="V8" s="152"/>
      <c r="W8" s="152"/>
      <c r="X8" s="152"/>
      <c r="Y8" s="152"/>
      <c r="Z8" s="152"/>
    </row>
    <row r="9" spans="1:26" ht="45" customHeight="1">
      <c r="A9" s="150"/>
      <c r="B9" s="156">
        <v>5</v>
      </c>
      <c r="C9" s="752" t="s">
        <v>554</v>
      </c>
      <c r="D9" s="484"/>
      <c r="E9" s="157"/>
      <c r="F9" s="150"/>
      <c r="G9" s="152"/>
      <c r="H9" s="152"/>
      <c r="I9" s="152"/>
      <c r="J9" s="152"/>
      <c r="K9" s="152"/>
      <c r="L9" s="152"/>
      <c r="M9" s="152"/>
      <c r="N9" s="152"/>
      <c r="O9" s="152"/>
      <c r="P9" s="152"/>
      <c r="Q9" s="152"/>
      <c r="R9" s="152"/>
      <c r="S9" s="152"/>
      <c r="T9" s="152"/>
      <c r="U9" s="152"/>
      <c r="V9" s="152"/>
      <c r="W9" s="152"/>
      <c r="X9" s="152"/>
      <c r="Y9" s="152"/>
      <c r="Z9" s="152"/>
    </row>
    <row r="10" spans="1:26" ht="12.75" customHeight="1">
      <c r="A10" s="150"/>
      <c r="B10" s="156">
        <v>6</v>
      </c>
      <c r="C10" s="752" t="s">
        <v>555</v>
      </c>
      <c r="D10" s="484"/>
      <c r="E10" s="157"/>
      <c r="F10" s="150"/>
      <c r="G10" s="152"/>
      <c r="H10" s="152"/>
      <c r="I10" s="152"/>
      <c r="J10" s="152"/>
      <c r="K10" s="152"/>
      <c r="L10" s="152"/>
      <c r="M10" s="152"/>
      <c r="N10" s="152"/>
      <c r="O10" s="152"/>
      <c r="P10" s="152"/>
      <c r="Q10" s="152"/>
      <c r="R10" s="152"/>
      <c r="S10" s="152"/>
      <c r="T10" s="152"/>
      <c r="U10" s="152"/>
      <c r="V10" s="152"/>
      <c r="W10" s="152"/>
      <c r="X10" s="152"/>
      <c r="Y10" s="152"/>
      <c r="Z10" s="152"/>
    </row>
    <row r="11" spans="1:26" ht="31.5" customHeight="1">
      <c r="A11" s="150"/>
      <c r="B11" s="156">
        <v>7</v>
      </c>
      <c r="C11" s="752" t="s">
        <v>556</v>
      </c>
      <c r="D11" s="484"/>
      <c r="E11" s="157"/>
      <c r="F11" s="150"/>
      <c r="G11" s="152"/>
      <c r="H11" s="152"/>
      <c r="I11" s="152"/>
      <c r="J11" s="152"/>
      <c r="K11" s="152"/>
      <c r="L11" s="152"/>
      <c r="M11" s="152"/>
      <c r="N11" s="152"/>
      <c r="O11" s="152"/>
      <c r="P11" s="152"/>
      <c r="Q11" s="152"/>
      <c r="R11" s="152"/>
      <c r="S11" s="152"/>
      <c r="T11" s="152"/>
      <c r="U11" s="152"/>
      <c r="V11" s="152"/>
      <c r="W11" s="152"/>
      <c r="X11" s="152"/>
      <c r="Y11" s="152"/>
      <c r="Z11" s="152"/>
    </row>
    <row r="12" spans="1:26" ht="9.75" customHeight="1">
      <c r="A12" s="150"/>
      <c r="B12" s="156">
        <v>8</v>
      </c>
      <c r="C12" s="158" t="s">
        <v>557</v>
      </c>
      <c r="D12" s="158"/>
      <c r="E12" s="150"/>
      <c r="F12" s="150"/>
      <c r="G12" s="152"/>
      <c r="H12" s="152"/>
      <c r="I12" s="152"/>
      <c r="J12" s="152"/>
      <c r="K12" s="152"/>
      <c r="L12" s="152"/>
      <c r="M12" s="152"/>
      <c r="N12" s="152"/>
      <c r="O12" s="152"/>
      <c r="P12" s="152"/>
      <c r="Q12" s="152"/>
      <c r="R12" s="152"/>
      <c r="S12" s="152"/>
      <c r="T12" s="152"/>
      <c r="U12" s="152"/>
      <c r="V12" s="152"/>
      <c r="W12" s="152"/>
      <c r="X12" s="152"/>
      <c r="Y12" s="152"/>
      <c r="Z12" s="152"/>
    </row>
    <row r="13" spans="1:26" ht="15.75" customHeight="1">
      <c r="A13" s="150"/>
      <c r="B13" s="156">
        <v>9</v>
      </c>
      <c r="C13" s="158" t="s">
        <v>558</v>
      </c>
      <c r="D13" s="158"/>
      <c r="E13" s="150"/>
      <c r="F13" s="150"/>
      <c r="G13" s="152"/>
      <c r="H13" s="152"/>
      <c r="I13" s="152"/>
      <c r="J13" s="152"/>
      <c r="K13" s="152"/>
      <c r="L13" s="152"/>
      <c r="M13" s="152"/>
      <c r="N13" s="152"/>
      <c r="O13" s="152"/>
      <c r="P13" s="152"/>
      <c r="Q13" s="152"/>
      <c r="R13" s="152"/>
      <c r="S13" s="152"/>
      <c r="T13" s="152"/>
      <c r="U13" s="152"/>
      <c r="V13" s="152"/>
      <c r="W13" s="152"/>
      <c r="X13" s="152"/>
      <c r="Y13" s="152"/>
      <c r="Z13" s="152"/>
    </row>
    <row r="14" spans="1:26" ht="15.75" customHeight="1">
      <c r="A14" s="150"/>
      <c r="B14" s="156">
        <v>10</v>
      </c>
      <c r="C14" s="753" t="s">
        <v>559</v>
      </c>
      <c r="D14" s="484"/>
      <c r="E14" s="159"/>
      <c r="F14" s="150"/>
      <c r="G14" s="152"/>
      <c r="H14" s="152"/>
      <c r="I14" s="152"/>
      <c r="J14" s="152"/>
      <c r="K14" s="152"/>
      <c r="L14" s="152"/>
      <c r="M14" s="152"/>
      <c r="N14" s="152"/>
      <c r="O14" s="152"/>
      <c r="P14" s="152"/>
      <c r="Q14" s="152"/>
      <c r="R14" s="152"/>
      <c r="S14" s="152"/>
      <c r="T14" s="152"/>
      <c r="U14" s="152"/>
      <c r="V14" s="152"/>
      <c r="W14" s="152"/>
      <c r="X14" s="152"/>
      <c r="Y14" s="152"/>
      <c r="Z14" s="152"/>
    </row>
    <row r="15" spans="1:26" ht="13.5" customHeight="1">
      <c r="A15" s="160"/>
      <c r="B15" s="156">
        <v>11</v>
      </c>
      <c r="C15" s="753" t="s">
        <v>560</v>
      </c>
      <c r="D15" s="484"/>
      <c r="E15" s="160"/>
      <c r="F15" s="150"/>
      <c r="G15" s="152"/>
      <c r="H15" s="152"/>
      <c r="I15" s="152"/>
      <c r="J15" s="152"/>
      <c r="K15" s="152"/>
      <c r="L15" s="152"/>
      <c r="M15" s="152"/>
      <c r="N15" s="152"/>
      <c r="O15" s="152"/>
      <c r="P15" s="152"/>
      <c r="Q15" s="152"/>
      <c r="R15" s="152"/>
      <c r="S15" s="152"/>
      <c r="T15" s="152"/>
      <c r="U15" s="152"/>
      <c r="V15" s="152"/>
      <c r="W15" s="152"/>
      <c r="X15" s="152"/>
      <c r="Y15" s="152"/>
      <c r="Z15" s="152"/>
    </row>
    <row r="16" spans="1:26" ht="15.75" customHeight="1">
      <c r="A16" s="161"/>
      <c r="B16" s="156">
        <v>12</v>
      </c>
      <c r="C16" s="753" t="s">
        <v>561</v>
      </c>
      <c r="D16" s="484"/>
      <c r="E16" s="160"/>
      <c r="F16" s="161"/>
      <c r="G16" s="152"/>
      <c r="H16" s="152"/>
      <c r="I16" s="152"/>
      <c r="J16" s="152"/>
      <c r="K16" s="152"/>
      <c r="L16" s="152"/>
      <c r="M16" s="152"/>
      <c r="N16" s="152"/>
      <c r="O16" s="152"/>
      <c r="P16" s="152"/>
      <c r="Q16" s="152"/>
      <c r="R16" s="152"/>
      <c r="S16" s="152"/>
      <c r="T16" s="152"/>
      <c r="U16" s="152"/>
      <c r="V16" s="152"/>
      <c r="W16" s="152"/>
      <c r="X16" s="152"/>
      <c r="Y16" s="152"/>
      <c r="Z16" s="152"/>
    </row>
    <row r="17" spans="1:26" ht="15.75" customHeight="1">
      <c r="A17" s="161"/>
      <c r="B17" s="161"/>
      <c r="C17" s="161"/>
      <c r="D17" s="161"/>
      <c r="E17" s="162"/>
      <c r="F17" s="161"/>
      <c r="G17" s="152"/>
      <c r="H17" s="152"/>
      <c r="I17" s="152"/>
      <c r="J17" s="152"/>
      <c r="K17" s="152"/>
      <c r="L17" s="152"/>
      <c r="M17" s="152"/>
      <c r="N17" s="152"/>
      <c r="O17" s="152"/>
      <c r="P17" s="152"/>
      <c r="Q17" s="152"/>
      <c r="R17" s="152"/>
      <c r="S17" s="152"/>
      <c r="T17" s="152"/>
      <c r="U17" s="152"/>
      <c r="V17" s="152"/>
      <c r="W17" s="152"/>
      <c r="X17" s="152"/>
      <c r="Y17" s="152"/>
      <c r="Z17" s="152"/>
    </row>
    <row r="18" spans="1:26" ht="13.5" customHeight="1">
      <c r="A18" s="150"/>
      <c r="B18" s="150"/>
      <c r="C18" s="150"/>
      <c r="D18" s="150"/>
      <c r="E18" s="150"/>
      <c r="F18" s="150"/>
      <c r="G18" s="152"/>
      <c r="H18" s="152"/>
      <c r="I18" s="152"/>
      <c r="J18" s="152"/>
      <c r="K18" s="152"/>
      <c r="L18" s="152"/>
      <c r="M18" s="152"/>
      <c r="N18" s="152"/>
      <c r="O18" s="152"/>
      <c r="P18" s="152"/>
      <c r="Q18" s="152"/>
      <c r="R18" s="152"/>
      <c r="S18" s="152"/>
      <c r="T18" s="152"/>
      <c r="U18" s="152"/>
      <c r="V18" s="152"/>
      <c r="W18" s="152"/>
      <c r="X18" s="152"/>
      <c r="Y18" s="152"/>
      <c r="Z18" s="152"/>
    </row>
    <row r="19" spans="1:26" ht="15" customHeight="1">
      <c r="A19" s="163"/>
      <c r="B19" s="163"/>
      <c r="C19" s="164" t="s">
        <v>562</v>
      </c>
      <c r="D19" s="164" t="s">
        <v>563</v>
      </c>
      <c r="E19" s="165"/>
      <c r="F19" s="163"/>
      <c r="G19" s="152"/>
      <c r="H19" s="152"/>
      <c r="I19" s="152"/>
      <c r="J19" s="152"/>
      <c r="K19" s="152"/>
      <c r="L19" s="152"/>
      <c r="M19" s="152"/>
      <c r="N19" s="152"/>
      <c r="O19" s="152"/>
      <c r="P19" s="152"/>
      <c r="Q19" s="152"/>
      <c r="R19" s="152"/>
      <c r="S19" s="152"/>
      <c r="T19" s="152"/>
      <c r="U19" s="152"/>
      <c r="V19" s="152"/>
      <c r="W19" s="152"/>
      <c r="X19" s="152"/>
      <c r="Y19" s="152"/>
      <c r="Z19" s="152"/>
    </row>
    <row r="20" spans="1:26" ht="147.75" customHeight="1">
      <c r="A20" s="150"/>
      <c r="B20" s="150"/>
      <c r="C20" s="166" t="s">
        <v>564</v>
      </c>
      <c r="D20" s="167" t="s">
        <v>565</v>
      </c>
      <c r="E20" s="159"/>
      <c r="F20" s="150"/>
      <c r="G20" s="152"/>
      <c r="H20" s="152"/>
      <c r="I20" s="152"/>
      <c r="J20" s="152"/>
      <c r="K20" s="152"/>
      <c r="L20" s="152"/>
      <c r="M20" s="152"/>
      <c r="N20" s="152"/>
      <c r="O20" s="152"/>
      <c r="P20" s="152"/>
      <c r="Q20" s="152"/>
      <c r="R20" s="152"/>
      <c r="S20" s="152"/>
      <c r="T20" s="152"/>
      <c r="U20" s="152"/>
      <c r="V20" s="152"/>
      <c r="W20" s="152"/>
      <c r="X20" s="152"/>
      <c r="Y20" s="152"/>
      <c r="Z20" s="152"/>
    </row>
    <row r="21" spans="1:26" ht="195" customHeight="1">
      <c r="A21" s="150"/>
      <c r="B21" s="150"/>
      <c r="C21" s="166" t="s">
        <v>566</v>
      </c>
      <c r="D21" s="167" t="s">
        <v>567</v>
      </c>
      <c r="E21" s="159"/>
      <c r="F21" s="150"/>
      <c r="G21" s="152"/>
      <c r="H21" s="152"/>
      <c r="I21" s="152"/>
      <c r="J21" s="152"/>
      <c r="K21" s="152"/>
      <c r="L21" s="152"/>
      <c r="M21" s="152"/>
      <c r="N21" s="152"/>
      <c r="O21" s="152"/>
      <c r="P21" s="152"/>
      <c r="Q21" s="152"/>
      <c r="R21" s="152"/>
      <c r="S21" s="152"/>
      <c r="T21" s="152"/>
      <c r="U21" s="152"/>
      <c r="V21" s="152"/>
      <c r="W21" s="152"/>
      <c r="X21" s="152"/>
      <c r="Y21" s="152"/>
      <c r="Z21" s="152"/>
    </row>
    <row r="22" spans="1:26" ht="245.25" customHeight="1">
      <c r="A22" s="150"/>
      <c r="B22" s="150"/>
      <c r="C22" s="166" t="s">
        <v>568</v>
      </c>
      <c r="D22" s="167" t="s">
        <v>569</v>
      </c>
      <c r="E22" s="159"/>
      <c r="F22" s="150"/>
      <c r="G22" s="152"/>
      <c r="H22" s="152"/>
      <c r="I22" s="152"/>
      <c r="J22" s="152"/>
      <c r="K22" s="152"/>
      <c r="L22" s="152"/>
      <c r="M22" s="152"/>
      <c r="N22" s="152"/>
      <c r="O22" s="152"/>
      <c r="P22" s="152"/>
      <c r="Q22" s="152"/>
      <c r="R22" s="152"/>
      <c r="S22" s="152"/>
      <c r="T22" s="152"/>
      <c r="U22" s="152"/>
      <c r="V22" s="152"/>
      <c r="W22" s="152"/>
      <c r="X22" s="152"/>
      <c r="Y22" s="152"/>
      <c r="Z22" s="152"/>
    </row>
    <row r="23" spans="1:26" ht="324.75" customHeight="1">
      <c r="A23" s="150"/>
      <c r="B23" s="150"/>
      <c r="C23" s="168" t="s">
        <v>570</v>
      </c>
      <c r="D23" s="167" t="s">
        <v>571</v>
      </c>
      <c r="E23" s="159"/>
      <c r="F23" s="150"/>
      <c r="G23" s="152"/>
      <c r="H23" s="152"/>
      <c r="I23" s="152"/>
      <c r="J23" s="152"/>
      <c r="K23" s="152"/>
      <c r="L23" s="152"/>
      <c r="M23" s="152"/>
      <c r="N23" s="152"/>
      <c r="O23" s="152"/>
      <c r="P23" s="152"/>
      <c r="Q23" s="152"/>
      <c r="R23" s="152"/>
      <c r="S23" s="152"/>
      <c r="T23" s="152"/>
      <c r="U23" s="152"/>
      <c r="V23" s="152"/>
      <c r="W23" s="152"/>
      <c r="X23" s="152"/>
      <c r="Y23" s="152"/>
      <c r="Z23" s="152"/>
    </row>
    <row r="24" spans="1:26" ht="202.5" customHeight="1">
      <c r="A24" s="150"/>
      <c r="B24" s="150"/>
      <c r="C24" s="166" t="s">
        <v>572</v>
      </c>
      <c r="D24" s="167" t="s">
        <v>573</v>
      </c>
      <c r="E24" s="159"/>
      <c r="F24" s="150"/>
      <c r="G24" s="152"/>
      <c r="H24" s="152"/>
      <c r="I24" s="152"/>
      <c r="J24" s="152"/>
      <c r="K24" s="152"/>
      <c r="L24" s="152"/>
      <c r="M24" s="152"/>
      <c r="N24" s="152"/>
      <c r="O24" s="152"/>
      <c r="P24" s="152"/>
      <c r="Q24" s="152"/>
      <c r="R24" s="152"/>
      <c r="S24" s="152"/>
      <c r="T24" s="152"/>
      <c r="U24" s="152"/>
      <c r="V24" s="152"/>
      <c r="W24" s="152"/>
      <c r="X24" s="152"/>
      <c r="Y24" s="152"/>
      <c r="Z24" s="152"/>
    </row>
    <row r="25" spans="1:26" ht="386.25" customHeight="1">
      <c r="A25" s="150"/>
      <c r="B25" s="150"/>
      <c r="C25" s="168" t="s">
        <v>574</v>
      </c>
      <c r="D25" s="167" t="s">
        <v>575</v>
      </c>
      <c r="E25" s="159"/>
      <c r="F25" s="150"/>
      <c r="G25" s="169"/>
      <c r="H25" s="169"/>
      <c r="I25" s="169"/>
      <c r="J25" s="169"/>
      <c r="K25" s="169"/>
      <c r="L25" s="169"/>
      <c r="M25" s="169"/>
      <c r="N25" s="169"/>
      <c r="O25" s="169"/>
      <c r="P25" s="169"/>
      <c r="Q25" s="169"/>
      <c r="R25" s="169"/>
      <c r="S25" s="169"/>
      <c r="T25" s="169"/>
      <c r="U25" s="169"/>
      <c r="V25" s="169"/>
      <c r="W25" s="169"/>
      <c r="X25" s="169"/>
      <c r="Y25" s="169"/>
      <c r="Z25" s="169"/>
    </row>
    <row r="26" spans="1:26" ht="14.25" customHeight="1">
      <c r="A26" s="150"/>
      <c r="B26" s="150"/>
      <c r="C26" s="168" t="s">
        <v>576</v>
      </c>
      <c r="D26" s="170" t="s">
        <v>577</v>
      </c>
      <c r="E26" s="171"/>
      <c r="F26" s="150"/>
      <c r="G26" s="172"/>
      <c r="H26" s="172"/>
      <c r="I26" s="172"/>
      <c r="J26" s="172"/>
      <c r="K26" s="172"/>
      <c r="L26" s="172"/>
      <c r="M26" s="172"/>
      <c r="N26" s="172"/>
      <c r="O26" s="172"/>
      <c r="P26" s="172"/>
      <c r="Q26" s="172"/>
      <c r="R26" s="172"/>
      <c r="S26" s="172"/>
      <c r="T26" s="172"/>
      <c r="U26" s="172"/>
      <c r="V26" s="172"/>
      <c r="W26" s="172"/>
      <c r="X26" s="172"/>
      <c r="Y26" s="172"/>
      <c r="Z26" s="172"/>
    </row>
    <row r="27" spans="1:26" ht="187.5" customHeight="1">
      <c r="A27" s="150"/>
      <c r="B27" s="150"/>
      <c r="C27" s="173" t="s">
        <v>578</v>
      </c>
      <c r="D27" s="171" t="s">
        <v>579</v>
      </c>
      <c r="E27" s="171"/>
      <c r="F27" s="150"/>
      <c r="G27" s="152"/>
      <c r="H27" s="152"/>
      <c r="I27" s="152"/>
      <c r="J27" s="152"/>
      <c r="K27" s="152"/>
      <c r="L27" s="152"/>
      <c r="M27" s="152"/>
      <c r="N27" s="152"/>
      <c r="O27" s="152"/>
      <c r="P27" s="152"/>
      <c r="Q27" s="152"/>
      <c r="R27" s="152"/>
      <c r="S27" s="152"/>
      <c r="T27" s="152"/>
      <c r="U27" s="152"/>
      <c r="V27" s="152"/>
      <c r="W27" s="152"/>
      <c r="X27" s="152"/>
      <c r="Y27" s="152"/>
      <c r="Z27" s="152"/>
    </row>
    <row r="28" spans="1:26" ht="231.75" customHeight="1">
      <c r="A28" s="150"/>
      <c r="B28" s="150"/>
      <c r="C28" s="174"/>
      <c r="D28" s="150"/>
      <c r="E28" s="150"/>
      <c r="F28" s="150"/>
      <c r="G28" s="152"/>
      <c r="H28" s="152"/>
      <c r="I28" s="152"/>
      <c r="J28" s="152"/>
      <c r="K28" s="152"/>
      <c r="L28" s="152"/>
      <c r="M28" s="152"/>
      <c r="N28" s="152"/>
      <c r="O28" s="152"/>
      <c r="P28" s="152"/>
      <c r="Q28" s="152"/>
      <c r="R28" s="152"/>
      <c r="S28" s="152"/>
      <c r="T28" s="152"/>
      <c r="U28" s="152"/>
      <c r="V28" s="152"/>
      <c r="W28" s="152"/>
      <c r="X28" s="152"/>
      <c r="Y28" s="152"/>
      <c r="Z28" s="152"/>
    </row>
    <row r="29" spans="1:26" ht="369.75" customHeight="1">
      <c r="A29" s="150"/>
      <c r="B29" s="150"/>
      <c r="C29" s="175"/>
      <c r="D29" s="152"/>
      <c r="E29" s="150"/>
      <c r="F29" s="150"/>
      <c r="G29" s="152"/>
      <c r="H29" s="152"/>
      <c r="I29" s="152"/>
      <c r="J29" s="152"/>
      <c r="K29" s="152"/>
      <c r="L29" s="152"/>
      <c r="M29" s="152"/>
      <c r="N29" s="152"/>
      <c r="O29" s="152"/>
      <c r="P29" s="152"/>
      <c r="Q29" s="152"/>
      <c r="R29" s="152"/>
      <c r="S29" s="152"/>
      <c r="T29" s="152"/>
      <c r="U29" s="152"/>
      <c r="V29" s="152"/>
      <c r="W29" s="152"/>
      <c r="X29" s="152"/>
      <c r="Y29" s="152"/>
      <c r="Z29" s="152"/>
    </row>
    <row r="30" spans="1:26" ht="100.5" customHeight="1">
      <c r="A30" s="152"/>
      <c r="B30" s="152"/>
      <c r="C30" s="175"/>
      <c r="D30" s="152"/>
      <c r="E30" s="152"/>
      <c r="F30" s="152"/>
      <c r="G30" s="152"/>
      <c r="H30" s="152"/>
      <c r="I30" s="152"/>
      <c r="J30" s="152"/>
      <c r="K30" s="152"/>
      <c r="L30" s="152"/>
      <c r="M30" s="152"/>
      <c r="N30" s="152"/>
      <c r="O30" s="152"/>
      <c r="P30" s="152"/>
      <c r="Q30" s="152"/>
      <c r="R30" s="152"/>
      <c r="S30" s="152"/>
      <c r="T30" s="152"/>
      <c r="U30" s="152"/>
      <c r="V30" s="152"/>
      <c r="W30" s="152"/>
      <c r="X30" s="152"/>
      <c r="Y30" s="152"/>
      <c r="Z30" s="152"/>
    </row>
    <row r="31" spans="1:26" ht="409.5" customHeight="1">
      <c r="A31" s="152"/>
      <c r="B31" s="152"/>
      <c r="C31" s="175"/>
      <c r="D31" s="152"/>
      <c r="E31" s="152"/>
      <c r="F31" s="152"/>
      <c r="G31" s="152"/>
      <c r="H31" s="152"/>
      <c r="I31" s="152"/>
      <c r="J31" s="152"/>
      <c r="K31" s="152"/>
      <c r="L31" s="152"/>
      <c r="M31" s="152"/>
      <c r="N31" s="152"/>
      <c r="O31" s="152"/>
      <c r="P31" s="152"/>
      <c r="Q31" s="152"/>
      <c r="R31" s="152"/>
      <c r="S31" s="152"/>
      <c r="T31" s="152"/>
      <c r="U31" s="152"/>
      <c r="V31" s="152"/>
      <c r="W31" s="152"/>
      <c r="X31" s="152"/>
      <c r="Y31" s="152"/>
      <c r="Z31" s="152"/>
    </row>
    <row r="32" spans="1:26" ht="182.25" customHeight="1">
      <c r="A32" s="152"/>
      <c r="B32" s="152"/>
      <c r="C32" s="175"/>
      <c r="D32" s="152"/>
      <c r="E32" s="152"/>
      <c r="F32" s="152"/>
      <c r="G32" s="152"/>
      <c r="H32" s="152"/>
      <c r="I32" s="152"/>
      <c r="J32" s="152"/>
      <c r="K32" s="152"/>
      <c r="L32" s="152"/>
      <c r="M32" s="152"/>
      <c r="N32" s="152"/>
      <c r="O32" s="152"/>
      <c r="P32" s="152"/>
      <c r="Q32" s="152"/>
      <c r="R32" s="152"/>
      <c r="S32" s="152"/>
      <c r="T32" s="152"/>
      <c r="U32" s="152"/>
      <c r="V32" s="152"/>
      <c r="W32" s="152"/>
      <c r="X32" s="152"/>
      <c r="Y32" s="152"/>
      <c r="Z32" s="152"/>
    </row>
    <row r="33" spans="1:26" ht="409.5" customHeight="1">
      <c r="A33" s="152"/>
      <c r="B33" s="152"/>
      <c r="C33" s="175"/>
      <c r="D33" s="152"/>
      <c r="E33" s="152"/>
      <c r="F33" s="152"/>
      <c r="G33" s="152"/>
      <c r="H33" s="152"/>
      <c r="I33" s="152"/>
      <c r="J33" s="152"/>
      <c r="K33" s="152"/>
      <c r="L33" s="152"/>
      <c r="M33" s="152"/>
      <c r="N33" s="152"/>
      <c r="O33" s="152"/>
      <c r="P33" s="152"/>
      <c r="Q33" s="152"/>
      <c r="R33" s="152"/>
      <c r="S33" s="152"/>
      <c r="T33" s="152"/>
      <c r="U33" s="152"/>
      <c r="V33" s="152"/>
      <c r="W33" s="152"/>
      <c r="X33" s="152"/>
      <c r="Y33" s="152"/>
      <c r="Z33" s="152"/>
    </row>
    <row r="34" spans="1:26" ht="127.5" customHeight="1">
      <c r="A34" s="152"/>
      <c r="B34" s="152"/>
      <c r="C34" s="175"/>
      <c r="D34" s="152"/>
      <c r="E34" s="152"/>
      <c r="F34" s="152"/>
      <c r="G34" s="152"/>
      <c r="H34" s="152"/>
      <c r="I34" s="152"/>
      <c r="J34" s="152"/>
      <c r="K34" s="152"/>
      <c r="L34" s="152"/>
      <c r="M34" s="152"/>
      <c r="N34" s="152"/>
      <c r="O34" s="152"/>
      <c r="P34" s="152"/>
      <c r="Q34" s="152"/>
      <c r="R34" s="152"/>
      <c r="S34" s="152"/>
      <c r="T34" s="152"/>
      <c r="U34" s="152"/>
      <c r="V34" s="152"/>
      <c r="W34" s="152"/>
      <c r="X34" s="152"/>
      <c r="Y34" s="152"/>
      <c r="Z34" s="152"/>
    </row>
    <row r="35" spans="1:26" ht="311.25" customHeight="1">
      <c r="A35" s="152"/>
      <c r="B35" s="152"/>
      <c r="C35" s="175"/>
      <c r="D35" s="152"/>
      <c r="E35" s="152"/>
      <c r="F35" s="152"/>
      <c r="G35" s="152"/>
      <c r="H35" s="152"/>
      <c r="I35" s="152"/>
      <c r="J35" s="152"/>
      <c r="K35" s="152"/>
      <c r="L35" s="152"/>
      <c r="M35" s="152"/>
      <c r="N35" s="152"/>
      <c r="O35" s="152"/>
      <c r="P35" s="152"/>
      <c r="Q35" s="152"/>
      <c r="R35" s="152"/>
      <c r="S35" s="152"/>
      <c r="T35" s="152"/>
      <c r="U35" s="152"/>
      <c r="V35" s="152"/>
      <c r="W35" s="152"/>
      <c r="X35" s="152"/>
      <c r="Y35" s="152"/>
      <c r="Z35" s="152"/>
    </row>
    <row r="36" spans="1:26" ht="14.25" customHeight="1">
      <c r="A36" s="152"/>
      <c r="B36" s="152"/>
      <c r="C36" s="175"/>
      <c r="D36" s="152"/>
      <c r="E36" s="152"/>
      <c r="F36" s="152"/>
      <c r="G36" s="152"/>
      <c r="H36" s="152"/>
      <c r="I36" s="152"/>
      <c r="J36" s="152"/>
      <c r="K36" s="152"/>
      <c r="L36" s="152"/>
      <c r="M36" s="152"/>
      <c r="N36" s="152"/>
      <c r="O36" s="152"/>
      <c r="P36" s="152"/>
      <c r="Q36" s="152"/>
      <c r="R36" s="152"/>
      <c r="S36" s="152"/>
      <c r="T36" s="152"/>
      <c r="U36" s="152"/>
      <c r="V36" s="152"/>
      <c r="W36" s="152"/>
      <c r="X36" s="152"/>
      <c r="Y36" s="152"/>
      <c r="Z36" s="152"/>
    </row>
    <row r="37" spans="1:26" ht="14.25" customHeight="1">
      <c r="A37" s="152"/>
      <c r="B37" s="152"/>
      <c r="C37" s="175"/>
      <c r="D37" s="152"/>
      <c r="E37" s="152"/>
      <c r="F37" s="152"/>
      <c r="G37" s="152"/>
      <c r="H37" s="152"/>
      <c r="I37" s="152"/>
      <c r="J37" s="152"/>
      <c r="K37" s="152"/>
      <c r="L37" s="152"/>
      <c r="M37" s="152"/>
      <c r="N37" s="152"/>
      <c r="O37" s="152"/>
      <c r="P37" s="152"/>
      <c r="Q37" s="152"/>
      <c r="R37" s="152"/>
      <c r="S37" s="152"/>
      <c r="T37" s="152"/>
      <c r="U37" s="152"/>
      <c r="V37" s="152"/>
      <c r="W37" s="152"/>
      <c r="X37" s="152"/>
      <c r="Y37" s="152"/>
      <c r="Z37" s="152"/>
    </row>
    <row r="38" spans="1:26" ht="14.25" customHeight="1">
      <c r="A38" s="152"/>
      <c r="B38" s="152"/>
      <c r="C38" s="175"/>
      <c r="D38" s="152"/>
      <c r="E38" s="152"/>
      <c r="F38" s="152"/>
      <c r="G38" s="152"/>
      <c r="H38" s="152"/>
      <c r="I38" s="152"/>
      <c r="J38" s="152"/>
      <c r="K38" s="152"/>
      <c r="L38" s="152"/>
      <c r="M38" s="152"/>
      <c r="N38" s="152"/>
      <c r="O38" s="152"/>
      <c r="P38" s="152"/>
      <c r="Q38" s="152"/>
      <c r="R38" s="152"/>
      <c r="S38" s="152"/>
      <c r="T38" s="152"/>
      <c r="U38" s="152"/>
      <c r="V38" s="152"/>
      <c r="W38" s="152"/>
      <c r="X38" s="152"/>
      <c r="Y38" s="152"/>
      <c r="Z38" s="152"/>
    </row>
    <row r="39" spans="1:26" ht="14.25" customHeight="1">
      <c r="A39" s="152"/>
      <c r="B39" s="152"/>
      <c r="C39" s="175"/>
      <c r="D39" s="152"/>
      <c r="E39" s="152"/>
      <c r="F39" s="152"/>
      <c r="G39" s="152"/>
      <c r="H39" s="152"/>
      <c r="I39" s="152"/>
      <c r="J39" s="152"/>
      <c r="K39" s="152"/>
      <c r="L39" s="152"/>
      <c r="M39" s="152"/>
      <c r="N39" s="152"/>
      <c r="O39" s="152"/>
      <c r="P39" s="152"/>
      <c r="Q39" s="152"/>
      <c r="R39" s="152"/>
      <c r="S39" s="152"/>
      <c r="T39" s="152"/>
      <c r="U39" s="152"/>
      <c r="V39" s="152"/>
      <c r="W39" s="152"/>
      <c r="X39" s="152"/>
      <c r="Y39" s="152"/>
      <c r="Z39" s="152"/>
    </row>
    <row r="40" spans="1:26" ht="14.25" customHeight="1">
      <c r="A40" s="152"/>
      <c r="B40" s="152"/>
      <c r="C40" s="175"/>
      <c r="D40" s="152"/>
      <c r="E40" s="152"/>
      <c r="F40" s="152"/>
      <c r="G40" s="152"/>
      <c r="H40" s="152"/>
      <c r="I40" s="152"/>
      <c r="J40" s="152"/>
      <c r="K40" s="152"/>
      <c r="L40" s="152"/>
      <c r="M40" s="152"/>
      <c r="N40" s="152"/>
      <c r="O40" s="152"/>
      <c r="P40" s="152"/>
      <c r="Q40" s="152"/>
      <c r="R40" s="152"/>
      <c r="S40" s="152"/>
      <c r="T40" s="152"/>
      <c r="U40" s="152"/>
      <c r="V40" s="152"/>
      <c r="W40" s="152"/>
      <c r="X40" s="152"/>
      <c r="Y40" s="152"/>
      <c r="Z40" s="152"/>
    </row>
    <row r="41" spans="1:26" ht="14.25" customHeight="1">
      <c r="A41" s="152"/>
      <c r="B41" s="152"/>
      <c r="C41" s="175"/>
      <c r="D41" s="152"/>
      <c r="E41" s="152"/>
      <c r="F41" s="152"/>
      <c r="G41" s="152"/>
      <c r="H41" s="152"/>
      <c r="I41" s="152"/>
      <c r="J41" s="152"/>
      <c r="K41" s="152"/>
      <c r="L41" s="152"/>
      <c r="M41" s="152"/>
      <c r="N41" s="152"/>
      <c r="O41" s="152"/>
      <c r="P41" s="152"/>
      <c r="Q41" s="152"/>
      <c r="R41" s="152"/>
      <c r="S41" s="152"/>
      <c r="T41" s="152"/>
      <c r="U41" s="152"/>
      <c r="V41" s="152"/>
      <c r="W41" s="152"/>
      <c r="X41" s="152"/>
      <c r="Y41" s="152"/>
      <c r="Z41" s="152"/>
    </row>
    <row r="42" spans="1:26" ht="14.25" customHeight="1">
      <c r="A42" s="152"/>
      <c r="B42" s="152"/>
      <c r="C42" s="175"/>
      <c r="D42" s="152"/>
      <c r="E42" s="152"/>
      <c r="F42" s="152"/>
      <c r="G42" s="152"/>
      <c r="H42" s="152"/>
      <c r="I42" s="152"/>
      <c r="J42" s="152"/>
      <c r="K42" s="152"/>
      <c r="L42" s="152"/>
      <c r="M42" s="152"/>
      <c r="N42" s="152"/>
      <c r="O42" s="152"/>
      <c r="P42" s="152"/>
      <c r="Q42" s="152"/>
      <c r="R42" s="152"/>
      <c r="S42" s="152"/>
      <c r="T42" s="152"/>
      <c r="U42" s="152"/>
      <c r="V42" s="152"/>
      <c r="W42" s="152"/>
      <c r="X42" s="152"/>
      <c r="Y42" s="152"/>
      <c r="Z42" s="152"/>
    </row>
    <row r="43" spans="1:26" ht="14.25" customHeight="1">
      <c r="A43" s="152"/>
      <c r="B43" s="152"/>
      <c r="C43" s="175"/>
      <c r="D43" s="152"/>
      <c r="E43" s="152"/>
      <c r="F43" s="152"/>
      <c r="G43" s="152"/>
      <c r="H43" s="152"/>
      <c r="I43" s="152"/>
      <c r="J43" s="152"/>
      <c r="K43" s="152"/>
      <c r="L43" s="152"/>
      <c r="M43" s="152"/>
      <c r="N43" s="152"/>
      <c r="O43" s="152"/>
      <c r="P43" s="152"/>
      <c r="Q43" s="152"/>
      <c r="R43" s="152"/>
      <c r="S43" s="152"/>
      <c r="T43" s="152"/>
      <c r="U43" s="152"/>
      <c r="V43" s="152"/>
      <c r="W43" s="152"/>
      <c r="X43" s="152"/>
      <c r="Y43" s="152"/>
      <c r="Z43" s="152"/>
    </row>
    <row r="44" spans="1:26" ht="14.25" customHeight="1">
      <c r="A44" s="152"/>
      <c r="B44" s="152"/>
      <c r="C44" s="175"/>
      <c r="D44" s="152"/>
      <c r="E44" s="152"/>
      <c r="F44" s="152"/>
      <c r="G44" s="152"/>
      <c r="H44" s="152"/>
      <c r="I44" s="152"/>
      <c r="J44" s="152"/>
      <c r="K44" s="152"/>
      <c r="L44" s="152"/>
      <c r="M44" s="152"/>
      <c r="N44" s="152"/>
      <c r="O44" s="152"/>
      <c r="P44" s="152"/>
      <c r="Q44" s="152"/>
      <c r="R44" s="152"/>
      <c r="S44" s="152"/>
      <c r="T44" s="152"/>
      <c r="U44" s="152"/>
      <c r="V44" s="152"/>
      <c r="W44" s="152"/>
      <c r="X44" s="152"/>
      <c r="Y44" s="152"/>
      <c r="Z44" s="152"/>
    </row>
    <row r="45" spans="1:26" ht="14.25" customHeight="1">
      <c r="A45" s="152"/>
      <c r="B45" s="152"/>
      <c r="C45" s="175"/>
      <c r="D45" s="152"/>
      <c r="E45" s="152"/>
      <c r="F45" s="152"/>
      <c r="G45" s="152"/>
      <c r="H45" s="152"/>
      <c r="I45" s="152"/>
      <c r="J45" s="152"/>
      <c r="K45" s="152"/>
      <c r="L45" s="152"/>
      <c r="M45" s="152"/>
      <c r="N45" s="152"/>
      <c r="O45" s="152"/>
      <c r="P45" s="152"/>
      <c r="Q45" s="152"/>
      <c r="R45" s="152"/>
      <c r="S45" s="152"/>
      <c r="T45" s="152"/>
      <c r="U45" s="152"/>
      <c r="V45" s="152"/>
      <c r="W45" s="152"/>
      <c r="X45" s="152"/>
      <c r="Y45" s="152"/>
      <c r="Z45" s="152"/>
    </row>
    <row r="46" spans="1:26" ht="14.25" customHeight="1">
      <c r="A46" s="152"/>
      <c r="B46" s="152"/>
      <c r="C46" s="175"/>
      <c r="D46" s="152"/>
      <c r="E46" s="152"/>
      <c r="F46" s="152"/>
      <c r="G46" s="152"/>
      <c r="H46" s="152"/>
      <c r="I46" s="152"/>
      <c r="J46" s="152"/>
      <c r="K46" s="152"/>
      <c r="L46" s="152"/>
      <c r="M46" s="152"/>
      <c r="N46" s="152"/>
      <c r="O46" s="152"/>
      <c r="P46" s="152"/>
      <c r="Q46" s="152"/>
      <c r="R46" s="152"/>
      <c r="S46" s="152"/>
      <c r="T46" s="152"/>
      <c r="U46" s="152"/>
      <c r="V46" s="152"/>
      <c r="W46" s="152"/>
      <c r="X46" s="152"/>
      <c r="Y46" s="152"/>
      <c r="Z46" s="152"/>
    </row>
    <row r="47" spans="1:26" ht="14.25" customHeight="1">
      <c r="A47" s="152"/>
      <c r="B47" s="152"/>
      <c r="C47" s="175"/>
      <c r="D47" s="152"/>
      <c r="E47" s="152"/>
      <c r="F47" s="152"/>
      <c r="G47" s="152"/>
      <c r="H47" s="152"/>
      <c r="I47" s="152"/>
      <c r="J47" s="152"/>
      <c r="K47" s="152"/>
      <c r="L47" s="152"/>
      <c r="M47" s="152"/>
      <c r="N47" s="152"/>
      <c r="O47" s="152"/>
      <c r="P47" s="152"/>
      <c r="Q47" s="152"/>
      <c r="R47" s="152"/>
      <c r="S47" s="152"/>
      <c r="T47" s="152"/>
      <c r="U47" s="152"/>
      <c r="V47" s="152"/>
      <c r="W47" s="152"/>
      <c r="X47" s="152"/>
      <c r="Y47" s="152"/>
      <c r="Z47" s="152"/>
    </row>
    <row r="48" spans="1:26" ht="14.25" customHeight="1">
      <c r="A48" s="152"/>
      <c r="B48" s="152"/>
      <c r="C48" s="175"/>
      <c r="D48" s="152"/>
      <c r="E48" s="152"/>
      <c r="F48" s="152"/>
      <c r="G48" s="152"/>
      <c r="H48" s="152"/>
      <c r="I48" s="152"/>
      <c r="J48" s="152"/>
      <c r="K48" s="152"/>
      <c r="L48" s="152"/>
      <c r="M48" s="152"/>
      <c r="N48" s="152"/>
      <c r="O48" s="152"/>
      <c r="P48" s="152"/>
      <c r="Q48" s="152"/>
      <c r="R48" s="152"/>
      <c r="S48" s="152"/>
      <c r="T48" s="152"/>
      <c r="U48" s="152"/>
      <c r="V48" s="152"/>
      <c r="W48" s="152"/>
      <c r="X48" s="152"/>
      <c r="Y48" s="152"/>
      <c r="Z48" s="152"/>
    </row>
    <row r="49" spans="1:26" ht="14.25" customHeight="1">
      <c r="A49" s="152"/>
      <c r="B49" s="152"/>
      <c r="C49" s="175"/>
      <c r="D49" s="152"/>
      <c r="E49" s="152"/>
      <c r="F49" s="152"/>
      <c r="G49" s="152"/>
      <c r="H49" s="152"/>
      <c r="I49" s="152"/>
      <c r="J49" s="152"/>
      <c r="K49" s="152"/>
      <c r="L49" s="152"/>
      <c r="M49" s="152"/>
      <c r="N49" s="152"/>
      <c r="O49" s="152"/>
      <c r="P49" s="152"/>
      <c r="Q49" s="152"/>
      <c r="R49" s="152"/>
      <c r="S49" s="152"/>
      <c r="T49" s="152"/>
      <c r="U49" s="152"/>
      <c r="V49" s="152"/>
      <c r="W49" s="152"/>
      <c r="X49" s="152"/>
      <c r="Y49" s="152"/>
      <c r="Z49" s="152"/>
    </row>
    <row r="50" spans="1:26" ht="14.25" customHeight="1">
      <c r="A50" s="152"/>
      <c r="B50" s="152"/>
      <c r="C50" s="175"/>
      <c r="D50" s="152"/>
      <c r="E50" s="152"/>
      <c r="F50" s="152"/>
      <c r="G50" s="152"/>
      <c r="H50" s="152"/>
      <c r="I50" s="152"/>
      <c r="J50" s="152"/>
      <c r="K50" s="152"/>
      <c r="L50" s="152"/>
      <c r="M50" s="152"/>
      <c r="N50" s="152"/>
      <c r="O50" s="152"/>
      <c r="P50" s="152"/>
      <c r="Q50" s="152"/>
      <c r="R50" s="152"/>
      <c r="S50" s="152"/>
      <c r="T50" s="152"/>
      <c r="U50" s="152"/>
      <c r="V50" s="152"/>
      <c r="W50" s="152"/>
      <c r="X50" s="152"/>
      <c r="Y50" s="152"/>
      <c r="Z50" s="152"/>
    </row>
    <row r="51" spans="1:26" ht="14.25" customHeight="1">
      <c r="A51" s="152"/>
      <c r="B51" s="152"/>
      <c r="C51" s="175"/>
      <c r="D51" s="152"/>
      <c r="E51" s="152"/>
      <c r="F51" s="152"/>
      <c r="G51" s="152"/>
      <c r="H51" s="152"/>
      <c r="I51" s="152"/>
      <c r="J51" s="152"/>
      <c r="K51" s="152"/>
      <c r="L51" s="152"/>
      <c r="M51" s="152"/>
      <c r="N51" s="152"/>
      <c r="O51" s="152"/>
      <c r="P51" s="152"/>
      <c r="Q51" s="152"/>
      <c r="R51" s="152"/>
      <c r="S51" s="152"/>
      <c r="T51" s="152"/>
      <c r="U51" s="152"/>
      <c r="V51" s="152"/>
      <c r="W51" s="152"/>
      <c r="X51" s="152"/>
      <c r="Y51" s="152"/>
      <c r="Z51" s="152"/>
    </row>
    <row r="52" spans="1:26" ht="14.25" customHeight="1">
      <c r="A52" s="152"/>
      <c r="B52" s="152"/>
      <c r="C52" s="175"/>
      <c r="D52" s="152"/>
      <c r="E52" s="152"/>
      <c r="F52" s="152"/>
      <c r="G52" s="152"/>
      <c r="H52" s="152"/>
      <c r="I52" s="152"/>
      <c r="J52" s="152"/>
      <c r="K52" s="152"/>
      <c r="L52" s="152"/>
      <c r="M52" s="152"/>
      <c r="N52" s="152"/>
      <c r="O52" s="152"/>
      <c r="P52" s="152"/>
      <c r="Q52" s="152"/>
      <c r="R52" s="152"/>
      <c r="S52" s="152"/>
      <c r="T52" s="152"/>
      <c r="U52" s="152"/>
      <c r="V52" s="152"/>
      <c r="W52" s="152"/>
      <c r="X52" s="152"/>
      <c r="Y52" s="152"/>
      <c r="Z52" s="152"/>
    </row>
    <row r="53" spans="1:26" ht="14.25" customHeight="1">
      <c r="A53" s="152"/>
      <c r="B53" s="152"/>
      <c r="C53" s="175"/>
      <c r="D53" s="152"/>
      <c r="E53" s="152"/>
      <c r="F53" s="152"/>
      <c r="G53" s="152"/>
      <c r="H53" s="152"/>
      <c r="I53" s="152"/>
      <c r="J53" s="152"/>
      <c r="K53" s="152"/>
      <c r="L53" s="152"/>
      <c r="M53" s="152"/>
      <c r="N53" s="152"/>
      <c r="O53" s="152"/>
      <c r="P53" s="152"/>
      <c r="Q53" s="152"/>
      <c r="R53" s="152"/>
      <c r="S53" s="152"/>
      <c r="T53" s="152"/>
      <c r="U53" s="152"/>
      <c r="V53" s="152"/>
      <c r="W53" s="152"/>
      <c r="X53" s="152"/>
      <c r="Y53" s="152"/>
      <c r="Z53" s="152"/>
    </row>
    <row r="54" spans="1:26" ht="14.25" customHeight="1">
      <c r="A54" s="152"/>
      <c r="B54" s="152"/>
      <c r="C54" s="175"/>
      <c r="D54" s="152"/>
      <c r="E54" s="152"/>
      <c r="F54" s="152"/>
      <c r="G54" s="152"/>
      <c r="H54" s="152"/>
      <c r="I54" s="152"/>
      <c r="J54" s="152"/>
      <c r="K54" s="152"/>
      <c r="L54" s="152"/>
      <c r="M54" s="152"/>
      <c r="N54" s="152"/>
      <c r="O54" s="152"/>
      <c r="P54" s="152"/>
      <c r="Q54" s="152"/>
      <c r="R54" s="152"/>
      <c r="S54" s="152"/>
      <c r="T54" s="152"/>
      <c r="U54" s="152"/>
      <c r="V54" s="152"/>
      <c r="W54" s="152"/>
      <c r="X54" s="152"/>
      <c r="Y54" s="152"/>
      <c r="Z54" s="152"/>
    </row>
    <row r="55" spans="1:26" ht="14.25" customHeight="1">
      <c r="A55" s="152"/>
      <c r="B55" s="152"/>
      <c r="C55" s="175"/>
      <c r="D55" s="152"/>
      <c r="E55" s="152"/>
      <c r="F55" s="152"/>
      <c r="G55" s="152"/>
      <c r="H55" s="152"/>
      <c r="I55" s="152"/>
      <c r="J55" s="152"/>
      <c r="K55" s="152"/>
      <c r="L55" s="152"/>
      <c r="M55" s="152"/>
      <c r="N55" s="152"/>
      <c r="O55" s="152"/>
      <c r="P55" s="152"/>
      <c r="Q55" s="152"/>
      <c r="R55" s="152"/>
      <c r="S55" s="152"/>
      <c r="T55" s="152"/>
      <c r="U55" s="152"/>
      <c r="V55" s="152"/>
      <c r="W55" s="152"/>
      <c r="X55" s="152"/>
      <c r="Y55" s="152"/>
      <c r="Z55" s="152"/>
    </row>
    <row r="56" spans="1:26" ht="14.25" customHeight="1">
      <c r="A56" s="152"/>
      <c r="B56" s="152"/>
      <c r="C56" s="175"/>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4.25" customHeight="1">
      <c r="A57" s="152"/>
      <c r="B57" s="152"/>
      <c r="C57" s="175"/>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4.25" customHeight="1">
      <c r="A58" s="152"/>
      <c r="B58" s="152"/>
      <c r="C58" s="175"/>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4.25" customHeight="1">
      <c r="A59" s="152"/>
      <c r="B59" s="152"/>
      <c r="C59" s="175"/>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4.25" customHeight="1">
      <c r="A60" s="152"/>
      <c r="B60" s="152"/>
      <c r="C60" s="175"/>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4.25" customHeight="1">
      <c r="A61" s="152"/>
      <c r="B61" s="152"/>
      <c r="C61" s="175"/>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4.25" customHeight="1">
      <c r="A62" s="152"/>
      <c r="B62" s="152"/>
      <c r="C62" s="175"/>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4.25" customHeight="1">
      <c r="A63" s="152"/>
      <c r="B63" s="152"/>
      <c r="C63" s="175"/>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4.25" customHeight="1">
      <c r="A64" s="152"/>
      <c r="B64" s="152"/>
      <c r="C64" s="175"/>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4.25" customHeight="1">
      <c r="A65" s="152"/>
      <c r="B65" s="152"/>
      <c r="C65" s="175"/>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4.25" customHeight="1">
      <c r="A66" s="152"/>
      <c r="B66" s="152"/>
      <c r="C66" s="175"/>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4.25" customHeight="1">
      <c r="A67" s="152"/>
      <c r="B67" s="152"/>
      <c r="C67" s="175"/>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4.25" customHeight="1">
      <c r="A68" s="152"/>
      <c r="B68" s="152"/>
      <c r="C68" s="175"/>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4.25" customHeight="1">
      <c r="A69" s="152"/>
      <c r="B69" s="152"/>
      <c r="C69" s="175"/>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4.25" customHeight="1">
      <c r="A70" s="152"/>
      <c r="B70" s="152"/>
      <c r="C70" s="175"/>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4.25" customHeight="1">
      <c r="A71" s="152"/>
      <c r="B71" s="152"/>
      <c r="C71" s="175"/>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4.25" customHeight="1">
      <c r="A72" s="152"/>
      <c r="B72" s="152"/>
      <c r="C72" s="175"/>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4.25" customHeight="1">
      <c r="A73" s="152"/>
      <c r="B73" s="152"/>
      <c r="C73" s="175"/>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4.25" customHeight="1">
      <c r="A74" s="152"/>
      <c r="B74" s="152"/>
      <c r="C74" s="175"/>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4.25" customHeight="1">
      <c r="A75" s="152"/>
      <c r="B75" s="152"/>
      <c r="C75" s="175"/>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4.25" customHeight="1">
      <c r="A76" s="152"/>
      <c r="B76" s="152"/>
      <c r="C76" s="175"/>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4.25" customHeight="1">
      <c r="A77" s="152"/>
      <c r="B77" s="152"/>
      <c r="C77" s="175"/>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4.25" customHeight="1">
      <c r="A78" s="152"/>
      <c r="B78" s="152"/>
      <c r="C78" s="175"/>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4.25" customHeight="1">
      <c r="A79" s="152"/>
      <c r="B79" s="152"/>
      <c r="C79" s="175"/>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4.25" customHeight="1">
      <c r="A80" s="152"/>
      <c r="B80" s="152"/>
      <c r="C80" s="175"/>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4.25" customHeight="1">
      <c r="A81" s="152"/>
      <c r="B81" s="152"/>
      <c r="C81" s="175"/>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4.25" customHeight="1">
      <c r="A82" s="152"/>
      <c r="B82" s="152"/>
      <c r="C82" s="175"/>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4.25" customHeight="1">
      <c r="A83" s="152"/>
      <c r="B83" s="152"/>
      <c r="C83" s="175"/>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4.25" customHeight="1">
      <c r="A84" s="152"/>
      <c r="B84" s="152"/>
      <c r="C84" s="175"/>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4.25" customHeight="1">
      <c r="A85" s="152"/>
      <c r="B85" s="152"/>
      <c r="C85" s="175"/>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4.25" customHeight="1">
      <c r="A86" s="152"/>
      <c r="B86" s="152"/>
      <c r="C86" s="175"/>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4.25" customHeight="1">
      <c r="A87" s="152"/>
      <c r="B87" s="152"/>
      <c r="C87" s="175"/>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4.25" customHeight="1">
      <c r="A88" s="152"/>
      <c r="B88" s="152"/>
      <c r="C88" s="175"/>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4.25" customHeight="1">
      <c r="A89" s="152"/>
      <c r="B89" s="152"/>
      <c r="C89" s="175"/>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4.25" customHeight="1">
      <c r="A90" s="152"/>
      <c r="B90" s="152"/>
      <c r="C90" s="175"/>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4.25" customHeight="1">
      <c r="A91" s="152"/>
      <c r="B91" s="152"/>
      <c r="C91" s="175"/>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4.25" customHeight="1">
      <c r="A92" s="152"/>
      <c r="B92" s="152"/>
      <c r="C92" s="175"/>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4.25" customHeight="1">
      <c r="A93" s="152"/>
      <c r="B93" s="152"/>
      <c r="C93" s="175"/>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4.25" customHeight="1">
      <c r="A94" s="152"/>
      <c r="B94" s="152"/>
      <c r="C94" s="175"/>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4.25" customHeight="1">
      <c r="A95" s="152"/>
      <c r="B95" s="152"/>
      <c r="C95" s="175"/>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4.25" customHeight="1">
      <c r="A96" s="152"/>
      <c r="B96" s="152"/>
      <c r="C96" s="175"/>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4.25" customHeight="1">
      <c r="A97" s="152"/>
      <c r="B97" s="152"/>
      <c r="C97" s="175"/>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4.25" customHeight="1">
      <c r="A98" s="152"/>
      <c r="B98" s="152"/>
      <c r="C98" s="175"/>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4.25" customHeight="1">
      <c r="A99" s="152"/>
      <c r="B99" s="152"/>
      <c r="C99" s="175"/>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4.25" customHeight="1">
      <c r="A100" s="152"/>
      <c r="B100" s="152"/>
      <c r="C100" s="175"/>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4.25" customHeight="1">
      <c r="A101" s="152"/>
      <c r="B101" s="152"/>
      <c r="C101" s="175"/>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4.25" customHeight="1">
      <c r="A102" s="152"/>
      <c r="B102" s="152"/>
      <c r="C102" s="175"/>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4.25" customHeight="1">
      <c r="A103" s="152"/>
      <c r="B103" s="152"/>
      <c r="C103" s="175"/>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4.25" customHeight="1">
      <c r="A104" s="152"/>
      <c r="B104" s="152"/>
      <c r="C104" s="175"/>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4.25" customHeight="1">
      <c r="A105" s="152"/>
      <c r="B105" s="152"/>
      <c r="C105" s="175"/>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4.25" customHeight="1">
      <c r="A106" s="152"/>
      <c r="B106" s="152"/>
      <c r="C106" s="175"/>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4.25" customHeight="1">
      <c r="A107" s="152"/>
      <c r="B107" s="152"/>
      <c r="C107" s="175"/>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4.25" customHeight="1">
      <c r="A108" s="152"/>
      <c r="B108" s="152"/>
      <c r="C108" s="175"/>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4.25" customHeight="1">
      <c r="A109" s="152"/>
      <c r="B109" s="152"/>
      <c r="C109" s="175"/>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4.25" customHeight="1">
      <c r="A110" s="152"/>
      <c r="B110" s="152"/>
      <c r="C110" s="175"/>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4.25" customHeight="1">
      <c r="A111" s="152"/>
      <c r="B111" s="152"/>
      <c r="C111" s="175"/>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4.25" customHeight="1">
      <c r="A112" s="152"/>
      <c r="B112" s="152"/>
      <c r="C112" s="175"/>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4.25" customHeight="1">
      <c r="A113" s="152"/>
      <c r="B113" s="152"/>
      <c r="C113" s="175"/>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4.25" customHeight="1">
      <c r="A114" s="152"/>
      <c r="B114" s="152"/>
      <c r="C114" s="175"/>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4.25" customHeight="1">
      <c r="A115" s="152"/>
      <c r="B115" s="152"/>
      <c r="C115" s="175"/>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4.25" customHeight="1">
      <c r="A116" s="152"/>
      <c r="B116" s="152"/>
      <c r="C116" s="175"/>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4.25" customHeight="1">
      <c r="A117" s="152"/>
      <c r="B117" s="152"/>
      <c r="C117" s="175"/>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4.25" customHeight="1">
      <c r="A118" s="152"/>
      <c r="B118" s="152"/>
      <c r="C118" s="175"/>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4.25" customHeight="1">
      <c r="A119" s="152"/>
      <c r="B119" s="152"/>
      <c r="C119" s="175"/>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4.25" customHeight="1">
      <c r="A120" s="152"/>
      <c r="B120" s="152"/>
      <c r="C120" s="175"/>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4.25" customHeight="1">
      <c r="A121" s="152"/>
      <c r="B121" s="152"/>
      <c r="C121" s="175"/>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4.25" customHeight="1">
      <c r="A122" s="152"/>
      <c r="B122" s="152"/>
      <c r="C122" s="175"/>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4.25" customHeight="1">
      <c r="A123" s="152"/>
      <c r="B123" s="152"/>
      <c r="C123" s="175"/>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4.25" customHeight="1">
      <c r="A124" s="152"/>
      <c r="B124" s="152"/>
      <c r="C124" s="175"/>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4.25" customHeight="1">
      <c r="A125" s="152"/>
      <c r="B125" s="152"/>
      <c r="C125" s="175"/>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4.25" customHeight="1">
      <c r="A126" s="152"/>
      <c r="B126" s="152"/>
      <c r="C126" s="175"/>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4.25" customHeight="1">
      <c r="A127" s="152"/>
      <c r="B127" s="152"/>
      <c r="C127" s="175"/>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4.25" customHeight="1">
      <c r="A128" s="152"/>
      <c r="B128" s="152"/>
      <c r="C128" s="175"/>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4.25" customHeight="1">
      <c r="A129" s="152"/>
      <c r="B129" s="152"/>
      <c r="C129" s="175"/>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4.25" customHeight="1">
      <c r="A130" s="152"/>
      <c r="B130" s="152"/>
      <c r="C130" s="175"/>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4.25" customHeight="1">
      <c r="A131" s="152"/>
      <c r="B131" s="152"/>
      <c r="C131" s="175"/>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4.25" customHeight="1">
      <c r="A132" s="152"/>
      <c r="B132" s="152"/>
      <c r="C132" s="175"/>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4.25" customHeight="1">
      <c r="A133" s="152"/>
      <c r="B133" s="152"/>
      <c r="C133" s="175"/>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4.25" customHeight="1">
      <c r="A134" s="152"/>
      <c r="B134" s="152"/>
      <c r="C134" s="175"/>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4.25" customHeight="1">
      <c r="A135" s="152"/>
      <c r="B135" s="152"/>
      <c r="C135" s="175"/>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4.25" customHeight="1">
      <c r="A136" s="152"/>
      <c r="B136" s="152"/>
      <c r="C136" s="175"/>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4.25" customHeight="1">
      <c r="A137" s="152"/>
      <c r="B137" s="152"/>
      <c r="C137" s="175"/>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4.25" customHeight="1">
      <c r="A138" s="152"/>
      <c r="B138" s="152"/>
      <c r="C138" s="175"/>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4.25" customHeight="1">
      <c r="A139" s="152"/>
      <c r="B139" s="152"/>
      <c r="C139" s="175"/>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4.25" customHeight="1">
      <c r="A140" s="152"/>
      <c r="B140" s="152"/>
      <c r="C140" s="175"/>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4.25" customHeight="1">
      <c r="A141" s="152"/>
      <c r="B141" s="152"/>
      <c r="C141" s="175"/>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4.25" customHeight="1">
      <c r="A142" s="152"/>
      <c r="B142" s="152"/>
      <c r="C142" s="175"/>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4.25" customHeight="1">
      <c r="A143" s="152"/>
      <c r="B143" s="152"/>
      <c r="C143" s="175"/>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4.25" customHeight="1">
      <c r="A144" s="152"/>
      <c r="B144" s="152"/>
      <c r="C144" s="175"/>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4.25" customHeight="1">
      <c r="A145" s="152"/>
      <c r="B145" s="152"/>
      <c r="C145" s="175"/>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4.25" customHeight="1">
      <c r="A146" s="152"/>
      <c r="B146" s="152"/>
      <c r="C146" s="175"/>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4.25" customHeight="1">
      <c r="A147" s="152"/>
      <c r="B147" s="152"/>
      <c r="C147" s="175"/>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4.25" customHeight="1">
      <c r="A148" s="152"/>
      <c r="B148" s="152"/>
      <c r="C148" s="175"/>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4.25" customHeight="1">
      <c r="A149" s="152"/>
      <c r="B149" s="152"/>
      <c r="C149" s="175"/>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4.25" customHeight="1">
      <c r="A150" s="152"/>
      <c r="B150" s="152"/>
      <c r="C150" s="175"/>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4.25" customHeight="1">
      <c r="A151" s="152"/>
      <c r="B151" s="152"/>
      <c r="C151" s="175"/>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4.25" customHeight="1">
      <c r="A152" s="152"/>
      <c r="B152" s="152"/>
      <c r="C152" s="175"/>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4.25" customHeight="1">
      <c r="A153" s="152"/>
      <c r="B153" s="152"/>
      <c r="C153" s="175"/>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4.25" customHeight="1">
      <c r="A154" s="152"/>
      <c r="B154" s="152"/>
      <c r="C154" s="175"/>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4.25" customHeight="1">
      <c r="A155" s="152"/>
      <c r="B155" s="152"/>
      <c r="C155" s="175"/>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4.25" customHeight="1">
      <c r="A156" s="152"/>
      <c r="B156" s="152"/>
      <c r="C156" s="175"/>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4.25" customHeight="1">
      <c r="A157" s="152"/>
      <c r="B157" s="152"/>
      <c r="C157" s="175"/>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4.25" customHeight="1">
      <c r="A158" s="152"/>
      <c r="B158" s="152"/>
      <c r="C158" s="175"/>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4.25" customHeight="1">
      <c r="A159" s="152"/>
      <c r="B159" s="152"/>
      <c r="C159" s="175"/>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4.25" customHeight="1">
      <c r="A160" s="152"/>
      <c r="B160" s="152"/>
      <c r="C160" s="175"/>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4.25" customHeight="1">
      <c r="A161" s="152"/>
      <c r="B161" s="152"/>
      <c r="C161" s="175"/>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4.25" customHeight="1">
      <c r="A162" s="152"/>
      <c r="B162" s="152"/>
      <c r="C162" s="175"/>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4.25" customHeight="1">
      <c r="A163" s="152"/>
      <c r="B163" s="152"/>
      <c r="C163" s="175"/>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4.25" customHeight="1">
      <c r="A164" s="152"/>
      <c r="B164" s="152"/>
      <c r="C164" s="175"/>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4.25" customHeight="1">
      <c r="A165" s="152"/>
      <c r="B165" s="152"/>
      <c r="C165" s="175"/>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4.25" customHeight="1">
      <c r="A166" s="152"/>
      <c r="B166" s="152"/>
      <c r="C166" s="175"/>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4.25" customHeight="1">
      <c r="A167" s="152"/>
      <c r="B167" s="152"/>
      <c r="C167" s="175"/>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4.25" customHeight="1">
      <c r="A168" s="152"/>
      <c r="B168" s="152"/>
      <c r="C168" s="175"/>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4.25" customHeight="1">
      <c r="A169" s="152"/>
      <c r="B169" s="152"/>
      <c r="C169" s="175"/>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4.25" customHeight="1">
      <c r="A170" s="152"/>
      <c r="B170" s="152"/>
      <c r="C170" s="175"/>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4.25" customHeight="1">
      <c r="A171" s="152"/>
      <c r="B171" s="152"/>
      <c r="C171" s="175"/>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4.25" customHeight="1">
      <c r="A172" s="152"/>
      <c r="B172" s="152"/>
      <c r="C172" s="175"/>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4.25" customHeight="1">
      <c r="A173" s="152"/>
      <c r="B173" s="152"/>
      <c r="C173" s="175"/>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4.25" customHeight="1">
      <c r="A174" s="152"/>
      <c r="B174" s="152"/>
      <c r="C174" s="175"/>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4.25" customHeight="1">
      <c r="A175" s="152"/>
      <c r="B175" s="152"/>
      <c r="C175" s="175"/>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4.25" customHeight="1">
      <c r="A176" s="152"/>
      <c r="B176" s="152"/>
      <c r="C176" s="175"/>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4.25" customHeight="1">
      <c r="A177" s="152"/>
      <c r="B177" s="152"/>
      <c r="C177" s="175"/>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4.25" customHeight="1">
      <c r="A178" s="152"/>
      <c r="B178" s="152"/>
      <c r="C178" s="175"/>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4.25" customHeight="1">
      <c r="A179" s="152"/>
      <c r="B179" s="152"/>
      <c r="C179" s="175"/>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4.25" customHeight="1">
      <c r="A180" s="152"/>
      <c r="B180" s="152"/>
      <c r="C180" s="175"/>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4.25" customHeight="1">
      <c r="A181" s="152"/>
      <c r="B181" s="152"/>
      <c r="C181" s="175"/>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4.25" customHeight="1">
      <c r="A182" s="152"/>
      <c r="B182" s="152"/>
      <c r="C182" s="175"/>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4.25" customHeight="1">
      <c r="A183" s="152"/>
      <c r="B183" s="152"/>
      <c r="C183" s="175"/>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4.25" customHeight="1">
      <c r="A184" s="152"/>
      <c r="B184" s="152"/>
      <c r="C184" s="175"/>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4.25" customHeight="1">
      <c r="A185" s="152"/>
      <c r="B185" s="152"/>
      <c r="C185" s="175"/>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4.25" customHeight="1">
      <c r="A186" s="152"/>
      <c r="B186" s="152"/>
      <c r="C186" s="175"/>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4.25" customHeight="1">
      <c r="A187" s="152"/>
      <c r="B187" s="152"/>
      <c r="C187" s="175"/>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4.25" customHeight="1">
      <c r="A188" s="152"/>
      <c r="B188" s="152"/>
      <c r="C188" s="175"/>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4.25" customHeight="1">
      <c r="A189" s="152"/>
      <c r="B189" s="152"/>
      <c r="C189" s="175"/>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4.25" customHeight="1">
      <c r="A190" s="152"/>
      <c r="B190" s="152"/>
      <c r="C190" s="175"/>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4.25" customHeight="1">
      <c r="A191" s="152"/>
      <c r="B191" s="152"/>
      <c r="C191" s="175"/>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4.25" customHeight="1">
      <c r="A192" s="152"/>
      <c r="B192" s="152"/>
      <c r="C192" s="175"/>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4.25" customHeight="1">
      <c r="A193" s="152"/>
      <c r="B193" s="152"/>
      <c r="C193" s="175"/>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4.25" customHeight="1">
      <c r="A194" s="152"/>
      <c r="B194" s="152"/>
      <c r="C194" s="175"/>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4.25" customHeight="1">
      <c r="A195" s="152"/>
      <c r="B195" s="152"/>
      <c r="C195" s="175"/>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4.25" customHeight="1">
      <c r="A196" s="152"/>
      <c r="B196" s="152"/>
      <c r="C196" s="175"/>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4.25" customHeight="1">
      <c r="A197" s="152"/>
      <c r="B197" s="152"/>
      <c r="C197" s="175"/>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4.25" customHeight="1">
      <c r="A198" s="152"/>
      <c r="B198" s="152"/>
      <c r="C198" s="175"/>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4.25" customHeight="1">
      <c r="A199" s="152"/>
      <c r="B199" s="152"/>
      <c r="C199" s="175"/>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4.25" customHeight="1">
      <c r="A200" s="152"/>
      <c r="B200" s="152"/>
      <c r="C200" s="175"/>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4.25" customHeight="1">
      <c r="A201" s="152"/>
      <c r="B201" s="152"/>
      <c r="C201" s="175"/>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4.25" customHeight="1">
      <c r="A202" s="152"/>
      <c r="B202" s="152"/>
      <c r="C202" s="175"/>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4.25" customHeight="1">
      <c r="A203" s="152"/>
      <c r="B203" s="152"/>
      <c r="C203" s="175"/>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4.25" customHeight="1">
      <c r="A204" s="152"/>
      <c r="B204" s="152"/>
      <c r="C204" s="175"/>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4.25" customHeight="1">
      <c r="A205" s="152"/>
      <c r="B205" s="152"/>
      <c r="C205" s="175"/>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4.25" customHeight="1">
      <c r="A206" s="152"/>
      <c r="B206" s="152"/>
      <c r="C206" s="175"/>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4.25" customHeight="1">
      <c r="A207" s="152"/>
      <c r="B207" s="152"/>
      <c r="C207" s="175"/>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4.25" customHeight="1">
      <c r="A208" s="152"/>
      <c r="B208" s="152"/>
      <c r="C208" s="175"/>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4.25" customHeight="1">
      <c r="A209" s="152"/>
      <c r="B209" s="152"/>
      <c r="C209" s="175"/>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4.25" customHeight="1">
      <c r="A210" s="152"/>
      <c r="B210" s="152"/>
      <c r="C210" s="175"/>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4.25" customHeight="1">
      <c r="A211" s="152"/>
      <c r="B211" s="152"/>
      <c r="C211" s="175"/>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4.25" customHeight="1">
      <c r="A212" s="152"/>
      <c r="B212" s="152"/>
      <c r="C212" s="175"/>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4.25" customHeight="1">
      <c r="A213" s="152"/>
      <c r="B213" s="152"/>
      <c r="C213" s="175"/>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4.25" customHeight="1">
      <c r="A214" s="152"/>
      <c r="B214" s="152"/>
      <c r="C214" s="175"/>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4.25" customHeight="1">
      <c r="A215" s="152"/>
      <c r="B215" s="152"/>
      <c r="C215" s="175"/>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4.25" customHeight="1">
      <c r="A216" s="152"/>
      <c r="B216" s="152"/>
      <c r="C216" s="175"/>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4.25" customHeight="1">
      <c r="A217" s="152"/>
      <c r="B217" s="152"/>
      <c r="C217" s="175"/>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4.25" customHeight="1">
      <c r="A218" s="152"/>
      <c r="B218" s="152"/>
      <c r="C218" s="175"/>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4.25" customHeight="1">
      <c r="A219" s="152"/>
      <c r="B219" s="152"/>
      <c r="C219" s="175"/>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4.25" customHeight="1">
      <c r="A220" s="152"/>
      <c r="B220" s="152"/>
      <c r="C220" s="175"/>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4.25" customHeight="1">
      <c r="A221" s="152"/>
      <c r="B221" s="152"/>
      <c r="C221" s="175"/>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4.25" customHeight="1">
      <c r="A222" s="152"/>
      <c r="B222" s="152"/>
      <c r="C222" s="175"/>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4.25" customHeight="1">
      <c r="A223" s="152"/>
      <c r="B223" s="152"/>
      <c r="C223" s="175"/>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4.25" customHeight="1">
      <c r="A224" s="152"/>
      <c r="B224" s="152"/>
      <c r="C224" s="175"/>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4.25" customHeight="1">
      <c r="A225" s="152"/>
      <c r="B225" s="152"/>
      <c r="C225" s="175"/>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4.25" customHeight="1">
      <c r="A226" s="152"/>
      <c r="B226" s="152"/>
      <c r="C226" s="175"/>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4.25" customHeight="1">
      <c r="A227" s="152"/>
      <c r="B227" s="152"/>
      <c r="C227" s="175"/>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4.25" customHeight="1">
      <c r="A228" s="152"/>
      <c r="B228" s="152"/>
      <c r="C228" s="175"/>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4.25" customHeight="1">
      <c r="A229" s="152"/>
      <c r="B229" s="152"/>
      <c r="C229" s="175"/>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4.25" customHeight="1">
      <c r="A230" s="152"/>
      <c r="B230" s="152"/>
      <c r="C230" s="175"/>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4.25" customHeight="1">
      <c r="A231" s="152"/>
      <c r="B231" s="152"/>
      <c r="C231" s="175"/>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4.25" customHeight="1">
      <c r="A232" s="152"/>
      <c r="B232" s="152"/>
      <c r="C232" s="175"/>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4.25" customHeight="1">
      <c r="A233" s="152"/>
      <c r="B233" s="152"/>
      <c r="C233" s="175"/>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4.25" customHeight="1">
      <c r="A234" s="152"/>
      <c r="B234" s="152"/>
      <c r="C234" s="175"/>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4.25" customHeight="1">
      <c r="A235" s="152"/>
      <c r="B235" s="152"/>
      <c r="C235" s="175"/>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4.25" customHeight="1">
      <c r="A236" s="152"/>
      <c r="B236" s="152"/>
      <c r="C236" s="175"/>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4.25" customHeight="1">
      <c r="A237" s="152"/>
      <c r="B237" s="152"/>
      <c r="C237" s="175"/>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4.25" customHeight="1">
      <c r="A238" s="152"/>
      <c r="B238" s="152"/>
      <c r="C238" s="175"/>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4.25" customHeight="1">
      <c r="A239" s="152"/>
      <c r="B239" s="152"/>
      <c r="C239" s="175"/>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4.25" customHeight="1">
      <c r="A240" s="152"/>
      <c r="B240" s="152"/>
      <c r="C240" s="175"/>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4.25" customHeight="1">
      <c r="A241" s="152"/>
      <c r="B241" s="152"/>
      <c r="C241" s="175"/>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4.25" customHeight="1">
      <c r="A242" s="152"/>
      <c r="B242" s="152"/>
      <c r="C242" s="175"/>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4.25" customHeight="1">
      <c r="A243" s="152"/>
      <c r="B243" s="152"/>
      <c r="C243" s="175"/>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4.25" customHeight="1">
      <c r="A244" s="152"/>
      <c r="B244" s="152"/>
      <c r="C244" s="175"/>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4.25" customHeight="1">
      <c r="A245" s="152"/>
      <c r="B245" s="152"/>
      <c r="C245" s="175"/>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4.25" customHeight="1">
      <c r="A246" s="152"/>
      <c r="B246" s="152"/>
      <c r="C246" s="175"/>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4.25" customHeight="1">
      <c r="A247" s="152"/>
      <c r="B247" s="152"/>
      <c r="C247" s="175"/>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4.25" customHeight="1">
      <c r="A248" s="152"/>
      <c r="B248" s="152"/>
      <c r="C248" s="175"/>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4.25" customHeight="1">
      <c r="A249" s="152"/>
      <c r="B249" s="152"/>
      <c r="C249" s="175"/>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4.25" customHeight="1">
      <c r="A250" s="152"/>
      <c r="B250" s="152"/>
      <c r="C250" s="175"/>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4.25" customHeight="1">
      <c r="A251" s="152"/>
      <c r="B251" s="152"/>
      <c r="C251" s="175"/>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4.25" customHeight="1">
      <c r="A252" s="152"/>
      <c r="B252" s="152"/>
      <c r="C252" s="175"/>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4.25" customHeight="1">
      <c r="A253" s="152"/>
      <c r="B253" s="152"/>
      <c r="C253" s="175"/>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4.25" customHeight="1">
      <c r="A254" s="152"/>
      <c r="B254" s="152"/>
      <c r="C254" s="175"/>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4.25" customHeight="1">
      <c r="A255" s="152"/>
      <c r="B255" s="152"/>
      <c r="C255" s="175"/>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4.25" customHeight="1">
      <c r="A256" s="152"/>
      <c r="B256" s="152"/>
      <c r="C256" s="175"/>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4.25" customHeight="1">
      <c r="A257" s="152"/>
      <c r="B257" s="152"/>
      <c r="C257" s="175"/>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4.25" customHeight="1">
      <c r="A258" s="152"/>
      <c r="B258" s="152"/>
      <c r="C258" s="175"/>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4.25" customHeight="1">
      <c r="A259" s="152"/>
      <c r="B259" s="152"/>
      <c r="C259" s="175"/>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4.25" customHeight="1">
      <c r="A260" s="152"/>
      <c r="B260" s="152"/>
      <c r="C260" s="175"/>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4.25" customHeight="1">
      <c r="A261" s="152"/>
      <c r="B261" s="152"/>
      <c r="C261" s="175"/>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4.25" customHeight="1">
      <c r="A262" s="152"/>
      <c r="B262" s="152"/>
      <c r="C262" s="175"/>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4.25" customHeight="1">
      <c r="A263" s="152"/>
      <c r="B263" s="152"/>
      <c r="C263" s="175"/>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4.25" customHeight="1">
      <c r="A264" s="152"/>
      <c r="B264" s="152"/>
      <c r="C264" s="175"/>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4.25" customHeight="1">
      <c r="A265" s="152"/>
      <c r="B265" s="152"/>
      <c r="C265" s="175"/>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4.25" customHeight="1">
      <c r="A266" s="152"/>
      <c r="B266" s="152"/>
      <c r="C266" s="175"/>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4.25" customHeight="1">
      <c r="A267" s="152"/>
      <c r="B267" s="152"/>
      <c r="C267" s="175"/>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4.25" customHeight="1">
      <c r="A268" s="152"/>
      <c r="B268" s="152"/>
      <c r="C268" s="175"/>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4.25" customHeight="1">
      <c r="A269" s="152"/>
      <c r="B269" s="152"/>
      <c r="C269" s="175"/>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4.25" customHeight="1">
      <c r="A270" s="152"/>
      <c r="B270" s="152"/>
      <c r="C270" s="175"/>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4.25" customHeight="1">
      <c r="A271" s="152"/>
      <c r="B271" s="152"/>
      <c r="C271" s="175"/>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4.25" customHeight="1">
      <c r="A272" s="152"/>
      <c r="B272" s="152"/>
      <c r="C272" s="175"/>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4.25" customHeight="1">
      <c r="A273" s="152"/>
      <c r="B273" s="152"/>
      <c r="C273" s="175"/>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4.25" customHeight="1">
      <c r="A274" s="152"/>
      <c r="B274" s="152"/>
      <c r="C274" s="175"/>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4.25" customHeight="1">
      <c r="A275" s="152"/>
      <c r="B275" s="152"/>
      <c r="C275" s="175"/>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4.25" customHeight="1">
      <c r="A276" s="152"/>
      <c r="B276" s="152"/>
      <c r="C276" s="175"/>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4.25" customHeight="1">
      <c r="A277" s="152"/>
      <c r="B277" s="152"/>
      <c r="C277" s="175"/>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4.25" customHeight="1">
      <c r="A278" s="152"/>
      <c r="B278" s="152"/>
      <c r="C278" s="175"/>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4.25" customHeight="1">
      <c r="A279" s="152"/>
      <c r="B279" s="152"/>
      <c r="C279" s="175"/>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4.25" customHeight="1">
      <c r="A280" s="152"/>
      <c r="B280" s="152"/>
      <c r="C280" s="175"/>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4.25" customHeight="1">
      <c r="A281" s="152"/>
      <c r="B281" s="152"/>
      <c r="C281" s="175"/>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4.25" customHeight="1">
      <c r="A282" s="152"/>
      <c r="B282" s="152"/>
      <c r="C282" s="175"/>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4.25" customHeight="1">
      <c r="A283" s="152"/>
      <c r="B283" s="152"/>
      <c r="C283" s="175"/>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4.25" customHeight="1">
      <c r="A284" s="152"/>
      <c r="B284" s="152"/>
      <c r="C284" s="175"/>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4.25" customHeight="1">
      <c r="A285" s="152"/>
      <c r="B285" s="152"/>
      <c r="C285" s="175"/>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4.25" customHeight="1">
      <c r="A286" s="152"/>
      <c r="B286" s="152"/>
      <c r="C286" s="175"/>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4.25" customHeight="1">
      <c r="A287" s="152"/>
      <c r="B287" s="152"/>
      <c r="C287" s="175"/>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4.25" customHeight="1">
      <c r="A288" s="152"/>
      <c r="B288" s="152"/>
      <c r="C288" s="175"/>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4.25" customHeight="1">
      <c r="A289" s="152"/>
      <c r="B289" s="152"/>
      <c r="C289" s="175"/>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4.25" customHeight="1">
      <c r="A290" s="152"/>
      <c r="B290" s="152"/>
      <c r="C290" s="175"/>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4.25" customHeight="1">
      <c r="A291" s="152"/>
      <c r="B291" s="152"/>
      <c r="C291" s="175"/>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4.25" customHeight="1">
      <c r="A292" s="152"/>
      <c r="B292" s="152"/>
      <c r="C292" s="175"/>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4.25" customHeight="1">
      <c r="A293" s="152"/>
      <c r="B293" s="152"/>
      <c r="C293" s="175"/>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4.25" customHeight="1">
      <c r="A294" s="152"/>
      <c r="B294" s="152"/>
      <c r="C294" s="175"/>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4.25" customHeight="1">
      <c r="A295" s="152"/>
      <c r="B295" s="152"/>
      <c r="C295" s="175"/>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4.25" customHeight="1">
      <c r="A296" s="152"/>
      <c r="B296" s="152"/>
      <c r="C296" s="175"/>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4.25" customHeight="1">
      <c r="A297" s="152"/>
      <c r="B297" s="152"/>
      <c r="C297" s="175"/>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4.25" customHeight="1">
      <c r="A298" s="152"/>
      <c r="B298" s="152"/>
      <c r="C298" s="175"/>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4.25" customHeight="1">
      <c r="A299" s="152"/>
      <c r="B299" s="152"/>
      <c r="C299" s="175"/>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4.25" customHeight="1">
      <c r="A300" s="152"/>
      <c r="B300" s="152"/>
      <c r="C300" s="175"/>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4.25" customHeight="1">
      <c r="A301" s="152"/>
      <c r="B301" s="152"/>
      <c r="C301" s="175"/>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4.25" customHeight="1">
      <c r="A302" s="152"/>
      <c r="B302" s="152"/>
      <c r="C302" s="175"/>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4.25" customHeight="1">
      <c r="A303" s="152"/>
      <c r="B303" s="152"/>
      <c r="C303" s="175"/>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4.25" customHeight="1">
      <c r="A304" s="152"/>
      <c r="B304" s="152"/>
      <c r="C304" s="175"/>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4.25" customHeight="1">
      <c r="A305" s="152"/>
      <c r="B305" s="152"/>
      <c r="C305" s="175"/>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4.25" customHeight="1">
      <c r="A306" s="152"/>
      <c r="B306" s="152"/>
      <c r="C306" s="175"/>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4.25" customHeight="1">
      <c r="A307" s="152"/>
      <c r="B307" s="152"/>
      <c r="C307" s="175"/>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4.25" customHeight="1">
      <c r="A308" s="152"/>
      <c r="B308" s="152"/>
      <c r="C308" s="175"/>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4.25" customHeight="1">
      <c r="A309" s="152"/>
      <c r="B309" s="152"/>
      <c r="C309" s="175"/>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4.25" customHeight="1">
      <c r="A310" s="152"/>
      <c r="B310" s="152"/>
      <c r="C310" s="175"/>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4.25" customHeight="1">
      <c r="A311" s="152"/>
      <c r="B311" s="152"/>
      <c r="C311" s="175"/>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4.25" customHeight="1">
      <c r="A312" s="152"/>
      <c r="B312" s="152"/>
      <c r="C312" s="175"/>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4.25" customHeight="1">
      <c r="A313" s="152"/>
      <c r="B313" s="152"/>
      <c r="C313" s="175"/>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4.25" customHeight="1">
      <c r="A314" s="152"/>
      <c r="B314" s="152"/>
      <c r="C314" s="175"/>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4.25" customHeight="1">
      <c r="A315" s="152"/>
      <c r="B315" s="152"/>
      <c r="C315" s="175"/>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4.25" customHeight="1">
      <c r="A316" s="152"/>
      <c r="B316" s="152"/>
      <c r="C316" s="175"/>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4.25" customHeight="1">
      <c r="A317" s="152"/>
      <c r="B317" s="152"/>
      <c r="C317" s="175"/>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4.25" customHeight="1">
      <c r="A318" s="152"/>
      <c r="B318" s="152"/>
      <c r="C318" s="175"/>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4.25" customHeight="1">
      <c r="A319" s="152"/>
      <c r="B319" s="152"/>
      <c r="C319" s="175"/>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4.25" customHeight="1">
      <c r="A320" s="152"/>
      <c r="B320" s="152"/>
      <c r="C320" s="175"/>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4.25" customHeight="1">
      <c r="A321" s="152"/>
      <c r="B321" s="152"/>
      <c r="C321" s="175"/>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4.25" customHeight="1">
      <c r="A322" s="152"/>
      <c r="B322" s="152"/>
      <c r="C322" s="175"/>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4.25" customHeight="1">
      <c r="A323" s="152"/>
      <c r="B323" s="152"/>
      <c r="C323" s="175"/>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4.25" customHeight="1">
      <c r="A324" s="152"/>
      <c r="B324" s="152"/>
      <c r="C324" s="175"/>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4.25" customHeight="1">
      <c r="A325" s="152"/>
      <c r="B325" s="152"/>
      <c r="C325" s="175"/>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4.25" customHeight="1">
      <c r="A326" s="152"/>
      <c r="B326" s="152"/>
      <c r="C326" s="175"/>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4.25" customHeight="1">
      <c r="A327" s="152"/>
      <c r="B327" s="152"/>
      <c r="C327" s="175"/>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4.25" customHeight="1">
      <c r="A328" s="152"/>
      <c r="B328" s="152"/>
      <c r="C328" s="175"/>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4.25" customHeight="1">
      <c r="A329" s="152"/>
      <c r="B329" s="152"/>
      <c r="C329" s="175"/>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4.25" customHeight="1">
      <c r="A330" s="152"/>
      <c r="B330" s="152"/>
      <c r="C330" s="175"/>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4.25" customHeight="1">
      <c r="A331" s="152"/>
      <c r="B331" s="152"/>
      <c r="C331" s="175"/>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4.25" customHeight="1">
      <c r="A332" s="152"/>
      <c r="B332" s="152"/>
      <c r="C332" s="175"/>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4.25" customHeight="1">
      <c r="A333" s="152"/>
      <c r="B333" s="152"/>
      <c r="C333" s="175"/>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4.25" customHeight="1">
      <c r="A334" s="152"/>
      <c r="B334" s="152"/>
      <c r="C334" s="175"/>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4.25" customHeight="1">
      <c r="A335" s="152"/>
      <c r="B335" s="152"/>
      <c r="C335" s="175"/>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4.25" customHeight="1">
      <c r="A336" s="152"/>
      <c r="B336" s="152"/>
      <c r="C336" s="175"/>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4.25" customHeight="1">
      <c r="A337" s="152"/>
      <c r="B337" s="152"/>
      <c r="C337" s="175"/>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4.25" customHeight="1">
      <c r="A338" s="152"/>
      <c r="B338" s="152"/>
      <c r="C338" s="175"/>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4.25" customHeight="1">
      <c r="A339" s="152"/>
      <c r="B339" s="152"/>
      <c r="C339" s="175"/>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4.25" customHeight="1">
      <c r="A340" s="152"/>
      <c r="B340" s="152"/>
      <c r="C340" s="175"/>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4.25" customHeight="1">
      <c r="A341" s="152"/>
      <c r="B341" s="152"/>
      <c r="C341" s="175"/>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4.25" customHeight="1">
      <c r="A342" s="152"/>
      <c r="B342" s="152"/>
      <c r="C342" s="175"/>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4.25" customHeight="1">
      <c r="A343" s="152"/>
      <c r="B343" s="152"/>
      <c r="C343" s="175"/>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4.25" customHeight="1">
      <c r="A344" s="152"/>
      <c r="B344" s="152"/>
      <c r="C344" s="175"/>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4.25" customHeight="1">
      <c r="A345" s="152"/>
      <c r="B345" s="152"/>
      <c r="C345" s="175"/>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4.25" customHeight="1">
      <c r="A346" s="152"/>
      <c r="B346" s="152"/>
      <c r="C346" s="175"/>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4.25" customHeight="1">
      <c r="A347" s="152"/>
      <c r="B347" s="152"/>
      <c r="C347" s="175"/>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4.25" customHeight="1">
      <c r="A348" s="152"/>
      <c r="B348" s="152"/>
      <c r="C348" s="175"/>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4.25" customHeight="1">
      <c r="A349" s="152"/>
      <c r="B349" s="152"/>
      <c r="C349" s="175"/>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4.25" customHeight="1">
      <c r="A350" s="152"/>
      <c r="B350" s="152"/>
      <c r="C350" s="175"/>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4.25" customHeight="1">
      <c r="A351" s="152"/>
      <c r="B351" s="152"/>
      <c r="C351" s="175"/>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4.25" customHeight="1">
      <c r="A352" s="152"/>
      <c r="B352" s="152"/>
      <c r="C352" s="175"/>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4.25" customHeight="1">
      <c r="A353" s="152"/>
      <c r="B353" s="152"/>
      <c r="C353" s="175"/>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4.25" customHeight="1">
      <c r="A354" s="152"/>
      <c r="B354" s="152"/>
      <c r="C354" s="175"/>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4.25" customHeight="1">
      <c r="A355" s="152"/>
      <c r="B355" s="152"/>
      <c r="C355" s="175"/>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4.25" customHeight="1">
      <c r="A356" s="152"/>
      <c r="B356" s="152"/>
      <c r="C356" s="175"/>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4.25" customHeight="1">
      <c r="A357" s="152"/>
      <c r="B357" s="152"/>
      <c r="C357" s="175"/>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4.25" customHeight="1">
      <c r="A358" s="152"/>
      <c r="B358" s="152"/>
      <c r="C358" s="175"/>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4.25" customHeight="1">
      <c r="A359" s="152"/>
      <c r="B359" s="152"/>
      <c r="C359" s="175"/>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4.25" customHeight="1">
      <c r="A360" s="152"/>
      <c r="B360" s="152"/>
      <c r="C360" s="175"/>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4.25" customHeight="1">
      <c r="A361" s="152"/>
      <c r="B361" s="152"/>
      <c r="C361" s="175"/>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4.25" customHeight="1">
      <c r="A362" s="152"/>
      <c r="B362" s="152"/>
      <c r="C362" s="175"/>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4.25" customHeight="1">
      <c r="A363" s="152"/>
      <c r="B363" s="152"/>
      <c r="C363" s="175"/>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4.25" customHeight="1">
      <c r="A364" s="152"/>
      <c r="B364" s="152"/>
      <c r="C364" s="175"/>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4.25" customHeight="1">
      <c r="A365" s="152"/>
      <c r="B365" s="152"/>
      <c r="C365" s="175"/>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4.25" customHeight="1">
      <c r="A366" s="152"/>
      <c r="B366" s="152"/>
      <c r="C366" s="175"/>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4.25" customHeight="1">
      <c r="A367" s="152"/>
      <c r="B367" s="152"/>
      <c r="C367" s="175"/>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4.25" customHeight="1">
      <c r="A368" s="152"/>
      <c r="B368" s="152"/>
      <c r="C368" s="175"/>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4.25" customHeight="1">
      <c r="A369" s="152"/>
      <c r="B369" s="152"/>
      <c r="C369" s="175"/>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4.25" customHeight="1">
      <c r="A370" s="152"/>
      <c r="B370" s="152"/>
      <c r="C370" s="175"/>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4.25" customHeight="1">
      <c r="A371" s="152"/>
      <c r="B371" s="152"/>
      <c r="C371" s="175"/>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4.25" customHeight="1">
      <c r="A372" s="152"/>
      <c r="B372" s="152"/>
      <c r="C372" s="175"/>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4.25" customHeight="1">
      <c r="A373" s="152"/>
      <c r="B373" s="152"/>
      <c r="C373" s="175"/>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4.25" customHeight="1">
      <c r="A374" s="152"/>
      <c r="B374" s="152"/>
      <c r="C374" s="175"/>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4.25" customHeight="1">
      <c r="A375" s="152"/>
      <c r="B375" s="152"/>
      <c r="C375" s="175"/>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4.25" customHeight="1">
      <c r="A376" s="152"/>
      <c r="B376" s="152"/>
      <c r="C376" s="175"/>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4.25" customHeight="1">
      <c r="A377" s="152"/>
      <c r="B377" s="152"/>
      <c r="C377" s="175"/>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4.25" customHeight="1">
      <c r="A378" s="152"/>
      <c r="B378" s="152"/>
      <c r="C378" s="175"/>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4.25" customHeight="1">
      <c r="A379" s="152"/>
      <c r="B379" s="152"/>
      <c r="C379" s="175"/>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4.25" customHeight="1">
      <c r="A380" s="152"/>
      <c r="B380" s="152"/>
      <c r="C380" s="175"/>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4.25" customHeight="1">
      <c r="A381" s="152"/>
      <c r="B381" s="152"/>
      <c r="C381" s="175"/>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4.25" customHeight="1">
      <c r="A382" s="152"/>
      <c r="B382" s="152"/>
      <c r="C382" s="175"/>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4.25" customHeight="1">
      <c r="A383" s="152"/>
      <c r="B383" s="152"/>
      <c r="C383" s="175"/>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4.25" customHeight="1">
      <c r="A384" s="152"/>
      <c r="B384" s="152"/>
      <c r="C384" s="175"/>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4.25" customHeight="1">
      <c r="A385" s="152"/>
      <c r="B385" s="152"/>
      <c r="C385" s="175"/>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4.25" customHeight="1">
      <c r="A386" s="152"/>
      <c r="B386" s="152"/>
      <c r="C386" s="175"/>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4.25" customHeight="1">
      <c r="A387" s="152"/>
      <c r="B387" s="152"/>
      <c r="C387" s="175"/>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4.25" customHeight="1">
      <c r="A388" s="152"/>
      <c r="B388" s="152"/>
      <c r="C388" s="175"/>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4.25" customHeight="1">
      <c r="A389" s="152"/>
      <c r="B389" s="152"/>
      <c r="C389" s="175"/>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4.25" customHeight="1">
      <c r="A390" s="152"/>
      <c r="B390" s="152"/>
      <c r="C390" s="175"/>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4.25" customHeight="1">
      <c r="A391" s="152"/>
      <c r="B391" s="152"/>
      <c r="C391" s="175"/>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4.25" customHeight="1">
      <c r="A392" s="152"/>
      <c r="B392" s="152"/>
      <c r="C392" s="175"/>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4.25" customHeight="1">
      <c r="A393" s="152"/>
      <c r="B393" s="152"/>
      <c r="C393" s="175"/>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4.25" customHeight="1">
      <c r="A394" s="152"/>
      <c r="B394" s="152"/>
      <c r="C394" s="175"/>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4.25" customHeight="1">
      <c r="A395" s="152"/>
      <c r="B395" s="152"/>
      <c r="C395" s="175"/>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4.25" customHeight="1">
      <c r="A396" s="152"/>
      <c r="B396" s="152"/>
      <c r="C396" s="175"/>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4.25" customHeight="1">
      <c r="A397" s="152"/>
      <c r="B397" s="152"/>
      <c r="C397" s="175"/>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4.25" customHeight="1">
      <c r="A398" s="152"/>
      <c r="B398" s="152"/>
      <c r="C398" s="175"/>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4.25" customHeight="1">
      <c r="A399" s="152"/>
      <c r="B399" s="152"/>
      <c r="C399" s="175"/>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4.25" customHeight="1">
      <c r="A400" s="152"/>
      <c r="B400" s="152"/>
      <c r="C400" s="175"/>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4.25" customHeight="1">
      <c r="A401" s="152"/>
      <c r="B401" s="152"/>
      <c r="C401" s="175"/>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4.25" customHeight="1">
      <c r="A402" s="152"/>
      <c r="B402" s="152"/>
      <c r="C402" s="175"/>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4.25" customHeight="1">
      <c r="A403" s="152"/>
      <c r="B403" s="152"/>
      <c r="C403" s="175"/>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4.25" customHeight="1">
      <c r="A404" s="152"/>
      <c r="B404" s="152"/>
      <c r="C404" s="175"/>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4.25" customHeight="1">
      <c r="A405" s="152"/>
      <c r="B405" s="152"/>
      <c r="C405" s="175"/>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4.25" customHeight="1">
      <c r="A406" s="152"/>
      <c r="B406" s="152"/>
      <c r="C406" s="175"/>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4.25" customHeight="1">
      <c r="A407" s="152"/>
      <c r="B407" s="152"/>
      <c r="C407" s="175"/>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4.25" customHeight="1">
      <c r="A408" s="152"/>
      <c r="B408" s="152"/>
      <c r="C408" s="175"/>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4.25" customHeight="1">
      <c r="A409" s="152"/>
      <c r="B409" s="152"/>
      <c r="C409" s="175"/>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4.25" customHeight="1">
      <c r="A410" s="152"/>
      <c r="B410" s="152"/>
      <c r="C410" s="175"/>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4.25" customHeight="1">
      <c r="A411" s="152"/>
      <c r="B411" s="152"/>
      <c r="C411" s="175"/>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4.25" customHeight="1">
      <c r="A412" s="152"/>
      <c r="B412" s="152"/>
      <c r="C412" s="175"/>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4.25" customHeight="1">
      <c r="A413" s="152"/>
      <c r="B413" s="152"/>
      <c r="C413" s="175"/>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4.25" customHeight="1">
      <c r="A414" s="152"/>
      <c r="B414" s="152"/>
      <c r="C414" s="175"/>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4.25" customHeight="1">
      <c r="A415" s="152"/>
      <c r="B415" s="152"/>
      <c r="C415" s="175"/>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4.25" customHeight="1">
      <c r="A416" s="152"/>
      <c r="B416" s="152"/>
      <c r="C416" s="175"/>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4.25" customHeight="1">
      <c r="A417" s="152"/>
      <c r="B417" s="152"/>
      <c r="C417" s="175"/>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4.25" customHeight="1">
      <c r="A418" s="152"/>
      <c r="B418" s="152"/>
      <c r="C418" s="175"/>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4.25" customHeight="1">
      <c r="A419" s="152"/>
      <c r="B419" s="152"/>
      <c r="C419" s="175"/>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4.25" customHeight="1">
      <c r="A420" s="152"/>
      <c r="B420" s="152"/>
      <c r="C420" s="175"/>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4.25" customHeight="1">
      <c r="A421" s="152"/>
      <c r="B421" s="152"/>
      <c r="C421" s="175"/>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4.25" customHeight="1">
      <c r="A422" s="152"/>
      <c r="B422" s="152"/>
      <c r="C422" s="175"/>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4.25" customHeight="1">
      <c r="A423" s="152"/>
      <c r="B423" s="152"/>
      <c r="C423" s="175"/>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4.25" customHeight="1">
      <c r="A424" s="152"/>
      <c r="B424" s="152"/>
      <c r="C424" s="175"/>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4.25" customHeight="1">
      <c r="A425" s="152"/>
      <c r="B425" s="152"/>
      <c r="C425" s="175"/>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4.25" customHeight="1">
      <c r="A426" s="152"/>
      <c r="B426" s="152"/>
      <c r="C426" s="175"/>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4.25" customHeight="1">
      <c r="A427" s="152"/>
      <c r="B427" s="152"/>
      <c r="C427" s="175"/>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4.25" customHeight="1">
      <c r="A428" s="152"/>
      <c r="B428" s="152"/>
      <c r="C428" s="175"/>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4.25" customHeight="1">
      <c r="A429" s="152"/>
      <c r="B429" s="152"/>
      <c r="C429" s="175"/>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4.25" customHeight="1">
      <c r="A430" s="152"/>
      <c r="B430" s="152"/>
      <c r="C430" s="175"/>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4.25" customHeight="1">
      <c r="A431" s="152"/>
      <c r="B431" s="152"/>
      <c r="C431" s="175"/>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4.25" customHeight="1">
      <c r="A432" s="152"/>
      <c r="B432" s="152"/>
      <c r="C432" s="175"/>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4.25" customHeight="1">
      <c r="A433" s="152"/>
      <c r="B433" s="152"/>
      <c r="C433" s="175"/>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4.25" customHeight="1">
      <c r="A434" s="152"/>
      <c r="B434" s="152"/>
      <c r="C434" s="175"/>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4.25" customHeight="1">
      <c r="A435" s="152"/>
      <c r="B435" s="152"/>
      <c r="C435" s="175"/>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4.25" customHeight="1">
      <c r="A436" s="152"/>
      <c r="B436" s="152"/>
      <c r="C436" s="175"/>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4.25" customHeight="1">
      <c r="A437" s="152"/>
      <c r="B437" s="152"/>
      <c r="C437" s="175"/>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4.25" customHeight="1">
      <c r="A438" s="152"/>
      <c r="B438" s="152"/>
      <c r="C438" s="175"/>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4.25" customHeight="1">
      <c r="A439" s="152"/>
      <c r="B439" s="152"/>
      <c r="C439" s="175"/>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4.25" customHeight="1">
      <c r="A440" s="152"/>
      <c r="B440" s="152"/>
      <c r="C440" s="175"/>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4.25" customHeight="1">
      <c r="A441" s="152"/>
      <c r="B441" s="152"/>
      <c r="C441" s="175"/>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4.25" customHeight="1">
      <c r="A442" s="152"/>
      <c r="B442" s="152"/>
      <c r="C442" s="175"/>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4.25" customHeight="1">
      <c r="A443" s="152"/>
      <c r="B443" s="152"/>
      <c r="C443" s="175"/>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4.25" customHeight="1">
      <c r="A444" s="152"/>
      <c r="B444" s="152"/>
      <c r="C444" s="175"/>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4.25" customHeight="1">
      <c r="A445" s="152"/>
      <c r="B445" s="152"/>
      <c r="C445" s="175"/>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4.25" customHeight="1">
      <c r="A446" s="152"/>
      <c r="B446" s="152"/>
      <c r="C446" s="175"/>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4.25" customHeight="1">
      <c r="A447" s="152"/>
      <c r="B447" s="152"/>
      <c r="C447" s="175"/>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4.25" customHeight="1">
      <c r="A448" s="152"/>
      <c r="B448" s="152"/>
      <c r="C448" s="175"/>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4.25" customHeight="1">
      <c r="A449" s="152"/>
      <c r="B449" s="152"/>
      <c r="C449" s="175"/>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4.25" customHeight="1">
      <c r="A450" s="152"/>
      <c r="B450" s="152"/>
      <c r="C450" s="175"/>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4.25" customHeight="1">
      <c r="A451" s="152"/>
      <c r="B451" s="152"/>
      <c r="C451" s="175"/>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4.25" customHeight="1">
      <c r="A452" s="152"/>
      <c r="B452" s="152"/>
      <c r="C452" s="175"/>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4.25" customHeight="1">
      <c r="A453" s="152"/>
      <c r="B453" s="152"/>
      <c r="C453" s="175"/>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4.25" customHeight="1">
      <c r="A454" s="152"/>
      <c r="B454" s="152"/>
      <c r="C454" s="175"/>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4.25" customHeight="1">
      <c r="A455" s="152"/>
      <c r="B455" s="152"/>
      <c r="C455" s="175"/>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4.25" customHeight="1">
      <c r="A456" s="152"/>
      <c r="B456" s="152"/>
      <c r="C456" s="175"/>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4.25" customHeight="1">
      <c r="A457" s="152"/>
      <c r="B457" s="152"/>
      <c r="C457" s="175"/>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4.25" customHeight="1">
      <c r="A458" s="152"/>
      <c r="B458" s="152"/>
      <c r="C458" s="175"/>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4.25" customHeight="1">
      <c r="A459" s="152"/>
      <c r="B459" s="152"/>
      <c r="C459" s="175"/>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4.25" customHeight="1">
      <c r="A460" s="152"/>
      <c r="B460" s="152"/>
      <c r="C460" s="175"/>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4.25" customHeight="1">
      <c r="A461" s="152"/>
      <c r="B461" s="152"/>
      <c r="C461" s="175"/>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4.25" customHeight="1">
      <c r="A462" s="152"/>
      <c r="B462" s="152"/>
      <c r="C462" s="175"/>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4.25" customHeight="1">
      <c r="A463" s="152"/>
      <c r="B463" s="152"/>
      <c r="C463" s="175"/>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4.25" customHeight="1">
      <c r="A464" s="152"/>
      <c r="B464" s="152"/>
      <c r="C464" s="175"/>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4.25" customHeight="1">
      <c r="A465" s="152"/>
      <c r="B465" s="152"/>
      <c r="C465" s="175"/>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4.25" customHeight="1">
      <c r="A466" s="152"/>
      <c r="B466" s="152"/>
      <c r="C466" s="175"/>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4.25" customHeight="1">
      <c r="A467" s="152"/>
      <c r="B467" s="152"/>
      <c r="C467" s="175"/>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4.25" customHeight="1">
      <c r="A468" s="152"/>
      <c r="B468" s="152"/>
      <c r="C468" s="175"/>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4.25" customHeight="1">
      <c r="A469" s="152"/>
      <c r="B469" s="152"/>
      <c r="C469" s="175"/>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4.25" customHeight="1">
      <c r="A470" s="152"/>
      <c r="B470" s="152"/>
      <c r="C470" s="175"/>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4.25" customHeight="1">
      <c r="A471" s="152"/>
      <c r="B471" s="152"/>
      <c r="C471" s="175"/>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4.25" customHeight="1">
      <c r="A472" s="152"/>
      <c r="B472" s="152"/>
      <c r="C472" s="175"/>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4.25" customHeight="1">
      <c r="A473" s="152"/>
      <c r="B473" s="152"/>
      <c r="C473" s="175"/>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4.25" customHeight="1">
      <c r="A474" s="152"/>
      <c r="B474" s="152"/>
      <c r="C474" s="175"/>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4.25" customHeight="1">
      <c r="A475" s="152"/>
      <c r="B475" s="152"/>
      <c r="C475" s="175"/>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4.25" customHeight="1">
      <c r="A476" s="152"/>
      <c r="B476" s="152"/>
      <c r="C476" s="175"/>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4.25" customHeight="1">
      <c r="A477" s="152"/>
      <c r="B477" s="152"/>
      <c r="C477" s="175"/>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4.25" customHeight="1">
      <c r="A478" s="152"/>
      <c r="B478" s="152"/>
      <c r="C478" s="175"/>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4.25" customHeight="1">
      <c r="A479" s="152"/>
      <c r="B479" s="152"/>
      <c r="C479" s="175"/>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4.25" customHeight="1">
      <c r="A480" s="152"/>
      <c r="B480" s="152"/>
      <c r="C480" s="175"/>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4.25" customHeight="1">
      <c r="A481" s="152"/>
      <c r="B481" s="152"/>
      <c r="C481" s="175"/>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4.25" customHeight="1">
      <c r="A482" s="152"/>
      <c r="B482" s="152"/>
      <c r="C482" s="175"/>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4.25" customHeight="1">
      <c r="A483" s="152"/>
      <c r="B483" s="152"/>
      <c r="C483" s="175"/>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4.25" customHeight="1">
      <c r="A484" s="152"/>
      <c r="B484" s="152"/>
      <c r="C484" s="175"/>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4.25" customHeight="1">
      <c r="A485" s="152"/>
      <c r="B485" s="152"/>
      <c r="C485" s="175"/>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4.25" customHeight="1">
      <c r="A486" s="152"/>
      <c r="B486" s="152"/>
      <c r="C486" s="175"/>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4.25" customHeight="1">
      <c r="A487" s="152"/>
      <c r="B487" s="152"/>
      <c r="C487" s="175"/>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4.25" customHeight="1">
      <c r="A488" s="152"/>
      <c r="B488" s="152"/>
      <c r="C488" s="175"/>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4.25" customHeight="1">
      <c r="A489" s="152"/>
      <c r="B489" s="152"/>
      <c r="C489" s="175"/>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4.25" customHeight="1">
      <c r="A490" s="152"/>
      <c r="B490" s="152"/>
      <c r="C490" s="175"/>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4.25" customHeight="1">
      <c r="A491" s="152"/>
      <c r="B491" s="152"/>
      <c r="C491" s="175"/>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4.25" customHeight="1">
      <c r="A492" s="152"/>
      <c r="B492" s="152"/>
      <c r="C492" s="175"/>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4.25" customHeight="1">
      <c r="A493" s="152"/>
      <c r="B493" s="152"/>
      <c r="C493" s="175"/>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4.25" customHeight="1">
      <c r="A494" s="152"/>
      <c r="B494" s="152"/>
      <c r="C494" s="175"/>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4.25" customHeight="1">
      <c r="A495" s="152"/>
      <c r="B495" s="152"/>
      <c r="C495" s="175"/>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4.25" customHeight="1">
      <c r="A496" s="152"/>
      <c r="B496" s="152"/>
      <c r="C496" s="175"/>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4.25" customHeight="1">
      <c r="A497" s="152"/>
      <c r="B497" s="152"/>
      <c r="C497" s="175"/>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4.25" customHeight="1">
      <c r="A498" s="152"/>
      <c r="B498" s="152"/>
      <c r="C498" s="175"/>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4.25" customHeight="1">
      <c r="A499" s="152"/>
      <c r="B499" s="152"/>
      <c r="C499" s="175"/>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4.25" customHeight="1">
      <c r="A500" s="152"/>
      <c r="B500" s="152"/>
      <c r="C500" s="175"/>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4.25" customHeight="1">
      <c r="A501" s="152"/>
      <c r="B501" s="152"/>
      <c r="C501" s="175"/>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4.25" customHeight="1">
      <c r="A502" s="152"/>
      <c r="B502" s="152"/>
      <c r="C502" s="175"/>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4.25" customHeight="1">
      <c r="A503" s="152"/>
      <c r="B503" s="152"/>
      <c r="C503" s="175"/>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4.25" customHeight="1">
      <c r="A504" s="152"/>
      <c r="B504" s="152"/>
      <c r="C504" s="175"/>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4.25" customHeight="1">
      <c r="A505" s="152"/>
      <c r="B505" s="152"/>
      <c r="C505" s="175"/>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4.25" customHeight="1">
      <c r="A506" s="152"/>
      <c r="B506" s="152"/>
      <c r="C506" s="175"/>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4.25" customHeight="1">
      <c r="A507" s="152"/>
      <c r="B507" s="152"/>
      <c r="C507" s="175"/>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4.25" customHeight="1">
      <c r="A508" s="152"/>
      <c r="B508" s="152"/>
      <c r="C508" s="175"/>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4.25" customHeight="1">
      <c r="A509" s="152"/>
      <c r="B509" s="152"/>
      <c r="C509" s="175"/>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4.25" customHeight="1">
      <c r="A510" s="152"/>
      <c r="B510" s="152"/>
      <c r="C510" s="175"/>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4.25" customHeight="1">
      <c r="A511" s="152"/>
      <c r="B511" s="152"/>
      <c r="C511" s="175"/>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4.25" customHeight="1">
      <c r="A512" s="152"/>
      <c r="B512" s="152"/>
      <c r="C512" s="175"/>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4.25" customHeight="1">
      <c r="A513" s="152"/>
      <c r="B513" s="152"/>
      <c r="C513" s="175"/>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4.25" customHeight="1">
      <c r="A514" s="152"/>
      <c r="B514" s="152"/>
      <c r="C514" s="175"/>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4.25" customHeight="1">
      <c r="A515" s="152"/>
      <c r="B515" s="152"/>
      <c r="C515" s="175"/>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4.25" customHeight="1">
      <c r="A516" s="152"/>
      <c r="B516" s="152"/>
      <c r="C516" s="175"/>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4.25" customHeight="1">
      <c r="A517" s="152"/>
      <c r="B517" s="152"/>
      <c r="C517" s="175"/>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4.25" customHeight="1">
      <c r="A518" s="152"/>
      <c r="B518" s="152"/>
      <c r="C518" s="175"/>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4.25" customHeight="1">
      <c r="A519" s="152"/>
      <c r="B519" s="152"/>
      <c r="C519" s="175"/>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4.25" customHeight="1">
      <c r="A520" s="152"/>
      <c r="B520" s="152"/>
      <c r="C520" s="175"/>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4.25" customHeight="1">
      <c r="A521" s="152"/>
      <c r="B521" s="152"/>
      <c r="C521" s="175"/>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4.25" customHeight="1">
      <c r="A522" s="152"/>
      <c r="B522" s="152"/>
      <c r="C522" s="175"/>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4.25" customHeight="1">
      <c r="A523" s="152"/>
      <c r="B523" s="152"/>
      <c r="C523" s="175"/>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4.25" customHeight="1">
      <c r="A524" s="152"/>
      <c r="B524" s="152"/>
      <c r="C524" s="175"/>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4.25" customHeight="1">
      <c r="A525" s="152"/>
      <c r="B525" s="152"/>
      <c r="C525" s="175"/>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4.25" customHeight="1">
      <c r="A526" s="152"/>
      <c r="B526" s="152"/>
      <c r="C526" s="175"/>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4.25" customHeight="1">
      <c r="A527" s="152"/>
      <c r="B527" s="152"/>
      <c r="C527" s="175"/>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4.25" customHeight="1">
      <c r="A528" s="152"/>
      <c r="B528" s="152"/>
      <c r="C528" s="175"/>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4.25" customHeight="1">
      <c r="A529" s="152"/>
      <c r="B529" s="152"/>
      <c r="C529" s="175"/>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4.25" customHeight="1">
      <c r="A530" s="152"/>
      <c r="B530" s="152"/>
      <c r="C530" s="175"/>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4.25" customHeight="1">
      <c r="A531" s="152"/>
      <c r="B531" s="152"/>
      <c r="C531" s="175"/>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4.25" customHeight="1">
      <c r="A532" s="152"/>
      <c r="B532" s="152"/>
      <c r="C532" s="175"/>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4.25" customHeight="1">
      <c r="A533" s="152"/>
      <c r="B533" s="152"/>
      <c r="C533" s="175"/>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4.25" customHeight="1">
      <c r="A534" s="152"/>
      <c r="B534" s="152"/>
      <c r="C534" s="175"/>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4.25" customHeight="1">
      <c r="A535" s="152"/>
      <c r="B535" s="152"/>
      <c r="C535" s="175"/>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4.25" customHeight="1">
      <c r="A536" s="152"/>
      <c r="B536" s="152"/>
      <c r="C536" s="175"/>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4.25" customHeight="1">
      <c r="A537" s="152"/>
      <c r="B537" s="152"/>
      <c r="C537" s="175"/>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4.25" customHeight="1">
      <c r="A538" s="152"/>
      <c r="B538" s="152"/>
      <c r="C538" s="175"/>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4.25" customHeight="1">
      <c r="A539" s="152"/>
      <c r="B539" s="152"/>
      <c r="C539" s="175"/>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4.25" customHeight="1">
      <c r="A540" s="152"/>
      <c r="B540" s="152"/>
      <c r="C540" s="175"/>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4.25" customHeight="1">
      <c r="A541" s="152"/>
      <c r="B541" s="152"/>
      <c r="C541" s="175"/>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4.25" customHeight="1">
      <c r="A542" s="152"/>
      <c r="B542" s="152"/>
      <c r="C542" s="175"/>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4.25" customHeight="1">
      <c r="A543" s="152"/>
      <c r="B543" s="152"/>
      <c r="C543" s="175"/>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4.25" customHeight="1">
      <c r="A544" s="152"/>
      <c r="B544" s="152"/>
      <c r="C544" s="175"/>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4.25" customHeight="1">
      <c r="A545" s="152"/>
      <c r="B545" s="152"/>
      <c r="C545" s="175"/>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4.25" customHeight="1">
      <c r="A546" s="152"/>
      <c r="B546" s="152"/>
      <c r="C546" s="175"/>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4.25" customHeight="1">
      <c r="A547" s="152"/>
      <c r="B547" s="152"/>
      <c r="C547" s="175"/>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4.25" customHeight="1">
      <c r="A548" s="152"/>
      <c r="B548" s="152"/>
      <c r="C548" s="175"/>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4.25" customHeight="1">
      <c r="A549" s="152"/>
      <c r="B549" s="152"/>
      <c r="C549" s="175"/>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4.25" customHeight="1">
      <c r="A550" s="152"/>
      <c r="B550" s="152"/>
      <c r="C550" s="175"/>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4.25" customHeight="1">
      <c r="A551" s="152"/>
      <c r="B551" s="152"/>
      <c r="C551" s="175"/>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4.25" customHeight="1">
      <c r="A552" s="152"/>
      <c r="B552" s="152"/>
      <c r="C552" s="175"/>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4.25" customHeight="1">
      <c r="A553" s="152"/>
      <c r="B553" s="152"/>
      <c r="C553" s="175"/>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4.25" customHeight="1">
      <c r="A554" s="152"/>
      <c r="B554" s="152"/>
      <c r="C554" s="175"/>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4.25" customHeight="1">
      <c r="A555" s="152"/>
      <c r="B555" s="152"/>
      <c r="C555" s="175"/>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4.25" customHeight="1">
      <c r="A556" s="152"/>
      <c r="B556" s="152"/>
      <c r="C556" s="175"/>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4.25" customHeight="1">
      <c r="A557" s="152"/>
      <c r="B557" s="152"/>
      <c r="C557" s="175"/>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4.25" customHeight="1">
      <c r="A558" s="152"/>
      <c r="B558" s="152"/>
      <c r="C558" s="175"/>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4.25" customHeight="1">
      <c r="A559" s="152"/>
      <c r="B559" s="152"/>
      <c r="C559" s="175"/>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4.25" customHeight="1">
      <c r="A560" s="152"/>
      <c r="B560" s="152"/>
      <c r="C560" s="175"/>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4.25" customHeight="1">
      <c r="A561" s="152"/>
      <c r="B561" s="152"/>
      <c r="C561" s="175"/>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4.25" customHeight="1">
      <c r="A562" s="152"/>
      <c r="B562" s="152"/>
      <c r="C562" s="175"/>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4.25" customHeight="1">
      <c r="A563" s="152"/>
      <c r="B563" s="152"/>
      <c r="C563" s="175"/>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4.25" customHeight="1">
      <c r="A564" s="152"/>
      <c r="B564" s="152"/>
      <c r="C564" s="175"/>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4.25" customHeight="1">
      <c r="A565" s="152"/>
      <c r="B565" s="152"/>
      <c r="C565" s="175"/>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4.25" customHeight="1">
      <c r="A566" s="152"/>
      <c r="B566" s="152"/>
      <c r="C566" s="175"/>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4.25" customHeight="1">
      <c r="A567" s="152"/>
      <c r="B567" s="152"/>
      <c r="C567" s="175"/>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4.25" customHeight="1">
      <c r="A568" s="152"/>
      <c r="B568" s="152"/>
      <c r="C568" s="175"/>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4.25" customHeight="1">
      <c r="A569" s="152"/>
      <c r="B569" s="152"/>
      <c r="C569" s="175"/>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4.25" customHeight="1">
      <c r="A570" s="152"/>
      <c r="B570" s="152"/>
      <c r="C570" s="175"/>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4.25" customHeight="1">
      <c r="A571" s="152"/>
      <c r="B571" s="152"/>
      <c r="C571" s="175"/>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4.25" customHeight="1">
      <c r="A572" s="152"/>
      <c r="B572" s="152"/>
      <c r="C572" s="175"/>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4.25" customHeight="1">
      <c r="A573" s="152"/>
      <c r="B573" s="152"/>
      <c r="C573" s="175"/>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4.25" customHeight="1">
      <c r="A574" s="152"/>
      <c r="B574" s="152"/>
      <c r="C574" s="175"/>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4.25" customHeight="1">
      <c r="A575" s="152"/>
      <c r="B575" s="152"/>
      <c r="C575" s="175"/>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4.25" customHeight="1">
      <c r="A576" s="152"/>
      <c r="B576" s="152"/>
      <c r="C576" s="175"/>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4.25" customHeight="1">
      <c r="A577" s="152"/>
      <c r="B577" s="152"/>
      <c r="C577" s="175"/>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4.25" customHeight="1">
      <c r="A578" s="152"/>
      <c r="B578" s="152"/>
      <c r="C578" s="175"/>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4.25" customHeight="1">
      <c r="A579" s="152"/>
      <c r="B579" s="152"/>
      <c r="C579" s="175"/>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4.25" customHeight="1">
      <c r="A580" s="152"/>
      <c r="B580" s="152"/>
      <c r="C580" s="175"/>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4.25" customHeight="1">
      <c r="A581" s="152"/>
      <c r="B581" s="152"/>
      <c r="C581" s="175"/>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4.25" customHeight="1">
      <c r="A582" s="152"/>
      <c r="B582" s="152"/>
      <c r="C582" s="175"/>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4.25" customHeight="1">
      <c r="A583" s="152"/>
      <c r="B583" s="152"/>
      <c r="C583" s="175"/>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4.25" customHeight="1">
      <c r="A584" s="152"/>
      <c r="B584" s="152"/>
      <c r="C584" s="175"/>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4.25" customHeight="1">
      <c r="A585" s="152"/>
      <c r="B585" s="152"/>
      <c r="C585" s="175"/>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4.25" customHeight="1">
      <c r="A586" s="152"/>
      <c r="B586" s="152"/>
      <c r="C586" s="175"/>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4.25" customHeight="1">
      <c r="A587" s="152"/>
      <c r="B587" s="152"/>
      <c r="C587" s="175"/>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4.25" customHeight="1">
      <c r="A588" s="152"/>
      <c r="B588" s="152"/>
      <c r="C588" s="175"/>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4.25" customHeight="1">
      <c r="A589" s="152"/>
      <c r="B589" s="152"/>
      <c r="C589" s="175"/>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4.25" customHeight="1">
      <c r="A590" s="152"/>
      <c r="B590" s="152"/>
      <c r="C590" s="175"/>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4.25" customHeight="1">
      <c r="A591" s="152"/>
      <c r="B591" s="152"/>
      <c r="C591" s="175"/>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4.25" customHeight="1">
      <c r="A592" s="152"/>
      <c r="B592" s="152"/>
      <c r="C592" s="175"/>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4.25" customHeight="1">
      <c r="A593" s="152"/>
      <c r="B593" s="152"/>
      <c r="C593" s="175"/>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4.25" customHeight="1">
      <c r="A594" s="152"/>
      <c r="B594" s="152"/>
      <c r="C594" s="175"/>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4.25" customHeight="1">
      <c r="A595" s="152"/>
      <c r="B595" s="152"/>
      <c r="C595" s="175"/>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4.25" customHeight="1">
      <c r="A596" s="152"/>
      <c r="B596" s="152"/>
      <c r="C596" s="175"/>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4.25" customHeight="1">
      <c r="A597" s="152"/>
      <c r="B597" s="152"/>
      <c r="C597" s="175"/>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4.25" customHeight="1">
      <c r="A598" s="152"/>
      <c r="B598" s="152"/>
      <c r="C598" s="175"/>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4.25" customHeight="1">
      <c r="A599" s="152"/>
      <c r="B599" s="152"/>
      <c r="C599" s="175"/>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4.25" customHeight="1">
      <c r="A600" s="152"/>
      <c r="B600" s="152"/>
      <c r="C600" s="175"/>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4.25" customHeight="1">
      <c r="A601" s="152"/>
      <c r="B601" s="152"/>
      <c r="C601" s="175"/>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4.25" customHeight="1">
      <c r="A602" s="152"/>
      <c r="B602" s="152"/>
      <c r="C602" s="175"/>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4.25" customHeight="1">
      <c r="A603" s="152"/>
      <c r="B603" s="152"/>
      <c r="C603" s="175"/>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4.25" customHeight="1">
      <c r="A604" s="152"/>
      <c r="B604" s="152"/>
      <c r="C604" s="175"/>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4.25" customHeight="1">
      <c r="A605" s="152"/>
      <c r="B605" s="152"/>
      <c r="C605" s="175"/>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4.25" customHeight="1">
      <c r="A606" s="152"/>
      <c r="B606" s="152"/>
      <c r="C606" s="175"/>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4.25" customHeight="1">
      <c r="A607" s="152"/>
      <c r="B607" s="152"/>
      <c r="C607" s="175"/>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4.25" customHeight="1">
      <c r="A608" s="152"/>
      <c r="B608" s="152"/>
      <c r="C608" s="175"/>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4.25" customHeight="1">
      <c r="A609" s="152"/>
      <c r="B609" s="152"/>
      <c r="C609" s="175"/>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4.25" customHeight="1">
      <c r="A610" s="152"/>
      <c r="B610" s="152"/>
      <c r="C610" s="175"/>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4.25" customHeight="1">
      <c r="A611" s="152"/>
      <c r="B611" s="152"/>
      <c r="C611" s="175"/>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4.25" customHeight="1">
      <c r="A612" s="152"/>
      <c r="B612" s="152"/>
      <c r="C612" s="175"/>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4.25" customHeight="1">
      <c r="A613" s="152"/>
      <c r="B613" s="152"/>
      <c r="C613" s="175"/>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4.25" customHeight="1">
      <c r="A614" s="152"/>
      <c r="B614" s="152"/>
      <c r="C614" s="175"/>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4.25" customHeight="1">
      <c r="A615" s="152"/>
      <c r="B615" s="152"/>
      <c r="C615" s="175"/>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4.25" customHeight="1">
      <c r="A616" s="152"/>
      <c r="B616" s="152"/>
      <c r="C616" s="175"/>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4.25" customHeight="1">
      <c r="A617" s="152"/>
      <c r="B617" s="152"/>
      <c r="C617" s="175"/>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4.25" customHeight="1">
      <c r="A618" s="152"/>
      <c r="B618" s="152"/>
      <c r="C618" s="175"/>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4.25" customHeight="1">
      <c r="A619" s="152"/>
      <c r="B619" s="152"/>
      <c r="C619" s="175"/>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4.25" customHeight="1">
      <c r="A620" s="152"/>
      <c r="B620" s="152"/>
      <c r="C620" s="175"/>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4.25" customHeight="1">
      <c r="A621" s="152"/>
      <c r="B621" s="152"/>
      <c r="C621" s="175"/>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4.25" customHeight="1">
      <c r="A622" s="152"/>
      <c r="B622" s="152"/>
      <c r="C622" s="175"/>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4.25" customHeight="1">
      <c r="A623" s="152"/>
      <c r="B623" s="152"/>
      <c r="C623" s="175"/>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4.25" customHeight="1">
      <c r="A624" s="152"/>
      <c r="B624" s="152"/>
      <c r="C624" s="175"/>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4.25" customHeight="1">
      <c r="A625" s="152"/>
      <c r="B625" s="152"/>
      <c r="C625" s="175"/>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4.25" customHeight="1">
      <c r="A626" s="152"/>
      <c r="B626" s="152"/>
      <c r="C626" s="175"/>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4.25" customHeight="1">
      <c r="A627" s="152"/>
      <c r="B627" s="152"/>
      <c r="C627" s="175"/>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4.25" customHeight="1">
      <c r="A628" s="152"/>
      <c r="B628" s="152"/>
      <c r="C628" s="175"/>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4.25" customHeight="1">
      <c r="A629" s="152"/>
      <c r="B629" s="152"/>
      <c r="C629" s="175"/>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4.25" customHeight="1">
      <c r="A630" s="152"/>
      <c r="B630" s="152"/>
      <c r="C630" s="175"/>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4.25" customHeight="1">
      <c r="A631" s="152"/>
      <c r="B631" s="152"/>
      <c r="C631" s="175"/>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4.25" customHeight="1">
      <c r="A632" s="152"/>
      <c r="B632" s="152"/>
      <c r="C632" s="175"/>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4.25" customHeight="1">
      <c r="A633" s="152"/>
      <c r="B633" s="152"/>
      <c r="C633" s="175"/>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4.25" customHeight="1">
      <c r="A634" s="152"/>
      <c r="B634" s="152"/>
      <c r="C634" s="175"/>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4.25" customHeight="1">
      <c r="A635" s="152"/>
      <c r="B635" s="152"/>
      <c r="C635" s="175"/>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4.25" customHeight="1">
      <c r="A636" s="152"/>
      <c r="B636" s="152"/>
      <c r="C636" s="175"/>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4.25" customHeight="1">
      <c r="A637" s="152"/>
      <c r="B637" s="152"/>
      <c r="C637" s="175"/>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4.25" customHeight="1">
      <c r="A638" s="152"/>
      <c r="B638" s="152"/>
      <c r="C638" s="175"/>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4.25" customHeight="1">
      <c r="A639" s="152"/>
      <c r="B639" s="152"/>
      <c r="C639" s="175"/>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4.25" customHeight="1">
      <c r="A640" s="152"/>
      <c r="B640" s="152"/>
      <c r="C640" s="175"/>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4.25" customHeight="1">
      <c r="A641" s="152"/>
      <c r="B641" s="152"/>
      <c r="C641" s="175"/>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4.25" customHeight="1">
      <c r="A642" s="152"/>
      <c r="B642" s="152"/>
      <c r="C642" s="175"/>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4.25" customHeight="1">
      <c r="A643" s="152"/>
      <c r="B643" s="152"/>
      <c r="C643" s="175"/>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4.25" customHeight="1">
      <c r="A644" s="152"/>
      <c r="B644" s="152"/>
      <c r="C644" s="175"/>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4.25" customHeight="1">
      <c r="A645" s="152"/>
      <c r="B645" s="152"/>
      <c r="C645" s="175"/>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4.25" customHeight="1">
      <c r="A646" s="152"/>
      <c r="B646" s="152"/>
      <c r="C646" s="175"/>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4.25" customHeight="1">
      <c r="A647" s="152"/>
      <c r="B647" s="152"/>
      <c r="C647" s="175"/>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4.25" customHeight="1">
      <c r="A648" s="152"/>
      <c r="B648" s="152"/>
      <c r="C648" s="175"/>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4.25" customHeight="1">
      <c r="A649" s="152"/>
      <c r="B649" s="152"/>
      <c r="C649" s="175"/>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4.25" customHeight="1">
      <c r="A650" s="152"/>
      <c r="B650" s="152"/>
      <c r="C650" s="175"/>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4.25" customHeight="1">
      <c r="A651" s="152"/>
      <c r="B651" s="152"/>
      <c r="C651" s="175"/>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4.25" customHeight="1">
      <c r="A652" s="152"/>
      <c r="B652" s="152"/>
      <c r="C652" s="175"/>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4.25" customHeight="1">
      <c r="A653" s="152"/>
      <c r="B653" s="152"/>
      <c r="C653" s="175"/>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4.25" customHeight="1">
      <c r="A654" s="152"/>
      <c r="B654" s="152"/>
      <c r="C654" s="175"/>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4.25" customHeight="1">
      <c r="A655" s="152"/>
      <c r="B655" s="152"/>
      <c r="C655" s="175"/>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4.25" customHeight="1">
      <c r="A656" s="152"/>
      <c r="B656" s="152"/>
      <c r="C656" s="175"/>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4.25" customHeight="1">
      <c r="A657" s="152"/>
      <c r="B657" s="152"/>
      <c r="C657" s="175"/>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4.25" customHeight="1">
      <c r="A658" s="152"/>
      <c r="B658" s="152"/>
      <c r="C658" s="175"/>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4.25" customHeight="1">
      <c r="A659" s="152"/>
      <c r="B659" s="152"/>
      <c r="C659" s="175"/>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4.25" customHeight="1">
      <c r="A660" s="152"/>
      <c r="B660" s="152"/>
      <c r="C660" s="175"/>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4.25" customHeight="1">
      <c r="A661" s="152"/>
      <c r="B661" s="152"/>
      <c r="C661" s="175"/>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4.25" customHeight="1">
      <c r="A662" s="152"/>
      <c r="B662" s="152"/>
      <c r="C662" s="175"/>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4.25" customHeight="1">
      <c r="A663" s="152"/>
      <c r="B663" s="152"/>
      <c r="C663" s="175"/>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4.25" customHeight="1">
      <c r="A664" s="152"/>
      <c r="B664" s="152"/>
      <c r="C664" s="175"/>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4.25" customHeight="1">
      <c r="A665" s="152"/>
      <c r="B665" s="152"/>
      <c r="C665" s="175"/>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4.25" customHeight="1">
      <c r="A666" s="152"/>
      <c r="B666" s="152"/>
      <c r="C666" s="175"/>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4.25" customHeight="1">
      <c r="A667" s="152"/>
      <c r="B667" s="152"/>
      <c r="C667" s="175"/>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4.25" customHeight="1">
      <c r="A668" s="152"/>
      <c r="B668" s="152"/>
      <c r="C668" s="175"/>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4.25" customHeight="1">
      <c r="A669" s="152"/>
      <c r="B669" s="152"/>
      <c r="C669" s="175"/>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4.25" customHeight="1">
      <c r="A670" s="152"/>
      <c r="B670" s="152"/>
      <c r="C670" s="175"/>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4.25" customHeight="1">
      <c r="A671" s="152"/>
      <c r="B671" s="152"/>
      <c r="C671" s="175"/>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4.25" customHeight="1">
      <c r="A672" s="152"/>
      <c r="B672" s="152"/>
      <c r="C672" s="175"/>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4.25" customHeight="1">
      <c r="A673" s="152"/>
      <c r="B673" s="152"/>
      <c r="C673" s="175"/>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4.25" customHeight="1">
      <c r="A674" s="152"/>
      <c r="B674" s="152"/>
      <c r="C674" s="175"/>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4.25" customHeight="1">
      <c r="A675" s="152"/>
      <c r="B675" s="152"/>
      <c r="C675" s="175"/>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4.25" customHeight="1">
      <c r="A676" s="152"/>
      <c r="B676" s="152"/>
      <c r="C676" s="175"/>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4.25" customHeight="1">
      <c r="A677" s="152"/>
      <c r="B677" s="152"/>
      <c r="C677" s="175"/>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4.25" customHeight="1">
      <c r="A678" s="152"/>
      <c r="B678" s="152"/>
      <c r="C678" s="175"/>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4.25" customHeight="1">
      <c r="A679" s="152"/>
      <c r="B679" s="152"/>
      <c r="C679" s="175"/>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4.25" customHeight="1">
      <c r="A680" s="152"/>
      <c r="B680" s="152"/>
      <c r="C680" s="175"/>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4.25" customHeight="1">
      <c r="A681" s="152"/>
      <c r="B681" s="152"/>
      <c r="C681" s="175"/>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4.25" customHeight="1">
      <c r="A682" s="152"/>
      <c r="B682" s="152"/>
      <c r="C682" s="175"/>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4.25" customHeight="1">
      <c r="A683" s="152"/>
      <c r="B683" s="152"/>
      <c r="C683" s="175"/>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4.25" customHeight="1">
      <c r="A684" s="152"/>
      <c r="B684" s="152"/>
      <c r="C684" s="175"/>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4.25" customHeight="1">
      <c r="A685" s="152"/>
      <c r="B685" s="152"/>
      <c r="C685" s="175"/>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4.25" customHeight="1">
      <c r="A686" s="152"/>
      <c r="B686" s="152"/>
      <c r="C686" s="175"/>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4.25" customHeight="1">
      <c r="A687" s="152"/>
      <c r="B687" s="152"/>
      <c r="C687" s="175"/>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4.25" customHeight="1">
      <c r="A688" s="152"/>
      <c r="B688" s="152"/>
      <c r="C688" s="175"/>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4.25" customHeight="1">
      <c r="A689" s="152"/>
      <c r="B689" s="152"/>
      <c r="C689" s="175"/>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4.25" customHeight="1">
      <c r="A690" s="152"/>
      <c r="B690" s="152"/>
      <c r="C690" s="175"/>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4.25" customHeight="1">
      <c r="A691" s="152"/>
      <c r="B691" s="152"/>
      <c r="C691" s="175"/>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4.25" customHeight="1">
      <c r="A692" s="152"/>
      <c r="B692" s="152"/>
      <c r="C692" s="175"/>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4.25" customHeight="1">
      <c r="A693" s="152"/>
      <c r="B693" s="152"/>
      <c r="C693" s="175"/>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4.25" customHeight="1">
      <c r="A694" s="152"/>
      <c r="B694" s="152"/>
      <c r="C694" s="175"/>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4.25" customHeight="1">
      <c r="A695" s="152"/>
      <c r="B695" s="152"/>
      <c r="C695" s="175"/>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4.25" customHeight="1">
      <c r="A696" s="152"/>
      <c r="B696" s="152"/>
      <c r="C696" s="175"/>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4.25" customHeight="1">
      <c r="A697" s="152"/>
      <c r="B697" s="152"/>
      <c r="C697" s="175"/>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4.25" customHeight="1">
      <c r="A698" s="152"/>
      <c r="B698" s="152"/>
      <c r="C698" s="175"/>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4.25" customHeight="1">
      <c r="A699" s="152"/>
      <c r="B699" s="152"/>
      <c r="C699" s="175"/>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4.25" customHeight="1">
      <c r="A700" s="152"/>
      <c r="B700" s="152"/>
      <c r="C700" s="175"/>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4.25" customHeight="1">
      <c r="A701" s="152"/>
      <c r="B701" s="152"/>
      <c r="C701" s="175"/>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4.25" customHeight="1">
      <c r="A702" s="152"/>
      <c r="B702" s="152"/>
      <c r="C702" s="175"/>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4.25" customHeight="1">
      <c r="A703" s="152"/>
      <c r="B703" s="152"/>
      <c r="C703" s="175"/>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4.25" customHeight="1">
      <c r="A704" s="152"/>
      <c r="B704" s="152"/>
      <c r="C704" s="175"/>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4.25" customHeight="1">
      <c r="A705" s="152"/>
      <c r="B705" s="152"/>
      <c r="C705" s="175"/>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4.25" customHeight="1">
      <c r="A706" s="152"/>
      <c r="B706" s="152"/>
      <c r="C706" s="175"/>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4.25" customHeight="1">
      <c r="A707" s="152"/>
      <c r="B707" s="152"/>
      <c r="C707" s="175"/>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4.25" customHeight="1">
      <c r="A708" s="152"/>
      <c r="B708" s="152"/>
      <c r="C708" s="175"/>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4.25" customHeight="1">
      <c r="A709" s="152"/>
      <c r="B709" s="152"/>
      <c r="C709" s="175"/>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4.25" customHeight="1">
      <c r="A710" s="152"/>
      <c r="B710" s="152"/>
      <c r="C710" s="175"/>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4.25" customHeight="1">
      <c r="A711" s="152"/>
      <c r="B711" s="152"/>
      <c r="C711" s="175"/>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4.25" customHeight="1">
      <c r="A712" s="152"/>
      <c r="B712" s="152"/>
      <c r="C712" s="175"/>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4.25" customHeight="1">
      <c r="A713" s="152"/>
      <c r="B713" s="152"/>
      <c r="C713" s="175"/>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4.25" customHeight="1">
      <c r="A714" s="152"/>
      <c r="B714" s="152"/>
      <c r="C714" s="175"/>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4.25" customHeight="1">
      <c r="A715" s="152"/>
      <c r="B715" s="152"/>
      <c r="C715" s="175"/>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4.25" customHeight="1">
      <c r="A716" s="152"/>
      <c r="B716" s="152"/>
      <c r="C716" s="175"/>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4.25" customHeight="1">
      <c r="A717" s="152"/>
      <c r="B717" s="152"/>
      <c r="C717" s="175"/>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4.25" customHeight="1">
      <c r="A718" s="152"/>
      <c r="B718" s="152"/>
      <c r="C718" s="175"/>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4.25" customHeight="1">
      <c r="A719" s="152"/>
      <c r="B719" s="152"/>
      <c r="C719" s="175"/>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4.25" customHeight="1">
      <c r="A720" s="152"/>
      <c r="B720" s="152"/>
      <c r="C720" s="175"/>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4.25" customHeight="1">
      <c r="A721" s="152"/>
      <c r="B721" s="152"/>
      <c r="C721" s="175"/>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4.25" customHeight="1">
      <c r="A722" s="152"/>
      <c r="B722" s="152"/>
      <c r="C722" s="175"/>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4.25" customHeight="1">
      <c r="A723" s="152"/>
      <c r="B723" s="152"/>
      <c r="C723" s="175"/>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4.25" customHeight="1">
      <c r="A724" s="152"/>
      <c r="B724" s="152"/>
      <c r="C724" s="175"/>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4.25" customHeight="1">
      <c r="A725" s="152"/>
      <c r="B725" s="152"/>
      <c r="C725" s="175"/>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4.25" customHeight="1">
      <c r="A726" s="152"/>
      <c r="B726" s="152"/>
      <c r="C726" s="175"/>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4.25" customHeight="1">
      <c r="A727" s="152"/>
      <c r="B727" s="152"/>
      <c r="C727" s="175"/>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4.25" customHeight="1">
      <c r="A728" s="152"/>
      <c r="B728" s="152"/>
      <c r="C728" s="175"/>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4.25" customHeight="1">
      <c r="A729" s="152"/>
      <c r="B729" s="152"/>
      <c r="C729" s="175"/>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4.25" customHeight="1">
      <c r="A730" s="152"/>
      <c r="B730" s="152"/>
      <c r="C730" s="175"/>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4.25" customHeight="1">
      <c r="A731" s="152"/>
      <c r="B731" s="152"/>
      <c r="C731" s="175"/>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4.25" customHeight="1">
      <c r="A732" s="152"/>
      <c r="B732" s="152"/>
      <c r="C732" s="175"/>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4.25" customHeight="1">
      <c r="A733" s="152"/>
      <c r="B733" s="152"/>
      <c r="C733" s="175"/>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4.25" customHeight="1">
      <c r="A734" s="152"/>
      <c r="B734" s="152"/>
      <c r="C734" s="175"/>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4.25" customHeight="1">
      <c r="A735" s="152"/>
      <c r="B735" s="152"/>
      <c r="C735" s="175"/>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4.25" customHeight="1">
      <c r="A736" s="152"/>
      <c r="B736" s="152"/>
      <c r="C736" s="175"/>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4.25" customHeight="1">
      <c r="A737" s="152"/>
      <c r="B737" s="152"/>
      <c r="C737" s="175"/>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4.25" customHeight="1">
      <c r="A738" s="152"/>
      <c r="B738" s="152"/>
      <c r="C738" s="175"/>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4.25" customHeight="1">
      <c r="A739" s="152"/>
      <c r="B739" s="152"/>
      <c r="C739" s="175"/>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4.25" customHeight="1">
      <c r="A740" s="152"/>
      <c r="B740" s="152"/>
      <c r="C740" s="175"/>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4.25" customHeight="1">
      <c r="A741" s="152"/>
      <c r="B741" s="152"/>
      <c r="C741" s="175"/>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4.25" customHeight="1">
      <c r="A742" s="152"/>
      <c r="B742" s="152"/>
      <c r="C742" s="175"/>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4.25" customHeight="1">
      <c r="A743" s="152"/>
      <c r="B743" s="152"/>
      <c r="C743" s="175"/>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4.25" customHeight="1">
      <c r="A744" s="152"/>
      <c r="B744" s="152"/>
      <c r="C744" s="175"/>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4.25" customHeight="1">
      <c r="A745" s="152"/>
      <c r="B745" s="152"/>
      <c r="C745" s="175"/>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4.25" customHeight="1">
      <c r="A746" s="152"/>
      <c r="B746" s="152"/>
      <c r="C746" s="175"/>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4.25" customHeight="1">
      <c r="A747" s="152"/>
      <c r="B747" s="152"/>
      <c r="C747" s="175"/>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4.25" customHeight="1">
      <c r="A748" s="152"/>
      <c r="B748" s="152"/>
      <c r="C748" s="175"/>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4.25" customHeight="1">
      <c r="A749" s="152"/>
      <c r="B749" s="152"/>
      <c r="C749" s="175"/>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4.25" customHeight="1">
      <c r="A750" s="152"/>
      <c r="B750" s="152"/>
      <c r="C750" s="175"/>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4.25" customHeight="1">
      <c r="A751" s="152"/>
      <c r="B751" s="152"/>
      <c r="C751" s="175"/>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4.25" customHeight="1">
      <c r="A752" s="152"/>
      <c r="B752" s="152"/>
      <c r="C752" s="175"/>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4.25" customHeight="1">
      <c r="A753" s="152"/>
      <c r="B753" s="152"/>
      <c r="C753" s="175"/>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4.25" customHeight="1">
      <c r="A754" s="152"/>
      <c r="B754" s="152"/>
      <c r="C754" s="175"/>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4.25" customHeight="1">
      <c r="A755" s="152"/>
      <c r="B755" s="152"/>
      <c r="C755" s="175"/>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4.25" customHeight="1">
      <c r="A756" s="152"/>
      <c r="B756" s="152"/>
      <c r="C756" s="175"/>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4.25" customHeight="1">
      <c r="A757" s="152"/>
      <c r="B757" s="152"/>
      <c r="C757" s="175"/>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4.25" customHeight="1">
      <c r="A758" s="152"/>
      <c r="B758" s="152"/>
      <c r="C758" s="175"/>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4.25" customHeight="1">
      <c r="A759" s="152"/>
      <c r="B759" s="152"/>
      <c r="C759" s="175"/>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4.25" customHeight="1">
      <c r="A760" s="152"/>
      <c r="B760" s="152"/>
      <c r="C760" s="175"/>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4.25" customHeight="1">
      <c r="A761" s="152"/>
      <c r="B761" s="152"/>
      <c r="C761" s="175"/>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4.25" customHeight="1">
      <c r="A762" s="152"/>
      <c r="B762" s="152"/>
      <c r="C762" s="175"/>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4.25" customHeight="1">
      <c r="A763" s="152"/>
      <c r="B763" s="152"/>
      <c r="C763" s="175"/>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4.25" customHeight="1">
      <c r="A764" s="152"/>
      <c r="B764" s="152"/>
      <c r="C764" s="175"/>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4.25" customHeight="1">
      <c r="A765" s="152"/>
      <c r="B765" s="152"/>
      <c r="C765" s="175"/>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4.25" customHeight="1">
      <c r="A766" s="152"/>
      <c r="B766" s="152"/>
      <c r="C766" s="175"/>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4.25" customHeight="1">
      <c r="A767" s="152"/>
      <c r="B767" s="152"/>
      <c r="C767" s="175"/>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4.25" customHeight="1">
      <c r="A768" s="152"/>
      <c r="B768" s="152"/>
      <c r="C768" s="175"/>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4.25" customHeight="1">
      <c r="A769" s="152"/>
      <c r="B769" s="152"/>
      <c r="C769" s="175"/>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4.25" customHeight="1">
      <c r="A770" s="152"/>
      <c r="B770" s="152"/>
      <c r="C770" s="175"/>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4.25" customHeight="1">
      <c r="A771" s="152"/>
      <c r="B771" s="152"/>
      <c r="C771" s="175"/>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4.25" customHeight="1">
      <c r="A772" s="152"/>
      <c r="B772" s="152"/>
      <c r="C772" s="175"/>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4.25" customHeight="1">
      <c r="A773" s="152"/>
      <c r="B773" s="152"/>
      <c r="C773" s="175"/>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4.25" customHeight="1">
      <c r="A774" s="152"/>
      <c r="B774" s="152"/>
      <c r="C774" s="175"/>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4.25" customHeight="1">
      <c r="A775" s="152"/>
      <c r="B775" s="152"/>
      <c r="C775" s="175"/>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4.25" customHeight="1">
      <c r="A776" s="152"/>
      <c r="B776" s="152"/>
      <c r="C776" s="175"/>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4.25" customHeight="1">
      <c r="A777" s="152"/>
      <c r="B777" s="152"/>
      <c r="C777" s="175"/>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4.25" customHeight="1">
      <c r="A778" s="152"/>
      <c r="B778" s="152"/>
      <c r="C778" s="175"/>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4.25" customHeight="1">
      <c r="A779" s="152"/>
      <c r="B779" s="152"/>
      <c r="C779" s="175"/>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4.25" customHeight="1">
      <c r="A780" s="152"/>
      <c r="B780" s="152"/>
      <c r="C780" s="175"/>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4.25" customHeight="1">
      <c r="A781" s="152"/>
      <c r="B781" s="152"/>
      <c r="C781" s="175"/>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4.25" customHeight="1">
      <c r="A782" s="152"/>
      <c r="B782" s="152"/>
      <c r="C782" s="175"/>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4.25" customHeight="1">
      <c r="A783" s="152"/>
      <c r="B783" s="152"/>
      <c r="C783" s="175"/>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4.25" customHeight="1">
      <c r="A784" s="152"/>
      <c r="B784" s="152"/>
      <c r="C784" s="175"/>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4.25" customHeight="1">
      <c r="A785" s="152"/>
      <c r="B785" s="152"/>
      <c r="C785" s="175"/>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4.25" customHeight="1">
      <c r="A786" s="152"/>
      <c r="B786" s="152"/>
      <c r="C786" s="175"/>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4.25" customHeight="1">
      <c r="A787" s="152"/>
      <c r="B787" s="152"/>
      <c r="C787" s="175"/>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4.25" customHeight="1">
      <c r="A788" s="152"/>
      <c r="B788" s="152"/>
      <c r="C788" s="175"/>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4.25" customHeight="1">
      <c r="A789" s="152"/>
      <c r="B789" s="152"/>
      <c r="C789" s="175"/>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4.25" customHeight="1">
      <c r="A790" s="152"/>
      <c r="B790" s="152"/>
      <c r="C790" s="175"/>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4.25" customHeight="1">
      <c r="A791" s="152"/>
      <c r="B791" s="152"/>
      <c r="C791" s="175"/>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4.25" customHeight="1">
      <c r="A792" s="152"/>
      <c r="B792" s="152"/>
      <c r="C792" s="175"/>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4.25" customHeight="1">
      <c r="A793" s="152"/>
      <c r="B793" s="152"/>
      <c r="C793" s="175"/>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4.25" customHeight="1">
      <c r="A794" s="152"/>
      <c r="B794" s="152"/>
      <c r="C794" s="175"/>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4.25" customHeight="1">
      <c r="A795" s="152"/>
      <c r="B795" s="152"/>
      <c r="C795" s="175"/>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4.25" customHeight="1">
      <c r="A796" s="152"/>
      <c r="B796" s="152"/>
      <c r="C796" s="175"/>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4.25" customHeight="1">
      <c r="A797" s="152"/>
      <c r="B797" s="152"/>
      <c r="C797" s="175"/>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4.25" customHeight="1">
      <c r="A798" s="152"/>
      <c r="B798" s="152"/>
      <c r="C798" s="175"/>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4.25" customHeight="1">
      <c r="A799" s="152"/>
      <c r="B799" s="152"/>
      <c r="C799" s="175"/>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4.25" customHeight="1">
      <c r="A800" s="152"/>
      <c r="B800" s="152"/>
      <c r="C800" s="175"/>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4.25" customHeight="1">
      <c r="A801" s="152"/>
      <c r="B801" s="152"/>
      <c r="C801" s="175"/>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4.25" customHeight="1">
      <c r="A802" s="152"/>
      <c r="B802" s="152"/>
      <c r="C802" s="175"/>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4.25" customHeight="1">
      <c r="A803" s="152"/>
      <c r="B803" s="152"/>
      <c r="C803" s="175"/>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4.25" customHeight="1">
      <c r="A804" s="152"/>
      <c r="B804" s="152"/>
      <c r="C804" s="175"/>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4.25" customHeight="1">
      <c r="A805" s="152"/>
      <c r="B805" s="152"/>
      <c r="C805" s="175"/>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4.25" customHeight="1">
      <c r="A806" s="152"/>
      <c r="B806" s="152"/>
      <c r="C806" s="175"/>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4.25" customHeight="1">
      <c r="A807" s="152"/>
      <c r="B807" s="152"/>
      <c r="C807" s="175"/>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4.25" customHeight="1">
      <c r="A808" s="152"/>
      <c r="B808" s="152"/>
      <c r="C808" s="175"/>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4.25" customHeight="1">
      <c r="A809" s="152"/>
      <c r="B809" s="152"/>
      <c r="C809" s="175"/>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4.25" customHeight="1">
      <c r="A810" s="152"/>
      <c r="B810" s="152"/>
      <c r="C810" s="175"/>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4.25" customHeight="1">
      <c r="A811" s="152"/>
      <c r="B811" s="152"/>
      <c r="C811" s="175"/>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4.25" customHeight="1">
      <c r="A812" s="152"/>
      <c r="B812" s="152"/>
      <c r="C812" s="175"/>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4.25" customHeight="1">
      <c r="A813" s="152"/>
      <c r="B813" s="152"/>
      <c r="C813" s="175"/>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4.25" customHeight="1">
      <c r="A814" s="152"/>
      <c r="B814" s="152"/>
      <c r="C814" s="175"/>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4.25" customHeight="1">
      <c r="A815" s="152"/>
      <c r="B815" s="152"/>
      <c r="C815" s="175"/>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4.25" customHeight="1">
      <c r="A816" s="152"/>
      <c r="B816" s="152"/>
      <c r="C816" s="175"/>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4.25" customHeight="1">
      <c r="A817" s="152"/>
      <c r="B817" s="152"/>
      <c r="C817" s="175"/>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4.25" customHeight="1">
      <c r="A818" s="152"/>
      <c r="B818" s="152"/>
      <c r="C818" s="175"/>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4.25" customHeight="1">
      <c r="A819" s="152"/>
      <c r="B819" s="152"/>
      <c r="C819" s="175"/>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4.25" customHeight="1">
      <c r="A820" s="152"/>
      <c r="B820" s="152"/>
      <c r="C820" s="175"/>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4.25" customHeight="1">
      <c r="A821" s="152"/>
      <c r="B821" s="152"/>
      <c r="C821" s="175"/>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4.25" customHeight="1">
      <c r="A822" s="152"/>
      <c r="B822" s="152"/>
      <c r="C822" s="175"/>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4.25" customHeight="1">
      <c r="A823" s="152"/>
      <c r="B823" s="152"/>
      <c r="C823" s="175"/>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4.25" customHeight="1">
      <c r="A824" s="152"/>
      <c r="B824" s="152"/>
      <c r="C824" s="175"/>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4.25" customHeight="1">
      <c r="A825" s="152"/>
      <c r="B825" s="152"/>
      <c r="C825" s="175"/>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4.25" customHeight="1">
      <c r="A826" s="152"/>
      <c r="B826" s="152"/>
      <c r="C826" s="175"/>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4.25" customHeight="1">
      <c r="A827" s="152"/>
      <c r="B827" s="152"/>
      <c r="C827" s="175"/>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4.25" customHeight="1">
      <c r="A828" s="152"/>
      <c r="B828" s="152"/>
      <c r="C828" s="175"/>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4.25" customHeight="1">
      <c r="A829" s="152"/>
      <c r="B829" s="152"/>
      <c r="C829" s="175"/>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4.25" customHeight="1">
      <c r="A830" s="152"/>
      <c r="B830" s="152"/>
      <c r="C830" s="175"/>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4.25" customHeight="1">
      <c r="A831" s="152"/>
      <c r="B831" s="152"/>
      <c r="C831" s="175"/>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4.25" customHeight="1">
      <c r="A832" s="152"/>
      <c r="B832" s="152"/>
      <c r="C832" s="175"/>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4.25" customHeight="1">
      <c r="A833" s="152"/>
      <c r="B833" s="152"/>
      <c r="C833" s="175"/>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4.25" customHeight="1">
      <c r="A834" s="152"/>
      <c r="B834" s="152"/>
      <c r="C834" s="175"/>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4.25" customHeight="1">
      <c r="A835" s="152"/>
      <c r="B835" s="152"/>
      <c r="C835" s="175"/>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4.25" customHeight="1">
      <c r="A836" s="152"/>
      <c r="B836" s="152"/>
      <c r="C836" s="175"/>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4.25" customHeight="1">
      <c r="A837" s="152"/>
      <c r="B837" s="152"/>
      <c r="C837" s="175"/>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4.25" customHeight="1">
      <c r="A838" s="152"/>
      <c r="B838" s="152"/>
      <c r="C838" s="175"/>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4.25" customHeight="1">
      <c r="A839" s="152"/>
      <c r="B839" s="152"/>
      <c r="C839" s="175"/>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4.25" customHeight="1">
      <c r="A840" s="152"/>
      <c r="B840" s="152"/>
      <c r="C840" s="175"/>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4.25" customHeight="1">
      <c r="A841" s="152"/>
      <c r="B841" s="152"/>
      <c r="C841" s="175"/>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4.25" customHeight="1">
      <c r="A842" s="152"/>
      <c r="B842" s="152"/>
      <c r="C842" s="175"/>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4.25" customHeight="1">
      <c r="A843" s="152"/>
      <c r="B843" s="152"/>
      <c r="C843" s="175"/>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4.25" customHeight="1">
      <c r="A844" s="152"/>
      <c r="B844" s="152"/>
      <c r="C844" s="175"/>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4.25" customHeight="1">
      <c r="A845" s="152"/>
      <c r="B845" s="152"/>
      <c r="C845" s="175"/>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4.25" customHeight="1">
      <c r="A846" s="152"/>
      <c r="B846" s="152"/>
      <c r="C846" s="175"/>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4.25" customHeight="1">
      <c r="A847" s="152"/>
      <c r="B847" s="152"/>
      <c r="C847" s="175"/>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4.25" customHeight="1">
      <c r="A848" s="152"/>
      <c r="B848" s="152"/>
      <c r="C848" s="175"/>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4.25" customHeight="1">
      <c r="A849" s="152"/>
      <c r="B849" s="152"/>
      <c r="C849" s="175"/>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4.25" customHeight="1">
      <c r="A850" s="152"/>
      <c r="B850" s="152"/>
      <c r="C850" s="175"/>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4.25" customHeight="1">
      <c r="A851" s="152"/>
      <c r="B851" s="152"/>
      <c r="C851" s="175"/>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4.25" customHeight="1">
      <c r="A852" s="152"/>
      <c r="B852" s="152"/>
      <c r="C852" s="175"/>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4.25" customHeight="1">
      <c r="A853" s="152"/>
      <c r="B853" s="152"/>
      <c r="C853" s="175"/>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4.25" customHeight="1">
      <c r="A854" s="152"/>
      <c r="B854" s="152"/>
      <c r="C854" s="175"/>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4.25" customHeight="1">
      <c r="A855" s="152"/>
      <c r="B855" s="152"/>
      <c r="C855" s="175"/>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4.25" customHeight="1">
      <c r="A856" s="152"/>
      <c r="B856" s="152"/>
      <c r="C856" s="175"/>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4.25" customHeight="1">
      <c r="A857" s="152"/>
      <c r="B857" s="152"/>
      <c r="C857" s="175"/>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4.25" customHeight="1">
      <c r="A858" s="152"/>
      <c r="B858" s="152"/>
      <c r="C858" s="175"/>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4.25" customHeight="1">
      <c r="A859" s="152"/>
      <c r="B859" s="152"/>
      <c r="C859" s="175"/>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4.25" customHeight="1">
      <c r="A860" s="152"/>
      <c r="B860" s="152"/>
      <c r="C860" s="175"/>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4.25" customHeight="1">
      <c r="A861" s="152"/>
      <c r="B861" s="152"/>
      <c r="C861" s="175"/>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4.25" customHeight="1">
      <c r="A862" s="152"/>
      <c r="B862" s="152"/>
      <c r="C862" s="175"/>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4.25" customHeight="1">
      <c r="A863" s="152"/>
      <c r="B863" s="152"/>
      <c r="C863" s="175"/>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4.25" customHeight="1">
      <c r="A864" s="152"/>
      <c r="B864" s="152"/>
      <c r="C864" s="175"/>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4.25" customHeight="1">
      <c r="A865" s="152"/>
      <c r="B865" s="152"/>
      <c r="C865" s="175"/>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4.25" customHeight="1">
      <c r="A866" s="152"/>
      <c r="B866" s="152"/>
      <c r="C866" s="175"/>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4.25" customHeight="1">
      <c r="A867" s="152"/>
      <c r="B867" s="152"/>
      <c r="C867" s="175"/>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4.25" customHeight="1">
      <c r="A868" s="152"/>
      <c r="B868" s="152"/>
      <c r="C868" s="175"/>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4.25" customHeight="1">
      <c r="A869" s="152"/>
      <c r="B869" s="152"/>
      <c r="C869" s="175"/>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4.25" customHeight="1">
      <c r="A870" s="152"/>
      <c r="B870" s="152"/>
      <c r="C870" s="175"/>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4.25" customHeight="1">
      <c r="A871" s="152"/>
      <c r="B871" s="152"/>
      <c r="C871" s="175"/>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4.25" customHeight="1">
      <c r="A872" s="152"/>
      <c r="B872" s="152"/>
      <c r="C872" s="175"/>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4.25" customHeight="1">
      <c r="A873" s="152"/>
      <c r="B873" s="152"/>
      <c r="C873" s="175"/>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4.25" customHeight="1">
      <c r="A874" s="152"/>
      <c r="B874" s="152"/>
      <c r="C874" s="175"/>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4.25" customHeight="1">
      <c r="A875" s="152"/>
      <c r="B875" s="152"/>
      <c r="C875" s="175"/>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4.25" customHeight="1">
      <c r="A876" s="152"/>
      <c r="B876" s="152"/>
      <c r="C876" s="175"/>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4.25" customHeight="1">
      <c r="A877" s="152"/>
      <c r="B877" s="152"/>
      <c r="C877" s="175"/>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4.25" customHeight="1">
      <c r="A878" s="152"/>
      <c r="B878" s="152"/>
      <c r="C878" s="175"/>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4.25" customHeight="1">
      <c r="A879" s="152"/>
      <c r="B879" s="152"/>
      <c r="C879" s="175"/>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4.25" customHeight="1">
      <c r="A880" s="152"/>
      <c r="B880" s="152"/>
      <c r="C880" s="175"/>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4.25" customHeight="1">
      <c r="A881" s="152"/>
      <c r="B881" s="152"/>
      <c r="C881" s="175"/>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4.25" customHeight="1">
      <c r="A882" s="152"/>
      <c r="B882" s="152"/>
      <c r="C882" s="175"/>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4.25" customHeight="1">
      <c r="A883" s="152"/>
      <c r="B883" s="152"/>
      <c r="C883" s="175"/>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4.25" customHeight="1">
      <c r="A884" s="152"/>
      <c r="B884" s="152"/>
      <c r="C884" s="175"/>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4.25" customHeight="1">
      <c r="A885" s="152"/>
      <c r="B885" s="152"/>
      <c r="C885" s="175"/>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4.25" customHeight="1">
      <c r="A886" s="152"/>
      <c r="B886" s="152"/>
      <c r="C886" s="175"/>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4.25" customHeight="1">
      <c r="A887" s="152"/>
      <c r="B887" s="152"/>
      <c r="C887" s="175"/>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4.25" customHeight="1">
      <c r="A888" s="152"/>
      <c r="B888" s="152"/>
      <c r="C888" s="175"/>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4.25" customHeight="1">
      <c r="A889" s="152"/>
      <c r="B889" s="152"/>
      <c r="C889" s="175"/>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4.25" customHeight="1">
      <c r="A890" s="152"/>
      <c r="B890" s="152"/>
      <c r="C890" s="175"/>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4.25" customHeight="1">
      <c r="A891" s="152"/>
      <c r="B891" s="152"/>
      <c r="C891" s="175"/>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4.25" customHeight="1">
      <c r="A892" s="152"/>
      <c r="B892" s="152"/>
      <c r="C892" s="175"/>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4.25" customHeight="1">
      <c r="A893" s="152"/>
      <c r="B893" s="152"/>
      <c r="C893" s="175"/>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4.25" customHeight="1">
      <c r="A894" s="152"/>
      <c r="B894" s="152"/>
      <c r="C894" s="175"/>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4.25" customHeight="1">
      <c r="A895" s="152"/>
      <c r="B895" s="152"/>
      <c r="C895" s="175"/>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4.25" customHeight="1">
      <c r="A896" s="152"/>
      <c r="B896" s="152"/>
      <c r="C896" s="175"/>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4.25" customHeight="1">
      <c r="A897" s="152"/>
      <c r="B897" s="152"/>
      <c r="C897" s="175"/>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4.25" customHeight="1">
      <c r="A898" s="152"/>
      <c r="B898" s="152"/>
      <c r="C898" s="175"/>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4.25" customHeight="1">
      <c r="A899" s="152"/>
      <c r="B899" s="152"/>
      <c r="C899" s="175"/>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4.25" customHeight="1">
      <c r="A900" s="152"/>
      <c r="B900" s="152"/>
      <c r="C900" s="175"/>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4.25" customHeight="1">
      <c r="A901" s="152"/>
      <c r="B901" s="152"/>
      <c r="C901" s="175"/>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4.25" customHeight="1">
      <c r="A902" s="152"/>
      <c r="B902" s="152"/>
      <c r="C902" s="175"/>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4.25" customHeight="1">
      <c r="A903" s="152"/>
      <c r="B903" s="152"/>
      <c r="C903" s="175"/>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4.25" customHeight="1">
      <c r="A904" s="152"/>
      <c r="B904" s="152"/>
      <c r="C904" s="175"/>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4.25" customHeight="1">
      <c r="A905" s="152"/>
      <c r="B905" s="152"/>
      <c r="C905" s="175"/>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4.25" customHeight="1">
      <c r="A906" s="152"/>
      <c r="B906" s="152"/>
      <c r="C906" s="175"/>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4.25" customHeight="1">
      <c r="A907" s="152"/>
      <c r="B907" s="152"/>
      <c r="C907" s="175"/>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4.25" customHeight="1">
      <c r="A908" s="152"/>
      <c r="B908" s="152"/>
      <c r="C908" s="175"/>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4.25" customHeight="1">
      <c r="A909" s="152"/>
      <c r="B909" s="152"/>
      <c r="C909" s="175"/>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4.25" customHeight="1">
      <c r="A910" s="152"/>
      <c r="B910" s="152"/>
      <c r="C910" s="175"/>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4.25" customHeight="1">
      <c r="A911" s="152"/>
      <c r="B911" s="152"/>
      <c r="C911" s="175"/>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4.25" customHeight="1">
      <c r="A912" s="152"/>
      <c r="B912" s="152"/>
      <c r="C912" s="175"/>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4.25" customHeight="1">
      <c r="A913" s="152"/>
      <c r="B913" s="152"/>
      <c r="C913" s="175"/>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4.25" customHeight="1">
      <c r="A914" s="152"/>
      <c r="B914" s="152"/>
      <c r="C914" s="175"/>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4.25" customHeight="1">
      <c r="A915" s="152"/>
      <c r="B915" s="152"/>
      <c r="C915" s="175"/>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4.25" customHeight="1">
      <c r="A916" s="152"/>
      <c r="B916" s="152"/>
      <c r="C916" s="175"/>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4.25" customHeight="1">
      <c r="A917" s="152"/>
      <c r="B917" s="152"/>
      <c r="C917" s="175"/>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4.25" customHeight="1">
      <c r="A918" s="152"/>
      <c r="B918" s="152"/>
      <c r="C918" s="175"/>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4.25" customHeight="1">
      <c r="A919" s="152"/>
      <c r="B919" s="152"/>
      <c r="C919" s="175"/>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4.25" customHeight="1">
      <c r="A920" s="152"/>
      <c r="B920" s="152"/>
      <c r="C920" s="175"/>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4.25" customHeight="1">
      <c r="A921" s="152"/>
      <c r="B921" s="152"/>
      <c r="C921" s="175"/>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4.25" customHeight="1">
      <c r="A922" s="152"/>
      <c r="B922" s="152"/>
      <c r="C922" s="175"/>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4.25" customHeight="1">
      <c r="A923" s="152"/>
      <c r="B923" s="152"/>
      <c r="C923" s="175"/>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4.25" customHeight="1">
      <c r="A924" s="152"/>
      <c r="B924" s="152"/>
      <c r="C924" s="175"/>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4.25" customHeight="1">
      <c r="A925" s="152"/>
      <c r="B925" s="152"/>
      <c r="C925" s="175"/>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4.25" customHeight="1">
      <c r="A926" s="152"/>
      <c r="B926" s="152"/>
      <c r="C926" s="175"/>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4.25" customHeight="1">
      <c r="A927" s="152"/>
      <c r="B927" s="152"/>
      <c r="C927" s="175"/>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4.25" customHeight="1">
      <c r="A928" s="152"/>
      <c r="B928" s="152"/>
      <c r="C928" s="175"/>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4.25" customHeight="1">
      <c r="A929" s="152"/>
      <c r="B929" s="152"/>
      <c r="C929" s="175"/>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4.25" customHeight="1">
      <c r="A930" s="152"/>
      <c r="B930" s="152"/>
      <c r="C930" s="175"/>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4.25" customHeight="1">
      <c r="A931" s="152"/>
      <c r="B931" s="152"/>
      <c r="C931" s="175"/>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4.25" customHeight="1">
      <c r="A932" s="152"/>
      <c r="B932" s="152"/>
      <c r="C932" s="175"/>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4.25" customHeight="1">
      <c r="A933" s="152"/>
      <c r="B933" s="152"/>
      <c r="C933" s="175"/>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4.25" customHeight="1">
      <c r="A934" s="152"/>
      <c r="B934" s="152"/>
      <c r="C934" s="175"/>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4.25" customHeight="1">
      <c r="A935" s="152"/>
      <c r="B935" s="152"/>
      <c r="C935" s="175"/>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4.25" customHeight="1">
      <c r="A936" s="152"/>
      <c r="B936" s="152"/>
      <c r="C936" s="175"/>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4.25" customHeight="1">
      <c r="A937" s="152"/>
      <c r="B937" s="152"/>
      <c r="C937" s="175"/>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4.25" customHeight="1">
      <c r="A938" s="152"/>
      <c r="B938" s="152"/>
      <c r="C938" s="175"/>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4.25" customHeight="1">
      <c r="A939" s="152"/>
      <c r="B939" s="152"/>
      <c r="C939" s="175"/>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4.25" customHeight="1">
      <c r="A940" s="152"/>
      <c r="B940" s="152"/>
      <c r="C940" s="175"/>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4.25" customHeight="1">
      <c r="A941" s="152"/>
      <c r="B941" s="152"/>
      <c r="C941" s="175"/>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4.25" customHeight="1">
      <c r="A942" s="152"/>
      <c r="B942" s="152"/>
      <c r="C942" s="175"/>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4.25" customHeight="1">
      <c r="A943" s="152"/>
      <c r="B943" s="152"/>
      <c r="C943" s="175"/>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4.25" customHeight="1">
      <c r="A944" s="152"/>
      <c r="B944" s="152"/>
      <c r="C944" s="175"/>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4.25" customHeight="1">
      <c r="A945" s="152"/>
      <c r="B945" s="152"/>
      <c r="C945" s="175"/>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4.25" customHeight="1">
      <c r="A946" s="152"/>
      <c r="B946" s="152"/>
      <c r="C946" s="175"/>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4.25" customHeight="1">
      <c r="A947" s="152"/>
      <c r="B947" s="152"/>
      <c r="C947" s="175"/>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4.25" customHeight="1">
      <c r="A948" s="152"/>
      <c r="B948" s="152"/>
      <c r="C948" s="175"/>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4.25" customHeight="1">
      <c r="A949" s="152"/>
      <c r="B949" s="152"/>
      <c r="C949" s="175"/>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4.25" customHeight="1">
      <c r="A950" s="152"/>
      <c r="B950" s="152"/>
      <c r="C950" s="175"/>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4.25" customHeight="1">
      <c r="A951" s="152"/>
      <c r="B951" s="152"/>
      <c r="C951" s="175"/>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4.25" customHeight="1">
      <c r="A952" s="152"/>
      <c r="B952" s="152"/>
      <c r="C952" s="175"/>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4.25" customHeight="1">
      <c r="A953" s="152"/>
      <c r="B953" s="152"/>
      <c r="C953" s="175"/>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4.25" customHeight="1">
      <c r="A954" s="152"/>
      <c r="B954" s="152"/>
      <c r="C954" s="175"/>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4.25" customHeight="1">
      <c r="A955" s="152"/>
      <c r="B955" s="152"/>
      <c r="C955" s="175"/>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4.25" customHeight="1">
      <c r="A956" s="152"/>
      <c r="B956" s="152"/>
      <c r="C956" s="175"/>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4.25" customHeight="1">
      <c r="A957" s="152"/>
      <c r="B957" s="152"/>
      <c r="C957" s="175"/>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4.25" customHeight="1">
      <c r="A958" s="152"/>
      <c r="B958" s="152"/>
      <c r="C958" s="175"/>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4.25" customHeight="1">
      <c r="A959" s="152"/>
      <c r="B959" s="152"/>
      <c r="C959" s="175"/>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4.25" customHeight="1">
      <c r="A960" s="152"/>
      <c r="B960" s="152"/>
      <c r="C960" s="175"/>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4.25" customHeight="1">
      <c r="A961" s="152"/>
      <c r="B961" s="152"/>
      <c r="C961" s="175"/>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4.25" customHeight="1">
      <c r="A962" s="152"/>
      <c r="B962" s="152"/>
      <c r="C962" s="175"/>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4.25" customHeight="1">
      <c r="A963" s="152"/>
      <c r="B963" s="152"/>
      <c r="C963" s="175"/>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4.25" customHeight="1">
      <c r="A964" s="152"/>
      <c r="B964" s="152"/>
      <c r="C964" s="175"/>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4.25" customHeight="1">
      <c r="A965" s="152"/>
      <c r="B965" s="152"/>
      <c r="C965" s="175"/>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4.25" customHeight="1">
      <c r="A966" s="152"/>
      <c r="B966" s="152"/>
      <c r="C966" s="175"/>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4.25" customHeight="1">
      <c r="A967" s="152"/>
      <c r="B967" s="152"/>
      <c r="C967" s="175"/>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4.25" customHeight="1">
      <c r="A968" s="152"/>
      <c r="B968" s="152"/>
      <c r="C968" s="175"/>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4.25" customHeight="1">
      <c r="A969" s="152"/>
      <c r="B969" s="152"/>
      <c r="C969" s="175"/>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4.25" customHeight="1">
      <c r="A970" s="152"/>
      <c r="B970" s="152"/>
      <c r="C970" s="175"/>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4.25" customHeight="1">
      <c r="A971" s="152"/>
      <c r="B971" s="152"/>
      <c r="C971" s="175"/>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4.25" customHeight="1">
      <c r="A972" s="152"/>
      <c r="B972" s="152"/>
      <c r="C972" s="175"/>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4.25" customHeight="1">
      <c r="A973" s="152"/>
      <c r="B973" s="152"/>
      <c r="C973" s="175"/>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4.25" customHeight="1">
      <c r="A974" s="152"/>
      <c r="B974" s="152"/>
      <c r="C974" s="175"/>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4.25" customHeight="1">
      <c r="A975" s="152"/>
      <c r="B975" s="152"/>
      <c r="C975" s="175"/>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4.25" customHeight="1">
      <c r="A976" s="152"/>
      <c r="B976" s="152"/>
      <c r="C976" s="175"/>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4.25" customHeight="1">
      <c r="A977" s="152"/>
      <c r="B977" s="152"/>
      <c r="C977" s="175"/>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4.25" customHeight="1">
      <c r="A978" s="152"/>
      <c r="B978" s="152"/>
      <c r="C978" s="175"/>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4.25" customHeight="1">
      <c r="A979" s="152"/>
      <c r="B979" s="152"/>
      <c r="C979" s="175"/>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4.25" customHeight="1">
      <c r="A980" s="152"/>
      <c r="B980" s="152"/>
      <c r="C980" s="175"/>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4.25" customHeight="1">
      <c r="A981" s="152"/>
      <c r="B981" s="152"/>
      <c r="C981" s="175"/>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4.25" customHeight="1">
      <c r="A982" s="152"/>
      <c r="B982" s="152"/>
      <c r="C982" s="175"/>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4.25" customHeight="1">
      <c r="A983" s="152"/>
      <c r="B983" s="152"/>
      <c r="C983" s="175"/>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4.25" customHeight="1">
      <c r="A984" s="152"/>
      <c r="B984" s="152"/>
      <c r="C984" s="175"/>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4.25" customHeight="1">
      <c r="A985" s="152"/>
      <c r="B985" s="152"/>
      <c r="C985" s="175"/>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4.25" customHeight="1">
      <c r="A986" s="152"/>
      <c r="B986" s="152"/>
      <c r="C986" s="175"/>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4.25" customHeight="1">
      <c r="A987" s="152"/>
      <c r="B987" s="152"/>
      <c r="C987" s="175"/>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4.25" customHeight="1">
      <c r="A988" s="152"/>
      <c r="B988" s="152"/>
      <c r="C988" s="175"/>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4.25" customHeight="1">
      <c r="A989" s="152"/>
      <c r="B989" s="152"/>
      <c r="C989" s="175"/>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4.25" customHeight="1">
      <c r="A990" s="152"/>
      <c r="B990" s="152"/>
      <c r="C990" s="175"/>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4.25" customHeight="1">
      <c r="A991" s="152"/>
      <c r="B991" s="152"/>
      <c r="C991" s="175"/>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4.25" customHeight="1">
      <c r="A992" s="152"/>
      <c r="B992" s="152"/>
      <c r="C992" s="175"/>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4.25" customHeight="1">
      <c r="A993" s="152"/>
      <c r="B993" s="152"/>
      <c r="C993" s="175"/>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4.25" customHeight="1">
      <c r="A994" s="152"/>
      <c r="B994" s="152"/>
      <c r="C994" s="175"/>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4.25" customHeight="1">
      <c r="A995" s="152"/>
      <c r="B995" s="152"/>
      <c r="C995" s="175"/>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4.25" customHeight="1">
      <c r="A996" s="152"/>
      <c r="B996" s="152"/>
      <c r="C996" s="175"/>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4.25" customHeight="1">
      <c r="A997" s="152"/>
      <c r="B997" s="152"/>
      <c r="C997" s="175"/>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4.25" customHeight="1">
      <c r="A998" s="152"/>
      <c r="B998" s="152"/>
      <c r="C998" s="175"/>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4.25" customHeight="1">
      <c r="A999" s="152"/>
      <c r="B999" s="152"/>
      <c r="C999" s="175"/>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4.25" customHeight="1">
      <c r="A1000" s="152"/>
      <c r="B1000" s="152"/>
      <c r="C1000" s="175"/>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X660"/>
  <sheetViews>
    <sheetView topLeftCell="A16" zoomScale="50" zoomScaleNormal="50" workbookViewId="0">
      <selection activeCell="R28" sqref="R28"/>
    </sheetView>
  </sheetViews>
  <sheetFormatPr baseColWidth="10" defaultColWidth="14.42578125" defaultRowHeight="15" customHeight="1"/>
  <cols>
    <col min="1" max="1" width="14.42578125" style="201"/>
    <col min="2" max="2" width="24.7109375" style="201" customWidth="1"/>
    <col min="3" max="3" width="19.140625" style="201" customWidth="1"/>
    <col min="4" max="4" width="21" style="201" customWidth="1"/>
    <col min="5" max="5" width="24" style="471" customWidth="1"/>
    <col min="6" max="6" width="20.28515625" style="471" customWidth="1"/>
    <col min="7" max="8" width="15.7109375" style="201" customWidth="1"/>
    <col min="9" max="9" width="20.7109375" style="201" customWidth="1"/>
    <col min="10" max="10" width="12.85546875" style="468" customWidth="1"/>
    <col min="11" max="11" width="12.85546875" style="201" customWidth="1"/>
    <col min="12" max="12" width="15" style="201" customWidth="1"/>
    <col min="13" max="13" width="1.85546875" style="201" customWidth="1"/>
    <col min="14" max="14" width="30" style="472" customWidth="1"/>
    <col min="15" max="15" width="22.42578125" style="473" customWidth="1"/>
    <col min="16" max="21" width="10.7109375" style="201" customWidth="1"/>
    <col min="22" max="22" width="1.7109375" style="201" customWidth="1"/>
    <col min="23" max="23" width="23.5703125" style="201" customWidth="1"/>
    <col min="24" max="24" width="21" style="201" customWidth="1"/>
    <col min="25" max="27" width="10.7109375" style="201" customWidth="1"/>
    <col min="28" max="30" width="14.42578125" style="201" customWidth="1"/>
    <col min="31" max="31" width="2" style="201" customWidth="1"/>
    <col min="32" max="32" width="23.85546875" style="468" customWidth="1"/>
    <col min="33" max="33" width="20.7109375" style="468" customWidth="1"/>
    <col min="34" max="35" width="14.42578125" style="201"/>
    <col min="36" max="39" width="14.42578125" style="201" customWidth="1"/>
    <col min="40" max="40" width="1.85546875" style="201" customWidth="1"/>
    <col min="41" max="41" width="23.7109375" style="201" customWidth="1"/>
    <col min="42" max="42" width="17.28515625" style="201" customWidth="1"/>
    <col min="43" max="44" width="14.42578125" style="201"/>
    <col min="45" max="45" width="19.140625" style="201" customWidth="1"/>
    <col min="46" max="46" width="20.5703125" style="201" customWidth="1"/>
    <col min="47" max="16384" width="14.42578125" style="201"/>
  </cols>
  <sheetData>
    <row r="1" spans="1:50" ht="27" customHeight="1">
      <c r="A1" s="755"/>
      <c r="B1" s="755"/>
      <c r="C1" s="755"/>
      <c r="D1" s="676" t="s">
        <v>0</v>
      </c>
      <c r="E1" s="676"/>
      <c r="F1" s="676"/>
      <c r="G1" s="676"/>
      <c r="H1" s="676"/>
      <c r="I1" s="676"/>
      <c r="J1" s="676"/>
      <c r="K1" s="676"/>
      <c r="L1" s="676"/>
      <c r="M1" s="676"/>
      <c r="N1" s="676"/>
      <c r="O1" s="677"/>
      <c r="P1" s="410"/>
      <c r="Q1" s="410"/>
      <c r="R1" s="410"/>
      <c r="S1" s="410"/>
      <c r="T1" s="410"/>
      <c r="U1" s="410"/>
      <c r="V1" s="410"/>
      <c r="W1" s="410"/>
      <c r="X1" s="410"/>
      <c r="Y1" s="410"/>
      <c r="Z1" s="410"/>
      <c r="AA1" s="410"/>
      <c r="AB1" s="410"/>
      <c r="AC1" s="410"/>
      <c r="AD1" s="410"/>
      <c r="AE1" s="410"/>
      <c r="AF1" s="410"/>
      <c r="AG1" s="410"/>
      <c r="AH1" s="410"/>
      <c r="AI1" s="410"/>
      <c r="AJ1" s="410"/>
      <c r="AK1" s="410"/>
      <c r="AL1" s="410"/>
      <c r="AM1" s="410"/>
      <c r="AN1" s="410"/>
      <c r="AO1" s="410"/>
      <c r="AP1" s="410"/>
      <c r="AQ1" s="410"/>
      <c r="AR1" s="410"/>
      <c r="AS1" s="410"/>
      <c r="AT1" s="410"/>
      <c r="AU1" s="410"/>
      <c r="AV1" s="410"/>
      <c r="AW1" s="410"/>
      <c r="AX1" s="410"/>
    </row>
    <row r="2" spans="1:50" ht="27" customHeight="1">
      <c r="A2" s="755"/>
      <c r="B2" s="755"/>
      <c r="C2" s="755"/>
      <c r="D2" s="676" t="s">
        <v>1</v>
      </c>
      <c r="E2" s="676"/>
      <c r="F2" s="676"/>
      <c r="G2" s="676"/>
      <c r="H2" s="676"/>
      <c r="I2" s="676"/>
      <c r="J2" s="676"/>
      <c r="K2" s="676"/>
      <c r="L2" s="676"/>
      <c r="M2" s="676"/>
      <c r="N2" s="676"/>
      <c r="O2" s="677"/>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row>
    <row r="3" spans="1:50" ht="27" customHeight="1">
      <c r="A3" s="755"/>
      <c r="B3" s="755"/>
      <c r="C3" s="755"/>
      <c r="D3" s="676" t="s">
        <v>2</v>
      </c>
      <c r="E3" s="676"/>
      <c r="F3" s="676"/>
      <c r="G3" s="676"/>
      <c r="H3" s="676"/>
      <c r="I3" s="676"/>
      <c r="J3" s="676"/>
      <c r="K3" s="676"/>
      <c r="L3" s="676"/>
      <c r="M3" s="676"/>
      <c r="N3" s="676"/>
      <c r="O3" s="677"/>
      <c r="P3" s="410"/>
      <c r="Q3" s="410"/>
      <c r="R3" s="410"/>
      <c r="S3" s="410"/>
      <c r="T3" s="410"/>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c r="AT3" s="410"/>
      <c r="AU3" s="410"/>
      <c r="AV3" s="410"/>
      <c r="AW3" s="410"/>
      <c r="AX3" s="410"/>
    </row>
    <row r="4" spans="1:50" ht="27" customHeight="1">
      <c r="A4" s="755"/>
      <c r="B4" s="755"/>
      <c r="C4" s="755"/>
      <c r="D4" s="676" t="s">
        <v>3</v>
      </c>
      <c r="E4" s="676"/>
      <c r="F4" s="676"/>
      <c r="G4" s="676"/>
      <c r="H4" s="676"/>
      <c r="I4" s="676"/>
      <c r="J4" s="676"/>
      <c r="K4" s="676"/>
      <c r="L4" s="676"/>
      <c r="M4" s="676"/>
      <c r="N4" s="676" t="s">
        <v>1427</v>
      </c>
      <c r="O4" s="677"/>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c r="AT4" s="410"/>
      <c r="AU4" s="410"/>
      <c r="AV4" s="410"/>
      <c r="AW4" s="410"/>
      <c r="AX4" s="410"/>
    </row>
    <row r="5" spans="1:50" ht="12.75" customHeight="1">
      <c r="A5" s="411"/>
      <c r="B5" s="411"/>
      <c r="C5" s="411"/>
      <c r="D5" s="411"/>
      <c r="E5" s="412"/>
      <c r="F5" s="412"/>
      <c r="G5" s="411"/>
      <c r="H5" s="411"/>
      <c r="I5" s="411"/>
      <c r="J5" s="410"/>
      <c r="K5" s="411"/>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c r="AT5" s="410"/>
      <c r="AU5" s="410"/>
      <c r="AV5" s="410"/>
      <c r="AW5" s="410"/>
      <c r="AX5" s="410"/>
    </row>
    <row r="6" spans="1:50" s="206" customFormat="1" ht="29.25" customHeight="1">
      <c r="A6" s="760" t="s">
        <v>580</v>
      </c>
      <c r="B6" s="760" t="s">
        <v>534</v>
      </c>
      <c r="C6" s="756" t="s">
        <v>35</v>
      </c>
      <c r="D6" s="757"/>
      <c r="E6" s="756" t="s">
        <v>36</v>
      </c>
      <c r="F6" s="757"/>
      <c r="G6" s="756" t="s">
        <v>37</v>
      </c>
      <c r="H6" s="757"/>
      <c r="I6" s="756" t="s">
        <v>581</v>
      </c>
      <c r="J6" s="757"/>
      <c r="K6" s="758" t="s">
        <v>582</v>
      </c>
      <c r="L6" s="758" t="s">
        <v>583</v>
      </c>
      <c r="M6" s="413"/>
      <c r="N6" s="413"/>
      <c r="O6" s="413"/>
      <c r="P6" s="413"/>
      <c r="Q6" s="413"/>
      <c r="R6" s="413"/>
      <c r="S6" s="411"/>
      <c r="T6" s="411"/>
      <c r="U6" s="411"/>
      <c r="V6" s="411"/>
      <c r="W6" s="411"/>
      <c r="X6" s="411"/>
      <c r="Y6" s="411"/>
      <c r="Z6" s="411"/>
      <c r="AA6" s="411"/>
      <c r="AB6" s="411"/>
      <c r="AC6" s="411"/>
      <c r="AD6" s="414"/>
      <c r="AE6" s="414"/>
      <c r="AF6" s="414"/>
      <c r="AG6" s="414"/>
      <c r="AH6" s="414"/>
      <c r="AI6" s="414"/>
      <c r="AJ6" s="414"/>
      <c r="AK6" s="414"/>
      <c r="AL6" s="414"/>
      <c r="AM6" s="414"/>
      <c r="AN6" s="414"/>
      <c r="AO6" s="414"/>
      <c r="AP6" s="414"/>
      <c r="AQ6" s="414"/>
      <c r="AR6" s="414"/>
      <c r="AS6" s="414"/>
      <c r="AT6" s="414"/>
      <c r="AU6" s="414"/>
    </row>
    <row r="7" spans="1:50" ht="36" customHeight="1">
      <c r="A7" s="761"/>
      <c r="B7" s="761"/>
      <c r="C7" s="202" t="s">
        <v>584</v>
      </c>
      <c r="D7" s="202" t="s">
        <v>585</v>
      </c>
      <c r="E7" s="202" t="s">
        <v>584</v>
      </c>
      <c r="F7" s="202" t="s">
        <v>585</v>
      </c>
      <c r="G7" s="202" t="s">
        <v>584</v>
      </c>
      <c r="H7" s="202" t="s">
        <v>585</v>
      </c>
      <c r="I7" s="202" t="s">
        <v>584</v>
      </c>
      <c r="J7" s="202" t="s">
        <v>585</v>
      </c>
      <c r="K7" s="759"/>
      <c r="L7" s="759"/>
      <c r="M7" s="413"/>
      <c r="N7" s="413"/>
      <c r="O7" s="413"/>
      <c r="P7" s="413"/>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row>
    <row r="8" spans="1:50" ht="22.5" customHeight="1">
      <c r="A8" s="760" t="s">
        <v>586</v>
      </c>
      <c r="B8" s="202" t="s">
        <v>74</v>
      </c>
      <c r="C8" s="203"/>
      <c r="D8" s="203"/>
      <c r="E8" s="203"/>
      <c r="F8" s="203"/>
      <c r="G8" s="203"/>
      <c r="H8" s="203"/>
      <c r="I8" s="203"/>
      <c r="J8" s="203"/>
      <c r="K8" s="203">
        <f>+C8+E8+G8+I8</f>
        <v>0</v>
      </c>
      <c r="L8" s="203">
        <f>+D8+F8+H8+J8</f>
        <v>0</v>
      </c>
      <c r="M8" s="413"/>
      <c r="N8" s="413"/>
      <c r="O8" s="413"/>
      <c r="P8" s="413"/>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S8" s="411"/>
      <c r="AT8" s="411"/>
      <c r="AU8" s="411"/>
    </row>
    <row r="9" spans="1:50" ht="22.5" customHeight="1">
      <c r="A9" s="762"/>
      <c r="B9" s="202" t="s">
        <v>587</v>
      </c>
      <c r="C9" s="203"/>
      <c r="D9" s="203"/>
      <c r="E9" s="203"/>
      <c r="F9" s="203"/>
      <c r="G9" s="203"/>
      <c r="H9" s="203"/>
      <c r="I9" s="203"/>
      <c r="J9" s="203"/>
      <c r="K9" s="203">
        <f>+C9+E9+G9+I9</f>
        <v>0</v>
      </c>
      <c r="L9" s="203">
        <f>+D9+F9+H9+J9</f>
        <v>0</v>
      </c>
      <c r="M9" s="413"/>
      <c r="N9" s="413"/>
      <c r="O9" s="413"/>
      <c r="P9" s="413"/>
      <c r="Q9" s="411"/>
      <c r="R9" s="411"/>
      <c r="S9" s="411"/>
      <c r="T9" s="411"/>
      <c r="U9" s="411"/>
      <c r="V9" s="411"/>
      <c r="W9" s="411"/>
      <c r="X9" s="411"/>
      <c r="Y9" s="411"/>
      <c r="Z9" s="411"/>
      <c r="AA9" s="411"/>
      <c r="AB9" s="411"/>
      <c r="AC9" s="411"/>
      <c r="AD9" s="411"/>
      <c r="AE9" s="411"/>
      <c r="AF9" s="411"/>
      <c r="AG9" s="411"/>
      <c r="AH9" s="411"/>
      <c r="AI9" s="411"/>
      <c r="AJ9" s="411"/>
      <c r="AK9" s="411"/>
      <c r="AL9" s="411"/>
      <c r="AM9" s="411"/>
      <c r="AN9" s="411"/>
      <c r="AO9" s="411"/>
      <c r="AP9" s="411"/>
      <c r="AQ9" s="411"/>
      <c r="AR9" s="411"/>
      <c r="AS9" s="411"/>
      <c r="AT9" s="411"/>
      <c r="AU9" s="411"/>
    </row>
    <row r="10" spans="1:50" ht="22.5" customHeight="1">
      <c r="A10" s="761"/>
      <c r="B10" s="202" t="s">
        <v>588</v>
      </c>
      <c r="C10" s="204">
        <f t="shared" ref="C10:L10" si="0">SUM(C8:C9)</f>
        <v>0</v>
      </c>
      <c r="D10" s="204">
        <f t="shared" si="0"/>
        <v>0</v>
      </c>
      <c r="E10" s="204">
        <f t="shared" si="0"/>
        <v>0</v>
      </c>
      <c r="F10" s="204">
        <f t="shared" si="0"/>
        <v>0</v>
      </c>
      <c r="G10" s="204">
        <f t="shared" si="0"/>
        <v>0</v>
      </c>
      <c r="H10" s="204">
        <f t="shared" si="0"/>
        <v>0</v>
      </c>
      <c r="I10" s="204">
        <f t="shared" si="0"/>
        <v>0</v>
      </c>
      <c r="J10" s="204">
        <f t="shared" si="0"/>
        <v>0</v>
      </c>
      <c r="K10" s="204">
        <f t="shared" si="0"/>
        <v>0</v>
      </c>
      <c r="L10" s="204">
        <f t="shared" si="0"/>
        <v>0</v>
      </c>
      <c r="M10" s="413"/>
      <c r="N10" s="413"/>
      <c r="O10" s="413"/>
      <c r="P10" s="413"/>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row>
    <row r="11" spans="1:50" ht="22.5" customHeight="1">
      <c r="A11" s="760" t="s">
        <v>586</v>
      </c>
      <c r="B11" s="202" t="s">
        <v>74</v>
      </c>
      <c r="C11" s="203"/>
      <c r="D11" s="203"/>
      <c r="E11" s="203"/>
      <c r="F11" s="203"/>
      <c r="G11" s="203"/>
      <c r="H11" s="203"/>
      <c r="I11" s="203"/>
      <c r="J11" s="203"/>
      <c r="K11" s="203">
        <f>+C11+E11+G11+I11</f>
        <v>0</v>
      </c>
      <c r="L11" s="203">
        <f>+D11+F11+H11+J11</f>
        <v>0</v>
      </c>
      <c r="M11" s="413"/>
      <c r="N11" s="413"/>
      <c r="O11" s="413"/>
      <c r="P11" s="413"/>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1"/>
      <c r="AS11" s="411"/>
      <c r="AT11" s="411"/>
      <c r="AU11" s="411"/>
    </row>
    <row r="12" spans="1:50" ht="18" customHeight="1">
      <c r="A12" s="762"/>
      <c r="B12" s="202" t="s">
        <v>587</v>
      </c>
      <c r="C12" s="203"/>
      <c r="D12" s="203"/>
      <c r="E12" s="203"/>
      <c r="F12" s="203"/>
      <c r="G12" s="203"/>
      <c r="H12" s="203"/>
      <c r="I12" s="203"/>
      <c r="J12" s="203"/>
      <c r="K12" s="203">
        <f>+C12+E12+G12+I12</f>
        <v>0</v>
      </c>
      <c r="L12" s="203">
        <f>+D12+F12+H12+J12</f>
        <v>0</v>
      </c>
      <c r="M12" s="415"/>
      <c r="N12" s="415"/>
      <c r="O12" s="415"/>
      <c r="P12" s="415"/>
      <c r="Q12" s="411"/>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row>
    <row r="13" spans="1:50" ht="12.75" customHeight="1">
      <c r="A13" s="761"/>
      <c r="B13" s="202" t="s">
        <v>588</v>
      </c>
      <c r="C13" s="204">
        <f t="shared" ref="C13:L13" si="1">SUM(C11:C12)</f>
        <v>0</v>
      </c>
      <c r="D13" s="204">
        <f t="shared" si="1"/>
        <v>0</v>
      </c>
      <c r="E13" s="204">
        <f t="shared" si="1"/>
        <v>0</v>
      </c>
      <c r="F13" s="204">
        <f t="shared" si="1"/>
        <v>0</v>
      </c>
      <c r="G13" s="204">
        <f t="shared" si="1"/>
        <v>0</v>
      </c>
      <c r="H13" s="204">
        <f t="shared" si="1"/>
        <v>0</v>
      </c>
      <c r="I13" s="204">
        <f t="shared" si="1"/>
        <v>0</v>
      </c>
      <c r="J13" s="204">
        <f t="shared" si="1"/>
        <v>0</v>
      </c>
      <c r="K13" s="204">
        <f t="shared" si="1"/>
        <v>0</v>
      </c>
      <c r="L13" s="204">
        <f t="shared" si="1"/>
        <v>0</v>
      </c>
      <c r="M13" s="411"/>
      <c r="N13" s="411"/>
      <c r="O13" s="411"/>
      <c r="P13" s="411"/>
      <c r="Q13" s="411"/>
      <c r="R13" s="411"/>
      <c r="S13" s="411"/>
      <c r="T13" s="411"/>
      <c r="U13" s="411"/>
      <c r="V13" s="411"/>
      <c r="W13" s="411"/>
      <c r="X13" s="411"/>
      <c r="Y13" s="411"/>
      <c r="Z13" s="411"/>
      <c r="AA13" s="411"/>
      <c r="AB13" s="411"/>
      <c r="AC13" s="411"/>
      <c r="AD13" s="411"/>
      <c r="AE13" s="411"/>
      <c r="AF13" s="411"/>
      <c r="AG13" s="411"/>
      <c r="AH13" s="411"/>
      <c r="AI13" s="411"/>
      <c r="AJ13" s="411"/>
      <c r="AK13" s="411"/>
      <c r="AL13" s="411"/>
      <c r="AM13" s="411"/>
      <c r="AN13" s="411"/>
      <c r="AO13" s="411"/>
      <c r="AP13" s="411"/>
      <c r="AQ13" s="411"/>
      <c r="AR13" s="411"/>
      <c r="AS13" s="411"/>
      <c r="AT13" s="411"/>
      <c r="AU13" s="411"/>
    </row>
    <row r="14" spans="1:50" ht="12.75" customHeight="1">
      <c r="A14" s="411"/>
      <c r="B14" s="411"/>
      <c r="C14" s="411"/>
      <c r="D14" s="411"/>
      <c r="E14" s="412"/>
      <c r="F14" s="412"/>
      <c r="G14" s="411"/>
      <c r="H14" s="411"/>
      <c r="I14" s="411"/>
      <c r="J14" s="410"/>
      <c r="K14" s="411"/>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10"/>
      <c r="AO14" s="410"/>
      <c r="AP14" s="410"/>
      <c r="AQ14" s="410"/>
      <c r="AR14" s="410"/>
      <c r="AS14" s="410"/>
      <c r="AT14" s="410"/>
      <c r="AU14" s="410"/>
      <c r="AV14" s="410"/>
      <c r="AW14" s="410"/>
      <c r="AX14" s="410"/>
    </row>
    <row r="15" spans="1:50" customFormat="1" ht="33" customHeight="1">
      <c r="B15" s="416"/>
      <c r="C15" s="416"/>
      <c r="D15" s="416"/>
      <c r="E15" s="776" t="s">
        <v>1440</v>
      </c>
      <c r="F15" s="777"/>
      <c r="G15" s="777"/>
      <c r="H15" s="777"/>
      <c r="I15" s="756" t="s">
        <v>1441</v>
      </c>
      <c r="J15" s="778"/>
      <c r="K15" s="778"/>
      <c r="L15" s="484"/>
      <c r="M15" s="418"/>
      <c r="N15" s="776" t="s">
        <v>1442</v>
      </c>
      <c r="O15" s="764"/>
      <c r="P15" s="764"/>
      <c r="Q15" s="764"/>
      <c r="R15" s="756" t="s">
        <v>1443</v>
      </c>
      <c r="S15" s="774"/>
      <c r="T15" s="774"/>
      <c r="U15" s="775"/>
      <c r="V15" s="419"/>
      <c r="W15" s="776" t="s">
        <v>1444</v>
      </c>
      <c r="X15" s="764"/>
      <c r="Y15" s="764"/>
      <c r="Z15" s="764"/>
      <c r="AA15" s="756" t="s">
        <v>1445</v>
      </c>
      <c r="AB15" s="774"/>
      <c r="AC15" s="774"/>
      <c r="AD15" s="775"/>
      <c r="AE15" s="419"/>
      <c r="AF15" s="776" t="s">
        <v>1446</v>
      </c>
      <c r="AG15" s="764"/>
      <c r="AH15" s="764"/>
      <c r="AI15" s="764"/>
      <c r="AJ15" s="756" t="s">
        <v>1447</v>
      </c>
      <c r="AK15" s="774"/>
      <c r="AL15" s="774"/>
      <c r="AM15" s="775"/>
      <c r="AN15" s="419"/>
      <c r="AO15" s="780" t="s">
        <v>1448</v>
      </c>
      <c r="AP15" s="781"/>
      <c r="AQ15" s="781"/>
      <c r="AR15" s="781"/>
      <c r="AS15" s="763" t="s">
        <v>1449</v>
      </c>
      <c r="AT15" s="764"/>
      <c r="AU15" s="764"/>
      <c r="AV15" s="764"/>
    </row>
    <row r="16" spans="1:50" customFormat="1" ht="38.25" customHeight="1">
      <c r="A16" s="420" t="s">
        <v>1374</v>
      </c>
      <c r="B16" s="420" t="s">
        <v>1375</v>
      </c>
      <c r="C16" s="420" t="s">
        <v>589</v>
      </c>
      <c r="D16" s="420" t="s">
        <v>590</v>
      </c>
      <c r="E16" s="421" t="s">
        <v>591</v>
      </c>
      <c r="F16" s="421" t="s">
        <v>592</v>
      </c>
      <c r="G16" s="422" t="s">
        <v>593</v>
      </c>
      <c r="H16" s="417" t="s">
        <v>594</v>
      </c>
      <c r="I16" s="423" t="s">
        <v>591</v>
      </c>
      <c r="J16" s="424" t="s">
        <v>592</v>
      </c>
      <c r="K16" s="423" t="s">
        <v>593</v>
      </c>
      <c r="L16" s="423" t="s">
        <v>594</v>
      </c>
      <c r="M16" s="425"/>
      <c r="N16" s="426" t="s">
        <v>591</v>
      </c>
      <c r="O16" s="427" t="s">
        <v>592</v>
      </c>
      <c r="P16" s="422" t="s">
        <v>593</v>
      </c>
      <c r="Q16" s="417" t="s">
        <v>594</v>
      </c>
      <c r="R16" s="423" t="s">
        <v>591</v>
      </c>
      <c r="S16" s="423" t="s">
        <v>592</v>
      </c>
      <c r="T16" s="423" t="s">
        <v>593</v>
      </c>
      <c r="U16" s="423" t="s">
        <v>594</v>
      </c>
      <c r="V16" s="425"/>
      <c r="W16" s="422" t="s">
        <v>591</v>
      </c>
      <c r="X16" s="422" t="s">
        <v>592</v>
      </c>
      <c r="Y16" s="422" t="s">
        <v>593</v>
      </c>
      <c r="Z16" s="417" t="s">
        <v>594</v>
      </c>
      <c r="AA16" s="423" t="s">
        <v>591</v>
      </c>
      <c r="AB16" s="423" t="s">
        <v>592</v>
      </c>
      <c r="AC16" s="423" t="s">
        <v>593</v>
      </c>
      <c r="AD16" s="423" t="s">
        <v>594</v>
      </c>
      <c r="AE16" s="425"/>
      <c r="AF16" s="428" t="s">
        <v>591</v>
      </c>
      <c r="AG16" s="428" t="s">
        <v>592</v>
      </c>
      <c r="AH16" s="422" t="s">
        <v>593</v>
      </c>
      <c r="AI16" s="417" t="s">
        <v>594</v>
      </c>
      <c r="AJ16" s="423" t="s">
        <v>591</v>
      </c>
      <c r="AK16" s="423" t="s">
        <v>592</v>
      </c>
      <c r="AL16" s="423" t="s">
        <v>593</v>
      </c>
      <c r="AM16" s="423" t="s">
        <v>594</v>
      </c>
      <c r="AN16" s="425"/>
      <c r="AO16" s="429" t="s">
        <v>591</v>
      </c>
      <c r="AP16" s="429" t="s">
        <v>592</v>
      </c>
      <c r="AQ16" s="429" t="s">
        <v>593</v>
      </c>
      <c r="AR16" s="429" t="s">
        <v>594</v>
      </c>
      <c r="AS16" s="430" t="s">
        <v>591</v>
      </c>
      <c r="AT16" s="430" t="s">
        <v>592</v>
      </c>
      <c r="AU16" s="430" t="s">
        <v>593</v>
      </c>
      <c r="AV16" s="430" t="s">
        <v>594</v>
      </c>
    </row>
    <row r="17" spans="1:48" s="443" customFormat="1" ht="22.5" customHeight="1">
      <c r="A17" s="765"/>
      <c r="B17" s="768"/>
      <c r="C17" s="431">
        <v>1</v>
      </c>
      <c r="D17" s="431" t="s">
        <v>595</v>
      </c>
      <c r="E17" s="432"/>
      <c r="F17" s="433"/>
      <c r="G17" s="431"/>
      <c r="H17" s="434"/>
      <c r="I17" s="432"/>
      <c r="J17" s="435"/>
      <c r="K17" s="436"/>
      <c r="L17" s="436"/>
      <c r="M17" s="437"/>
      <c r="N17" s="438"/>
      <c r="O17" s="439"/>
      <c r="P17" s="437"/>
      <c r="Q17" s="437"/>
      <c r="R17" s="437"/>
      <c r="S17" s="437"/>
      <c r="T17" s="437"/>
      <c r="U17" s="437"/>
      <c r="V17" s="437"/>
      <c r="W17" s="437"/>
      <c r="X17" s="437"/>
      <c r="Y17" s="437"/>
      <c r="Z17" s="437"/>
      <c r="AA17" s="437"/>
      <c r="AB17" s="440"/>
      <c r="AC17" s="440"/>
      <c r="AD17" s="440"/>
      <c r="AE17" s="440"/>
      <c r="AF17" s="441"/>
      <c r="AG17" s="441"/>
      <c r="AH17" s="440"/>
      <c r="AI17" s="440"/>
      <c r="AJ17" s="440"/>
      <c r="AK17" s="440"/>
      <c r="AL17" s="440"/>
      <c r="AM17" s="440"/>
      <c r="AN17" s="440"/>
      <c r="AO17" s="442">
        <f t="shared" ref="AO17:AV37" si="2">+E17+N17+W17+AF17</f>
        <v>0</v>
      </c>
      <c r="AP17" s="442">
        <f t="shared" si="2"/>
        <v>0</v>
      </c>
      <c r="AQ17" s="442">
        <f t="shared" si="2"/>
        <v>0</v>
      </c>
      <c r="AR17" s="442">
        <f t="shared" si="2"/>
        <v>0</v>
      </c>
      <c r="AS17" s="442">
        <f t="shared" si="2"/>
        <v>0</v>
      </c>
      <c r="AT17" s="442">
        <f t="shared" si="2"/>
        <v>0</v>
      </c>
      <c r="AU17" s="442">
        <f t="shared" si="2"/>
        <v>0</v>
      </c>
      <c r="AV17" s="442">
        <f t="shared" si="2"/>
        <v>0</v>
      </c>
    </row>
    <row r="18" spans="1:48" s="443" customFormat="1" ht="22.5" customHeight="1">
      <c r="A18" s="766"/>
      <c r="B18" s="769"/>
      <c r="C18" s="431">
        <v>2</v>
      </c>
      <c r="D18" s="431" t="s">
        <v>345</v>
      </c>
      <c r="E18" s="432"/>
      <c r="F18" s="433"/>
      <c r="G18" s="431"/>
      <c r="H18" s="434"/>
      <c r="I18" s="432"/>
      <c r="J18" s="435"/>
      <c r="K18" s="436"/>
      <c r="L18" s="436"/>
      <c r="M18" s="437"/>
      <c r="N18" s="438"/>
      <c r="O18" s="439"/>
      <c r="P18" s="437"/>
      <c r="Q18" s="437"/>
      <c r="R18" s="437"/>
      <c r="S18" s="437"/>
      <c r="T18" s="437"/>
      <c r="U18" s="437"/>
      <c r="V18" s="437"/>
      <c r="W18" s="437"/>
      <c r="X18" s="437"/>
      <c r="Y18" s="437"/>
      <c r="Z18" s="437"/>
      <c r="AA18" s="437"/>
      <c r="AB18" s="440"/>
      <c r="AC18" s="440"/>
      <c r="AD18" s="440"/>
      <c r="AE18" s="440"/>
      <c r="AF18" s="441"/>
      <c r="AG18" s="441"/>
      <c r="AH18" s="440"/>
      <c r="AI18" s="440"/>
      <c r="AJ18" s="440"/>
      <c r="AK18" s="440"/>
      <c r="AL18" s="440"/>
      <c r="AM18" s="440"/>
      <c r="AN18" s="440"/>
      <c r="AO18" s="442">
        <f t="shared" si="2"/>
        <v>0</v>
      </c>
      <c r="AP18" s="442">
        <f t="shared" si="2"/>
        <v>0</v>
      </c>
      <c r="AQ18" s="442">
        <f t="shared" si="2"/>
        <v>0</v>
      </c>
      <c r="AR18" s="442">
        <f t="shared" si="2"/>
        <v>0</v>
      </c>
      <c r="AS18" s="442">
        <f t="shared" si="2"/>
        <v>0</v>
      </c>
      <c r="AT18" s="442">
        <f t="shared" si="2"/>
        <v>0</v>
      </c>
      <c r="AU18" s="442">
        <f t="shared" si="2"/>
        <v>0</v>
      </c>
      <c r="AV18" s="442">
        <f t="shared" si="2"/>
        <v>0</v>
      </c>
    </row>
    <row r="19" spans="1:48" s="443" customFormat="1" ht="22.5" customHeight="1">
      <c r="A19" s="766"/>
      <c r="B19" s="769"/>
      <c r="C19" s="431">
        <v>3</v>
      </c>
      <c r="D19" s="431" t="s">
        <v>350</v>
      </c>
      <c r="E19" s="432"/>
      <c r="F19" s="433"/>
      <c r="G19" s="431"/>
      <c r="H19" s="434"/>
      <c r="I19" s="432"/>
      <c r="J19" s="435"/>
      <c r="K19" s="436"/>
      <c r="L19" s="436"/>
      <c r="M19" s="437"/>
      <c r="N19" s="438"/>
      <c r="O19" s="439"/>
      <c r="P19" s="437"/>
      <c r="Q19" s="437"/>
      <c r="R19" s="437"/>
      <c r="S19" s="437"/>
      <c r="T19" s="437"/>
      <c r="U19" s="437"/>
      <c r="V19" s="437"/>
      <c r="W19" s="437"/>
      <c r="X19" s="437"/>
      <c r="Y19" s="437"/>
      <c r="Z19" s="437"/>
      <c r="AA19" s="437"/>
      <c r="AB19" s="440"/>
      <c r="AC19" s="440"/>
      <c r="AD19" s="440"/>
      <c r="AE19" s="440"/>
      <c r="AF19" s="441"/>
      <c r="AG19" s="441"/>
      <c r="AH19" s="440"/>
      <c r="AI19" s="440"/>
      <c r="AJ19" s="440"/>
      <c r="AK19" s="440"/>
      <c r="AL19" s="440"/>
      <c r="AM19" s="440"/>
      <c r="AN19" s="440"/>
      <c r="AO19" s="442">
        <f t="shared" si="2"/>
        <v>0</v>
      </c>
      <c r="AP19" s="442">
        <f t="shared" si="2"/>
        <v>0</v>
      </c>
      <c r="AQ19" s="442">
        <f t="shared" si="2"/>
        <v>0</v>
      </c>
      <c r="AR19" s="442">
        <f t="shared" si="2"/>
        <v>0</v>
      </c>
      <c r="AS19" s="442">
        <f t="shared" si="2"/>
        <v>0</v>
      </c>
      <c r="AT19" s="442">
        <f t="shared" si="2"/>
        <v>0</v>
      </c>
      <c r="AU19" s="442">
        <f t="shared" si="2"/>
        <v>0</v>
      </c>
      <c r="AV19" s="442">
        <f t="shared" si="2"/>
        <v>0</v>
      </c>
    </row>
    <row r="20" spans="1:48" s="443" customFormat="1" ht="22.5" customHeight="1">
      <c r="A20" s="766"/>
      <c r="B20" s="769"/>
      <c r="C20" s="431">
        <v>4</v>
      </c>
      <c r="D20" s="431" t="s">
        <v>596</v>
      </c>
      <c r="E20" s="432"/>
      <c r="F20" s="433"/>
      <c r="G20" s="431"/>
      <c r="H20" s="434"/>
      <c r="I20" s="432"/>
      <c r="J20" s="435"/>
      <c r="K20" s="436"/>
      <c r="L20" s="436"/>
      <c r="M20" s="437"/>
      <c r="N20" s="438"/>
      <c r="O20" s="439"/>
      <c r="P20" s="437"/>
      <c r="Q20" s="437"/>
      <c r="R20" s="437"/>
      <c r="S20" s="437"/>
      <c r="T20" s="437"/>
      <c r="U20" s="437"/>
      <c r="V20" s="437"/>
      <c r="W20" s="437"/>
      <c r="X20" s="437"/>
      <c r="Y20" s="437"/>
      <c r="Z20" s="437"/>
      <c r="AA20" s="437"/>
      <c r="AB20" s="440"/>
      <c r="AC20" s="440"/>
      <c r="AD20" s="440"/>
      <c r="AE20" s="440"/>
      <c r="AF20" s="441"/>
      <c r="AG20" s="441"/>
      <c r="AH20" s="440"/>
      <c r="AI20" s="440"/>
      <c r="AJ20" s="440"/>
      <c r="AK20" s="440"/>
      <c r="AL20" s="440"/>
      <c r="AM20" s="440"/>
      <c r="AN20" s="440"/>
      <c r="AO20" s="442">
        <f t="shared" si="2"/>
        <v>0</v>
      </c>
      <c r="AP20" s="442">
        <f t="shared" si="2"/>
        <v>0</v>
      </c>
      <c r="AQ20" s="442">
        <f t="shared" si="2"/>
        <v>0</v>
      </c>
      <c r="AR20" s="442">
        <f t="shared" si="2"/>
        <v>0</v>
      </c>
      <c r="AS20" s="442">
        <f t="shared" si="2"/>
        <v>0</v>
      </c>
      <c r="AT20" s="442">
        <f t="shared" si="2"/>
        <v>0</v>
      </c>
      <c r="AU20" s="442">
        <f t="shared" si="2"/>
        <v>0</v>
      </c>
      <c r="AV20" s="442">
        <f t="shared" si="2"/>
        <v>0</v>
      </c>
    </row>
    <row r="21" spans="1:48" s="443" customFormat="1" ht="22.5" customHeight="1">
      <c r="A21" s="766"/>
      <c r="B21" s="769"/>
      <c r="C21" s="431">
        <v>5</v>
      </c>
      <c r="D21" s="431" t="s">
        <v>358</v>
      </c>
      <c r="E21" s="432"/>
      <c r="F21" s="433"/>
      <c r="G21" s="431"/>
      <c r="H21" s="434"/>
      <c r="I21" s="432"/>
      <c r="J21" s="435"/>
      <c r="K21" s="436"/>
      <c r="L21" s="436"/>
      <c r="M21" s="437"/>
      <c r="N21" s="438"/>
      <c r="O21" s="439"/>
      <c r="P21" s="437"/>
      <c r="Q21" s="437"/>
      <c r="R21" s="437"/>
      <c r="S21" s="437"/>
      <c r="T21" s="437"/>
      <c r="U21" s="437"/>
      <c r="V21" s="437"/>
      <c r="W21" s="437"/>
      <c r="X21" s="437"/>
      <c r="Y21" s="437"/>
      <c r="Z21" s="437"/>
      <c r="AA21" s="437"/>
      <c r="AB21" s="440"/>
      <c r="AC21" s="440"/>
      <c r="AD21" s="440"/>
      <c r="AE21" s="440"/>
      <c r="AF21" s="441"/>
      <c r="AG21" s="441"/>
      <c r="AH21" s="440"/>
      <c r="AI21" s="440"/>
      <c r="AJ21" s="440"/>
      <c r="AK21" s="440"/>
      <c r="AL21" s="440"/>
      <c r="AM21" s="440"/>
      <c r="AN21" s="440"/>
      <c r="AO21" s="442">
        <f t="shared" si="2"/>
        <v>0</v>
      </c>
      <c r="AP21" s="442">
        <f t="shared" si="2"/>
        <v>0</v>
      </c>
      <c r="AQ21" s="442">
        <f t="shared" si="2"/>
        <v>0</v>
      </c>
      <c r="AR21" s="442">
        <f t="shared" si="2"/>
        <v>0</v>
      </c>
      <c r="AS21" s="442">
        <f t="shared" si="2"/>
        <v>0</v>
      </c>
      <c r="AT21" s="442">
        <f t="shared" si="2"/>
        <v>0</v>
      </c>
      <c r="AU21" s="442">
        <f t="shared" si="2"/>
        <v>0</v>
      </c>
      <c r="AV21" s="442">
        <f t="shared" si="2"/>
        <v>0</v>
      </c>
    </row>
    <row r="22" spans="1:48" s="443" customFormat="1" ht="22.5" customHeight="1">
      <c r="A22" s="766"/>
      <c r="B22" s="769"/>
      <c r="C22" s="431">
        <v>6</v>
      </c>
      <c r="D22" s="431" t="s">
        <v>361</v>
      </c>
      <c r="E22" s="432"/>
      <c r="F22" s="433"/>
      <c r="G22" s="431"/>
      <c r="H22" s="434"/>
      <c r="I22" s="432"/>
      <c r="J22" s="435"/>
      <c r="K22" s="436"/>
      <c r="L22" s="436"/>
      <c r="M22" s="437"/>
      <c r="N22" s="438"/>
      <c r="O22" s="439"/>
      <c r="P22" s="437"/>
      <c r="Q22" s="437"/>
      <c r="R22" s="437"/>
      <c r="S22" s="437"/>
      <c r="T22" s="437"/>
      <c r="U22" s="437"/>
      <c r="V22" s="437"/>
      <c r="W22" s="437"/>
      <c r="X22" s="437"/>
      <c r="Y22" s="437"/>
      <c r="Z22" s="437"/>
      <c r="AA22" s="437"/>
      <c r="AB22" s="440"/>
      <c r="AC22" s="440"/>
      <c r="AD22" s="440"/>
      <c r="AE22" s="440"/>
      <c r="AF22" s="441"/>
      <c r="AG22" s="441"/>
      <c r="AH22" s="440"/>
      <c r="AI22" s="440"/>
      <c r="AJ22" s="440"/>
      <c r="AK22" s="440"/>
      <c r="AL22" s="440"/>
      <c r="AM22" s="440"/>
      <c r="AN22" s="440"/>
      <c r="AO22" s="442">
        <f t="shared" si="2"/>
        <v>0</v>
      </c>
      <c r="AP22" s="442">
        <f t="shared" si="2"/>
        <v>0</v>
      </c>
      <c r="AQ22" s="442">
        <f t="shared" si="2"/>
        <v>0</v>
      </c>
      <c r="AR22" s="442">
        <f t="shared" si="2"/>
        <v>0</v>
      </c>
      <c r="AS22" s="442">
        <f t="shared" si="2"/>
        <v>0</v>
      </c>
      <c r="AT22" s="442">
        <f t="shared" si="2"/>
        <v>0</v>
      </c>
      <c r="AU22" s="442">
        <f t="shared" si="2"/>
        <v>0</v>
      </c>
      <c r="AV22" s="442">
        <f t="shared" si="2"/>
        <v>0</v>
      </c>
    </row>
    <row r="23" spans="1:48" s="443" customFormat="1" ht="22.5" customHeight="1">
      <c r="A23" s="766"/>
      <c r="B23" s="769"/>
      <c r="C23" s="431">
        <v>7</v>
      </c>
      <c r="D23" s="431" t="s">
        <v>365</v>
      </c>
      <c r="E23" s="432"/>
      <c r="F23" s="433"/>
      <c r="G23" s="431"/>
      <c r="H23" s="434"/>
      <c r="I23" s="432"/>
      <c r="J23" s="435"/>
      <c r="K23" s="436"/>
      <c r="L23" s="436"/>
      <c r="M23" s="437"/>
      <c r="N23" s="438"/>
      <c r="O23" s="439"/>
      <c r="P23" s="437"/>
      <c r="Q23" s="437"/>
      <c r="R23" s="437"/>
      <c r="S23" s="437"/>
      <c r="T23" s="437"/>
      <c r="U23" s="437"/>
      <c r="V23" s="437"/>
      <c r="W23" s="437"/>
      <c r="X23" s="437"/>
      <c r="Y23" s="437"/>
      <c r="Z23" s="437"/>
      <c r="AA23" s="437"/>
      <c r="AB23" s="440"/>
      <c r="AC23" s="440"/>
      <c r="AD23" s="440"/>
      <c r="AE23" s="440"/>
      <c r="AF23" s="441"/>
      <c r="AG23" s="441"/>
      <c r="AH23" s="440"/>
      <c r="AI23" s="440"/>
      <c r="AJ23" s="440"/>
      <c r="AK23" s="440"/>
      <c r="AL23" s="440"/>
      <c r="AM23" s="440"/>
      <c r="AN23" s="440"/>
      <c r="AO23" s="442">
        <f t="shared" si="2"/>
        <v>0</v>
      </c>
      <c r="AP23" s="442">
        <f t="shared" si="2"/>
        <v>0</v>
      </c>
      <c r="AQ23" s="442">
        <f t="shared" si="2"/>
        <v>0</v>
      </c>
      <c r="AR23" s="442">
        <f t="shared" si="2"/>
        <v>0</v>
      </c>
      <c r="AS23" s="442">
        <f t="shared" si="2"/>
        <v>0</v>
      </c>
      <c r="AT23" s="442">
        <f t="shared" si="2"/>
        <v>0</v>
      </c>
      <c r="AU23" s="442">
        <f t="shared" si="2"/>
        <v>0</v>
      </c>
      <c r="AV23" s="442">
        <f t="shared" si="2"/>
        <v>0</v>
      </c>
    </row>
    <row r="24" spans="1:48" s="443" customFormat="1" ht="22.5" customHeight="1">
      <c r="A24" s="766"/>
      <c r="B24" s="769"/>
      <c r="C24" s="431">
        <v>8</v>
      </c>
      <c r="D24" s="431" t="s">
        <v>370</v>
      </c>
      <c r="E24" s="432"/>
      <c r="F24" s="433"/>
      <c r="G24" s="431"/>
      <c r="H24" s="434"/>
      <c r="I24" s="432"/>
      <c r="J24" s="435"/>
      <c r="K24" s="436"/>
      <c r="L24" s="436"/>
      <c r="M24" s="437"/>
      <c r="N24" s="438"/>
      <c r="O24" s="439"/>
      <c r="P24" s="437"/>
      <c r="Q24" s="437"/>
      <c r="R24" s="437"/>
      <c r="S24" s="437"/>
      <c r="T24" s="437"/>
      <c r="U24" s="437"/>
      <c r="V24" s="437"/>
      <c r="W24" s="437"/>
      <c r="X24" s="437"/>
      <c r="Y24" s="437"/>
      <c r="Z24" s="437"/>
      <c r="AA24" s="437"/>
      <c r="AB24" s="440"/>
      <c r="AC24" s="440"/>
      <c r="AD24" s="440"/>
      <c r="AE24" s="440"/>
      <c r="AF24" s="441"/>
      <c r="AG24" s="441"/>
      <c r="AH24" s="440"/>
      <c r="AI24" s="440"/>
      <c r="AJ24" s="440"/>
      <c r="AK24" s="440"/>
      <c r="AL24" s="440"/>
      <c r="AM24" s="440"/>
      <c r="AN24" s="440"/>
      <c r="AO24" s="442">
        <f t="shared" si="2"/>
        <v>0</v>
      </c>
      <c r="AP24" s="442">
        <f t="shared" si="2"/>
        <v>0</v>
      </c>
      <c r="AQ24" s="442">
        <f t="shared" si="2"/>
        <v>0</v>
      </c>
      <c r="AR24" s="442">
        <f t="shared" si="2"/>
        <v>0</v>
      </c>
      <c r="AS24" s="442">
        <f t="shared" si="2"/>
        <v>0</v>
      </c>
      <c r="AT24" s="442">
        <f t="shared" si="2"/>
        <v>0</v>
      </c>
      <c r="AU24" s="442">
        <f t="shared" si="2"/>
        <v>0</v>
      </c>
      <c r="AV24" s="442">
        <f t="shared" si="2"/>
        <v>0</v>
      </c>
    </row>
    <row r="25" spans="1:48" s="443" customFormat="1" ht="22.5" customHeight="1">
      <c r="A25" s="766"/>
      <c r="B25" s="769"/>
      <c r="C25" s="431">
        <v>9</v>
      </c>
      <c r="D25" s="431" t="s">
        <v>597</v>
      </c>
      <c r="E25" s="432"/>
      <c r="F25" s="433"/>
      <c r="G25" s="431"/>
      <c r="H25" s="434"/>
      <c r="I25" s="432"/>
      <c r="J25" s="435"/>
      <c r="K25" s="436"/>
      <c r="L25" s="436"/>
      <c r="M25" s="437"/>
      <c r="N25" s="438"/>
      <c r="O25" s="439"/>
      <c r="P25" s="437"/>
      <c r="Q25" s="437"/>
      <c r="R25" s="437"/>
      <c r="S25" s="437"/>
      <c r="T25" s="437"/>
      <c r="U25" s="437"/>
      <c r="V25" s="437"/>
      <c r="W25" s="437"/>
      <c r="X25" s="437"/>
      <c r="Y25" s="437"/>
      <c r="Z25" s="437"/>
      <c r="AA25" s="437"/>
      <c r="AB25" s="440"/>
      <c r="AC25" s="440"/>
      <c r="AD25" s="440"/>
      <c r="AE25" s="440"/>
      <c r="AF25" s="441"/>
      <c r="AG25" s="441"/>
      <c r="AH25" s="440"/>
      <c r="AI25" s="440"/>
      <c r="AJ25" s="440"/>
      <c r="AK25" s="440"/>
      <c r="AL25" s="440"/>
      <c r="AM25" s="440"/>
      <c r="AN25" s="440"/>
      <c r="AO25" s="442">
        <f t="shared" si="2"/>
        <v>0</v>
      </c>
      <c r="AP25" s="442">
        <f t="shared" si="2"/>
        <v>0</v>
      </c>
      <c r="AQ25" s="442">
        <f t="shared" si="2"/>
        <v>0</v>
      </c>
      <c r="AR25" s="442">
        <f t="shared" si="2"/>
        <v>0</v>
      </c>
      <c r="AS25" s="442">
        <f t="shared" si="2"/>
        <v>0</v>
      </c>
      <c r="AT25" s="442">
        <f t="shared" si="2"/>
        <v>0</v>
      </c>
      <c r="AU25" s="442">
        <f t="shared" si="2"/>
        <v>0</v>
      </c>
      <c r="AV25" s="442">
        <f t="shared" si="2"/>
        <v>0</v>
      </c>
    </row>
    <row r="26" spans="1:48" s="443" customFormat="1" ht="22.5" customHeight="1">
      <c r="A26" s="766"/>
      <c r="B26" s="769"/>
      <c r="C26" s="431">
        <v>10</v>
      </c>
      <c r="D26" s="431" t="s">
        <v>598</v>
      </c>
      <c r="E26" s="432"/>
      <c r="F26" s="433"/>
      <c r="G26" s="431"/>
      <c r="H26" s="434"/>
      <c r="I26" s="432"/>
      <c r="J26" s="435"/>
      <c r="K26" s="436"/>
      <c r="L26" s="436"/>
      <c r="M26" s="437"/>
      <c r="N26" s="438"/>
      <c r="O26" s="439"/>
      <c r="P26" s="437"/>
      <c r="Q26" s="437"/>
      <c r="R26" s="437"/>
      <c r="S26" s="437"/>
      <c r="T26" s="437"/>
      <c r="U26" s="437"/>
      <c r="V26" s="437"/>
      <c r="W26" s="437"/>
      <c r="X26" s="437"/>
      <c r="Y26" s="437"/>
      <c r="Z26" s="437"/>
      <c r="AA26" s="437"/>
      <c r="AB26" s="440"/>
      <c r="AC26" s="440"/>
      <c r="AD26" s="440"/>
      <c r="AE26" s="440"/>
      <c r="AF26" s="441"/>
      <c r="AG26" s="441"/>
      <c r="AH26" s="440"/>
      <c r="AI26" s="440"/>
      <c r="AJ26" s="440"/>
      <c r="AK26" s="440"/>
      <c r="AL26" s="440"/>
      <c r="AM26" s="440"/>
      <c r="AN26" s="440"/>
      <c r="AO26" s="442">
        <f t="shared" si="2"/>
        <v>0</v>
      </c>
      <c r="AP26" s="442">
        <f t="shared" si="2"/>
        <v>0</v>
      </c>
      <c r="AQ26" s="442">
        <f t="shared" si="2"/>
        <v>0</v>
      </c>
      <c r="AR26" s="442">
        <f t="shared" si="2"/>
        <v>0</v>
      </c>
      <c r="AS26" s="442">
        <f t="shared" si="2"/>
        <v>0</v>
      </c>
      <c r="AT26" s="442">
        <f t="shared" si="2"/>
        <v>0</v>
      </c>
      <c r="AU26" s="442">
        <f t="shared" si="2"/>
        <v>0</v>
      </c>
      <c r="AV26" s="442">
        <f t="shared" si="2"/>
        <v>0</v>
      </c>
    </row>
    <row r="27" spans="1:48" s="443" customFormat="1" ht="22.5" customHeight="1">
      <c r="A27" s="766"/>
      <c r="B27" s="769"/>
      <c r="C27" s="431">
        <v>11</v>
      </c>
      <c r="D27" s="431" t="s">
        <v>385</v>
      </c>
      <c r="E27" s="432"/>
      <c r="F27" s="433"/>
      <c r="G27" s="431"/>
      <c r="H27" s="434"/>
      <c r="I27" s="432"/>
      <c r="J27" s="435"/>
      <c r="K27" s="436"/>
      <c r="L27" s="436"/>
      <c r="M27" s="437"/>
      <c r="N27" s="438"/>
      <c r="O27" s="439"/>
      <c r="P27" s="437"/>
      <c r="Q27" s="437"/>
      <c r="R27" s="437"/>
      <c r="S27" s="437"/>
      <c r="T27" s="437"/>
      <c r="U27" s="437"/>
      <c r="V27" s="437"/>
      <c r="W27" s="437"/>
      <c r="X27" s="437"/>
      <c r="Y27" s="437"/>
      <c r="Z27" s="437"/>
      <c r="AA27" s="437"/>
      <c r="AB27" s="440"/>
      <c r="AC27" s="440"/>
      <c r="AD27" s="440"/>
      <c r="AE27" s="440"/>
      <c r="AF27" s="441"/>
      <c r="AG27" s="441"/>
      <c r="AH27" s="440"/>
      <c r="AI27" s="440"/>
      <c r="AJ27" s="440"/>
      <c r="AK27" s="440"/>
      <c r="AL27" s="440"/>
      <c r="AM27" s="440"/>
      <c r="AN27" s="440"/>
      <c r="AO27" s="442">
        <f t="shared" si="2"/>
        <v>0</v>
      </c>
      <c r="AP27" s="442">
        <f t="shared" si="2"/>
        <v>0</v>
      </c>
      <c r="AQ27" s="442">
        <f t="shared" si="2"/>
        <v>0</v>
      </c>
      <c r="AR27" s="442">
        <f t="shared" si="2"/>
        <v>0</v>
      </c>
      <c r="AS27" s="442">
        <f t="shared" si="2"/>
        <v>0</v>
      </c>
      <c r="AT27" s="442">
        <f t="shared" si="2"/>
        <v>0</v>
      </c>
      <c r="AU27" s="442">
        <f t="shared" si="2"/>
        <v>0</v>
      </c>
      <c r="AV27" s="442">
        <f t="shared" si="2"/>
        <v>0</v>
      </c>
    </row>
    <row r="28" spans="1:48" s="443" customFormat="1" ht="22.5" customHeight="1">
      <c r="A28" s="766"/>
      <c r="B28" s="769"/>
      <c r="C28" s="431">
        <v>12</v>
      </c>
      <c r="D28" s="431" t="s">
        <v>390</v>
      </c>
      <c r="E28" s="432"/>
      <c r="F28" s="433"/>
      <c r="G28" s="431"/>
      <c r="H28" s="434"/>
      <c r="I28" s="432"/>
      <c r="J28" s="435"/>
      <c r="K28" s="436"/>
      <c r="L28" s="436"/>
      <c r="M28" s="437"/>
      <c r="N28" s="438"/>
      <c r="O28" s="439"/>
      <c r="P28" s="437"/>
      <c r="Q28" s="437"/>
      <c r="R28" s="437"/>
      <c r="S28" s="437"/>
      <c r="T28" s="437"/>
      <c r="U28" s="437"/>
      <c r="V28" s="437"/>
      <c r="W28" s="437"/>
      <c r="X28" s="437"/>
      <c r="Y28" s="437"/>
      <c r="Z28" s="437"/>
      <c r="AA28" s="437"/>
      <c r="AB28" s="440"/>
      <c r="AC28" s="440"/>
      <c r="AD28" s="440"/>
      <c r="AE28" s="440"/>
      <c r="AF28" s="441"/>
      <c r="AG28" s="441"/>
      <c r="AH28" s="440"/>
      <c r="AI28" s="440"/>
      <c r="AJ28" s="440"/>
      <c r="AK28" s="440"/>
      <c r="AL28" s="440"/>
      <c r="AM28" s="440"/>
      <c r="AN28" s="440"/>
      <c r="AO28" s="442">
        <f t="shared" si="2"/>
        <v>0</v>
      </c>
      <c r="AP28" s="442">
        <f t="shared" si="2"/>
        <v>0</v>
      </c>
      <c r="AQ28" s="442">
        <f t="shared" si="2"/>
        <v>0</v>
      </c>
      <c r="AR28" s="442">
        <f t="shared" si="2"/>
        <v>0</v>
      </c>
      <c r="AS28" s="442">
        <f t="shared" si="2"/>
        <v>0</v>
      </c>
      <c r="AT28" s="442">
        <f t="shared" si="2"/>
        <v>0</v>
      </c>
      <c r="AU28" s="442">
        <f t="shared" si="2"/>
        <v>0</v>
      </c>
      <c r="AV28" s="442">
        <f t="shared" si="2"/>
        <v>0</v>
      </c>
    </row>
    <row r="29" spans="1:48" s="443" customFormat="1" ht="22.5" customHeight="1">
      <c r="A29" s="766"/>
      <c r="B29" s="769"/>
      <c r="C29" s="431">
        <v>13</v>
      </c>
      <c r="D29" s="431" t="s">
        <v>395</v>
      </c>
      <c r="E29" s="432"/>
      <c r="F29" s="433"/>
      <c r="G29" s="431"/>
      <c r="H29" s="434"/>
      <c r="I29" s="432"/>
      <c r="J29" s="435"/>
      <c r="K29" s="436"/>
      <c r="L29" s="436"/>
      <c r="M29" s="437"/>
      <c r="N29" s="438"/>
      <c r="O29" s="439"/>
      <c r="P29" s="437"/>
      <c r="Q29" s="437"/>
      <c r="R29" s="437"/>
      <c r="S29" s="437"/>
      <c r="T29" s="437"/>
      <c r="U29" s="437"/>
      <c r="V29" s="437"/>
      <c r="W29" s="437"/>
      <c r="X29" s="437"/>
      <c r="Y29" s="437"/>
      <c r="Z29" s="437"/>
      <c r="AA29" s="437"/>
      <c r="AB29" s="440"/>
      <c r="AC29" s="440"/>
      <c r="AD29" s="440"/>
      <c r="AE29" s="440"/>
      <c r="AF29" s="441"/>
      <c r="AG29" s="441"/>
      <c r="AH29" s="440"/>
      <c r="AI29" s="440"/>
      <c r="AJ29" s="440"/>
      <c r="AK29" s="440"/>
      <c r="AL29" s="440"/>
      <c r="AM29" s="440"/>
      <c r="AN29" s="440"/>
      <c r="AO29" s="442">
        <f t="shared" si="2"/>
        <v>0</v>
      </c>
      <c r="AP29" s="442">
        <f t="shared" si="2"/>
        <v>0</v>
      </c>
      <c r="AQ29" s="442">
        <f t="shared" si="2"/>
        <v>0</v>
      </c>
      <c r="AR29" s="442">
        <f t="shared" si="2"/>
        <v>0</v>
      </c>
      <c r="AS29" s="442">
        <f t="shared" si="2"/>
        <v>0</v>
      </c>
      <c r="AT29" s="442">
        <f t="shared" si="2"/>
        <v>0</v>
      </c>
      <c r="AU29" s="442">
        <f t="shared" si="2"/>
        <v>0</v>
      </c>
      <c r="AV29" s="442">
        <f t="shared" si="2"/>
        <v>0</v>
      </c>
    </row>
    <row r="30" spans="1:48" s="443" customFormat="1" ht="22.5" customHeight="1">
      <c r="A30" s="766"/>
      <c r="B30" s="769"/>
      <c r="C30" s="431">
        <v>14</v>
      </c>
      <c r="D30" s="431" t="s">
        <v>599</v>
      </c>
      <c r="E30" s="432"/>
      <c r="F30" s="433"/>
      <c r="G30" s="431"/>
      <c r="H30" s="434"/>
      <c r="I30" s="432"/>
      <c r="J30" s="435"/>
      <c r="K30" s="436"/>
      <c r="L30" s="436"/>
      <c r="M30" s="437"/>
      <c r="N30" s="438"/>
      <c r="O30" s="439"/>
      <c r="P30" s="437"/>
      <c r="Q30" s="437"/>
      <c r="R30" s="437"/>
      <c r="S30" s="437"/>
      <c r="T30" s="437"/>
      <c r="U30" s="437"/>
      <c r="V30" s="437"/>
      <c r="W30" s="437"/>
      <c r="X30" s="437"/>
      <c r="Y30" s="437"/>
      <c r="Z30" s="437"/>
      <c r="AA30" s="437"/>
      <c r="AB30" s="440"/>
      <c r="AC30" s="440"/>
      <c r="AD30" s="440"/>
      <c r="AE30" s="440"/>
      <c r="AF30" s="441"/>
      <c r="AG30" s="441"/>
      <c r="AH30" s="440"/>
      <c r="AI30" s="440"/>
      <c r="AJ30" s="440"/>
      <c r="AK30" s="440"/>
      <c r="AL30" s="440"/>
      <c r="AM30" s="440"/>
      <c r="AN30" s="440"/>
      <c r="AO30" s="442">
        <f t="shared" si="2"/>
        <v>0</v>
      </c>
      <c r="AP30" s="442">
        <f t="shared" si="2"/>
        <v>0</v>
      </c>
      <c r="AQ30" s="442">
        <f t="shared" si="2"/>
        <v>0</v>
      </c>
      <c r="AR30" s="442">
        <f t="shared" si="2"/>
        <v>0</v>
      </c>
      <c r="AS30" s="442">
        <f t="shared" si="2"/>
        <v>0</v>
      </c>
      <c r="AT30" s="442">
        <f t="shared" si="2"/>
        <v>0</v>
      </c>
      <c r="AU30" s="442">
        <f t="shared" si="2"/>
        <v>0</v>
      </c>
      <c r="AV30" s="442">
        <f t="shared" si="2"/>
        <v>0</v>
      </c>
    </row>
    <row r="31" spans="1:48" s="443" customFormat="1" ht="22.5" customHeight="1">
      <c r="A31" s="766"/>
      <c r="B31" s="769"/>
      <c r="C31" s="431">
        <v>15</v>
      </c>
      <c r="D31" s="431" t="s">
        <v>405</v>
      </c>
      <c r="E31" s="432"/>
      <c r="F31" s="433"/>
      <c r="G31" s="431"/>
      <c r="H31" s="434"/>
      <c r="I31" s="432"/>
      <c r="J31" s="435"/>
      <c r="K31" s="436"/>
      <c r="L31" s="436"/>
      <c r="M31" s="437"/>
      <c r="N31" s="438"/>
      <c r="O31" s="439"/>
      <c r="P31" s="437"/>
      <c r="Q31" s="437"/>
      <c r="R31" s="437"/>
      <c r="S31" s="437"/>
      <c r="T31" s="437"/>
      <c r="U31" s="437"/>
      <c r="V31" s="437"/>
      <c r="W31" s="437"/>
      <c r="X31" s="437"/>
      <c r="Y31" s="437"/>
      <c r="Z31" s="437"/>
      <c r="AA31" s="437"/>
      <c r="AB31" s="440"/>
      <c r="AC31" s="440"/>
      <c r="AD31" s="440"/>
      <c r="AE31" s="440"/>
      <c r="AF31" s="441"/>
      <c r="AG31" s="441"/>
      <c r="AH31" s="440"/>
      <c r="AI31" s="440"/>
      <c r="AJ31" s="440"/>
      <c r="AK31" s="440"/>
      <c r="AL31" s="440"/>
      <c r="AM31" s="440"/>
      <c r="AN31" s="440"/>
      <c r="AO31" s="442">
        <f t="shared" si="2"/>
        <v>0</v>
      </c>
      <c r="AP31" s="442">
        <f t="shared" si="2"/>
        <v>0</v>
      </c>
      <c r="AQ31" s="442">
        <f t="shared" si="2"/>
        <v>0</v>
      </c>
      <c r="AR31" s="442">
        <f t="shared" si="2"/>
        <v>0</v>
      </c>
      <c r="AS31" s="442">
        <f t="shared" si="2"/>
        <v>0</v>
      </c>
      <c r="AT31" s="442">
        <f t="shared" si="2"/>
        <v>0</v>
      </c>
      <c r="AU31" s="442">
        <f t="shared" si="2"/>
        <v>0</v>
      </c>
      <c r="AV31" s="442">
        <f t="shared" si="2"/>
        <v>0</v>
      </c>
    </row>
    <row r="32" spans="1:48" s="443" customFormat="1" ht="22.5" customHeight="1">
      <c r="A32" s="766"/>
      <c r="B32" s="769"/>
      <c r="C32" s="431">
        <v>16</v>
      </c>
      <c r="D32" s="431" t="s">
        <v>410</v>
      </c>
      <c r="E32" s="432"/>
      <c r="F32" s="433"/>
      <c r="G32" s="431"/>
      <c r="H32" s="434"/>
      <c r="I32" s="432"/>
      <c r="J32" s="435"/>
      <c r="K32" s="436"/>
      <c r="L32" s="436"/>
      <c r="M32" s="437"/>
      <c r="N32" s="438"/>
      <c r="O32" s="439"/>
      <c r="P32" s="437"/>
      <c r="Q32" s="437"/>
      <c r="R32" s="437"/>
      <c r="S32" s="437"/>
      <c r="T32" s="437"/>
      <c r="U32" s="437"/>
      <c r="V32" s="437"/>
      <c r="W32" s="437"/>
      <c r="X32" s="437"/>
      <c r="Y32" s="437"/>
      <c r="Z32" s="437"/>
      <c r="AA32" s="437"/>
      <c r="AB32" s="440"/>
      <c r="AC32" s="440"/>
      <c r="AD32" s="440"/>
      <c r="AE32" s="440"/>
      <c r="AF32" s="441"/>
      <c r="AG32" s="441"/>
      <c r="AH32" s="440"/>
      <c r="AI32" s="440"/>
      <c r="AJ32" s="440"/>
      <c r="AK32" s="440"/>
      <c r="AL32" s="440"/>
      <c r="AM32" s="440"/>
      <c r="AN32" s="440"/>
      <c r="AO32" s="442">
        <f t="shared" si="2"/>
        <v>0</v>
      </c>
      <c r="AP32" s="442">
        <f t="shared" si="2"/>
        <v>0</v>
      </c>
      <c r="AQ32" s="442">
        <f t="shared" si="2"/>
        <v>0</v>
      </c>
      <c r="AR32" s="442">
        <f t="shared" si="2"/>
        <v>0</v>
      </c>
      <c r="AS32" s="442">
        <f t="shared" si="2"/>
        <v>0</v>
      </c>
      <c r="AT32" s="442">
        <f t="shared" si="2"/>
        <v>0</v>
      </c>
      <c r="AU32" s="442">
        <f t="shared" si="2"/>
        <v>0</v>
      </c>
      <c r="AV32" s="442">
        <f t="shared" si="2"/>
        <v>0</v>
      </c>
    </row>
    <row r="33" spans="1:48" s="443" customFormat="1" ht="22.5" customHeight="1">
      <c r="A33" s="766"/>
      <c r="B33" s="769"/>
      <c r="C33" s="431">
        <v>17</v>
      </c>
      <c r="D33" s="431" t="s">
        <v>415</v>
      </c>
      <c r="E33" s="432"/>
      <c r="F33" s="433"/>
      <c r="G33" s="431"/>
      <c r="H33" s="434"/>
      <c r="I33" s="432"/>
      <c r="J33" s="435"/>
      <c r="K33" s="436"/>
      <c r="L33" s="436"/>
      <c r="M33" s="437"/>
      <c r="N33" s="438"/>
      <c r="O33" s="439"/>
      <c r="P33" s="437"/>
      <c r="Q33" s="437"/>
      <c r="R33" s="437"/>
      <c r="S33" s="437"/>
      <c r="T33" s="437"/>
      <c r="U33" s="437"/>
      <c r="V33" s="437"/>
      <c r="W33" s="437"/>
      <c r="X33" s="437"/>
      <c r="Y33" s="437"/>
      <c r="Z33" s="437"/>
      <c r="AA33" s="437"/>
      <c r="AB33" s="440"/>
      <c r="AC33" s="440"/>
      <c r="AD33" s="440"/>
      <c r="AE33" s="440"/>
      <c r="AF33" s="441"/>
      <c r="AG33" s="441"/>
      <c r="AH33" s="440"/>
      <c r="AI33" s="440"/>
      <c r="AJ33" s="440"/>
      <c r="AK33" s="440"/>
      <c r="AL33" s="440"/>
      <c r="AM33" s="440"/>
      <c r="AN33" s="440"/>
      <c r="AO33" s="442">
        <f t="shared" si="2"/>
        <v>0</v>
      </c>
      <c r="AP33" s="442">
        <f t="shared" si="2"/>
        <v>0</v>
      </c>
      <c r="AQ33" s="442">
        <f t="shared" si="2"/>
        <v>0</v>
      </c>
      <c r="AR33" s="442">
        <f t="shared" si="2"/>
        <v>0</v>
      </c>
      <c r="AS33" s="442">
        <f t="shared" si="2"/>
        <v>0</v>
      </c>
      <c r="AT33" s="442">
        <f t="shared" si="2"/>
        <v>0</v>
      </c>
      <c r="AU33" s="442">
        <f t="shared" si="2"/>
        <v>0</v>
      </c>
      <c r="AV33" s="442">
        <f t="shared" si="2"/>
        <v>0</v>
      </c>
    </row>
    <row r="34" spans="1:48" s="443" customFormat="1" ht="22.5" customHeight="1">
      <c r="A34" s="766"/>
      <c r="B34" s="769"/>
      <c r="C34" s="431">
        <v>18</v>
      </c>
      <c r="D34" s="431" t="s">
        <v>420</v>
      </c>
      <c r="E34" s="432"/>
      <c r="F34" s="433"/>
      <c r="G34" s="431"/>
      <c r="H34" s="434"/>
      <c r="I34" s="432"/>
      <c r="J34" s="435"/>
      <c r="K34" s="436"/>
      <c r="L34" s="436"/>
      <c r="M34" s="437"/>
      <c r="N34" s="438"/>
      <c r="O34" s="439"/>
      <c r="P34" s="437"/>
      <c r="Q34" s="437"/>
      <c r="R34" s="437"/>
      <c r="S34" s="437"/>
      <c r="T34" s="437"/>
      <c r="U34" s="437"/>
      <c r="V34" s="437"/>
      <c r="W34" s="437"/>
      <c r="X34" s="437"/>
      <c r="Y34" s="437"/>
      <c r="Z34" s="437"/>
      <c r="AA34" s="437"/>
      <c r="AB34" s="440"/>
      <c r="AC34" s="440"/>
      <c r="AD34" s="440"/>
      <c r="AE34" s="440"/>
      <c r="AF34" s="441"/>
      <c r="AG34" s="441"/>
      <c r="AH34" s="440"/>
      <c r="AI34" s="440"/>
      <c r="AJ34" s="440"/>
      <c r="AK34" s="440"/>
      <c r="AL34" s="440"/>
      <c r="AM34" s="440"/>
      <c r="AN34" s="440"/>
      <c r="AO34" s="442">
        <f t="shared" si="2"/>
        <v>0</v>
      </c>
      <c r="AP34" s="442">
        <f t="shared" si="2"/>
        <v>0</v>
      </c>
      <c r="AQ34" s="442">
        <f t="shared" si="2"/>
        <v>0</v>
      </c>
      <c r="AR34" s="442">
        <f t="shared" si="2"/>
        <v>0</v>
      </c>
      <c r="AS34" s="442">
        <f t="shared" si="2"/>
        <v>0</v>
      </c>
      <c r="AT34" s="442">
        <f t="shared" si="2"/>
        <v>0</v>
      </c>
      <c r="AU34" s="442">
        <f t="shared" si="2"/>
        <v>0</v>
      </c>
      <c r="AV34" s="442">
        <f t="shared" si="2"/>
        <v>0</v>
      </c>
    </row>
    <row r="35" spans="1:48" s="443" customFormat="1" ht="22.5" customHeight="1">
      <c r="A35" s="766"/>
      <c r="B35" s="769"/>
      <c r="C35" s="431">
        <v>19</v>
      </c>
      <c r="D35" s="431" t="s">
        <v>425</v>
      </c>
      <c r="E35" s="432"/>
      <c r="F35" s="433"/>
      <c r="G35" s="431"/>
      <c r="H35" s="434"/>
      <c r="I35" s="432"/>
      <c r="J35" s="435"/>
      <c r="K35" s="436"/>
      <c r="L35" s="436"/>
      <c r="M35" s="437"/>
      <c r="N35" s="438"/>
      <c r="O35" s="439"/>
      <c r="P35" s="437"/>
      <c r="Q35" s="437"/>
      <c r="R35" s="437"/>
      <c r="S35" s="437"/>
      <c r="T35" s="437"/>
      <c r="U35" s="437"/>
      <c r="V35" s="437"/>
      <c r="W35" s="437"/>
      <c r="X35" s="437"/>
      <c r="Y35" s="437"/>
      <c r="Z35" s="437"/>
      <c r="AA35" s="437"/>
      <c r="AB35" s="440"/>
      <c r="AC35" s="440"/>
      <c r="AD35" s="440"/>
      <c r="AE35" s="440"/>
      <c r="AF35" s="441"/>
      <c r="AG35" s="441"/>
      <c r="AH35" s="440"/>
      <c r="AI35" s="440"/>
      <c r="AJ35" s="440"/>
      <c r="AK35" s="440"/>
      <c r="AL35" s="440"/>
      <c r="AM35" s="440"/>
      <c r="AN35" s="440"/>
      <c r="AO35" s="442">
        <f t="shared" si="2"/>
        <v>0</v>
      </c>
      <c r="AP35" s="442">
        <f t="shared" si="2"/>
        <v>0</v>
      </c>
      <c r="AQ35" s="442">
        <f t="shared" si="2"/>
        <v>0</v>
      </c>
      <c r="AR35" s="442">
        <f t="shared" si="2"/>
        <v>0</v>
      </c>
      <c r="AS35" s="442">
        <f t="shared" si="2"/>
        <v>0</v>
      </c>
      <c r="AT35" s="442">
        <f t="shared" si="2"/>
        <v>0</v>
      </c>
      <c r="AU35" s="442">
        <f t="shared" si="2"/>
        <v>0</v>
      </c>
      <c r="AV35" s="442">
        <f t="shared" si="2"/>
        <v>0</v>
      </c>
    </row>
    <row r="36" spans="1:48" s="443" customFormat="1" ht="22.5" customHeight="1">
      <c r="A36" s="766"/>
      <c r="B36" s="769"/>
      <c r="C36" s="431">
        <v>20</v>
      </c>
      <c r="D36" s="431" t="s">
        <v>430</v>
      </c>
      <c r="E36" s="432"/>
      <c r="F36" s="433"/>
      <c r="G36" s="431"/>
      <c r="H36" s="434"/>
      <c r="I36" s="432"/>
      <c r="J36" s="435"/>
      <c r="K36" s="436"/>
      <c r="L36" s="436"/>
      <c r="M36" s="437"/>
      <c r="N36" s="438"/>
      <c r="O36" s="439"/>
      <c r="P36" s="437"/>
      <c r="Q36" s="437"/>
      <c r="R36" s="437"/>
      <c r="S36" s="437"/>
      <c r="T36" s="437"/>
      <c r="U36" s="437"/>
      <c r="V36" s="437"/>
      <c r="W36" s="437"/>
      <c r="X36" s="437"/>
      <c r="Y36" s="437"/>
      <c r="Z36" s="437"/>
      <c r="AA36" s="437"/>
      <c r="AB36" s="440"/>
      <c r="AC36" s="440"/>
      <c r="AD36" s="440"/>
      <c r="AE36" s="440"/>
      <c r="AF36" s="441"/>
      <c r="AG36" s="441"/>
      <c r="AH36" s="440"/>
      <c r="AI36" s="440"/>
      <c r="AJ36" s="440"/>
      <c r="AK36" s="440"/>
      <c r="AL36" s="440"/>
      <c r="AM36" s="440"/>
      <c r="AN36" s="440"/>
      <c r="AO36" s="442">
        <f t="shared" si="2"/>
        <v>0</v>
      </c>
      <c r="AP36" s="442">
        <f t="shared" si="2"/>
        <v>0</v>
      </c>
      <c r="AQ36" s="442">
        <f t="shared" si="2"/>
        <v>0</v>
      </c>
      <c r="AR36" s="442">
        <f t="shared" si="2"/>
        <v>0</v>
      </c>
      <c r="AS36" s="442">
        <f t="shared" si="2"/>
        <v>0</v>
      </c>
      <c r="AT36" s="442">
        <f t="shared" si="2"/>
        <v>0</v>
      </c>
      <c r="AU36" s="442">
        <f t="shared" si="2"/>
        <v>0</v>
      </c>
      <c r="AV36" s="442">
        <f t="shared" si="2"/>
        <v>0</v>
      </c>
    </row>
    <row r="37" spans="1:48" s="443" customFormat="1" ht="22.5" customHeight="1">
      <c r="A37" s="766"/>
      <c r="B37" s="770"/>
      <c r="C37" s="431">
        <v>77</v>
      </c>
      <c r="D37" s="431" t="s">
        <v>444</v>
      </c>
      <c r="E37" s="432"/>
      <c r="F37" s="433"/>
      <c r="G37" s="431"/>
      <c r="H37" s="434"/>
      <c r="I37" s="432"/>
      <c r="J37" s="435"/>
      <c r="K37" s="436"/>
      <c r="L37" s="436"/>
      <c r="M37" s="437"/>
      <c r="N37" s="438"/>
      <c r="O37" s="439"/>
      <c r="P37" s="437"/>
      <c r="Q37" s="437"/>
      <c r="R37" s="437"/>
      <c r="S37" s="437"/>
      <c r="T37" s="437"/>
      <c r="U37" s="437"/>
      <c r="V37" s="437"/>
      <c r="W37" s="437"/>
      <c r="X37" s="437"/>
      <c r="Y37" s="437"/>
      <c r="Z37" s="437"/>
      <c r="AA37" s="437"/>
      <c r="AB37" s="440"/>
      <c r="AC37" s="440"/>
      <c r="AD37" s="440"/>
      <c r="AE37" s="440"/>
      <c r="AF37" s="441"/>
      <c r="AG37" s="441"/>
      <c r="AH37" s="440"/>
      <c r="AI37" s="440"/>
      <c r="AJ37" s="440"/>
      <c r="AK37" s="440"/>
      <c r="AL37" s="440"/>
      <c r="AM37" s="440"/>
      <c r="AN37" s="440"/>
      <c r="AO37" s="442">
        <f t="shared" si="2"/>
        <v>0</v>
      </c>
      <c r="AP37" s="442">
        <f t="shared" si="2"/>
        <v>0</v>
      </c>
      <c r="AQ37" s="442">
        <f t="shared" si="2"/>
        <v>0</v>
      </c>
      <c r="AR37" s="442">
        <f t="shared" si="2"/>
        <v>0</v>
      </c>
      <c r="AS37" s="442">
        <f t="shared" si="2"/>
        <v>0</v>
      </c>
      <c r="AT37" s="442">
        <f t="shared" si="2"/>
        <v>0</v>
      </c>
      <c r="AU37" s="442">
        <f t="shared" si="2"/>
        <v>0</v>
      </c>
      <c r="AV37" s="442">
        <f t="shared" si="2"/>
        <v>0</v>
      </c>
    </row>
    <row r="38" spans="1:48" s="68" customFormat="1" ht="22.5" customHeight="1">
      <c r="A38" s="767"/>
      <c r="B38" s="444"/>
      <c r="C38" s="445"/>
      <c r="D38" s="446"/>
      <c r="E38" s="447">
        <f>SUM(E17:E37)</f>
        <v>0</v>
      </c>
      <c r="F38" s="447">
        <f t="shared" ref="F38:L38" si="3">SUM(F17:F37)</f>
        <v>0</v>
      </c>
      <c r="G38" s="447">
        <f t="shared" si="3"/>
        <v>0</v>
      </c>
      <c r="H38" s="447">
        <f t="shared" si="3"/>
        <v>0</v>
      </c>
      <c r="I38" s="447">
        <f t="shared" si="3"/>
        <v>0</v>
      </c>
      <c r="J38" s="448">
        <f t="shared" si="3"/>
        <v>0</v>
      </c>
      <c r="K38" s="449">
        <f t="shared" si="3"/>
        <v>0</v>
      </c>
      <c r="L38" s="449">
        <f t="shared" si="3"/>
        <v>0</v>
      </c>
      <c r="M38" s="450"/>
      <c r="N38" s="451">
        <f>SUM(N17:N37)</f>
        <v>0</v>
      </c>
      <c r="O38" s="452">
        <f t="shared" ref="O38:AV38" si="4">SUM(O17:O37)</f>
        <v>0</v>
      </c>
      <c r="P38" s="453">
        <f t="shared" si="4"/>
        <v>0</v>
      </c>
      <c r="Q38" s="453">
        <f t="shared" si="4"/>
        <v>0</v>
      </c>
      <c r="R38" s="454">
        <f t="shared" si="4"/>
        <v>0</v>
      </c>
      <c r="S38" s="454">
        <f t="shared" si="4"/>
        <v>0</v>
      </c>
      <c r="T38" s="454">
        <f t="shared" si="4"/>
        <v>0</v>
      </c>
      <c r="U38" s="454">
        <f t="shared" si="4"/>
        <v>0</v>
      </c>
      <c r="V38" s="454">
        <f t="shared" si="4"/>
        <v>0</v>
      </c>
      <c r="W38" s="453">
        <f>SUM(W17:W37)</f>
        <v>0</v>
      </c>
      <c r="X38" s="454">
        <f t="shared" ref="X38:Z38" si="5">SUM(X17:X37)</f>
        <v>0</v>
      </c>
      <c r="Y38" s="453">
        <f t="shared" si="5"/>
        <v>0</v>
      </c>
      <c r="Z38" s="453">
        <f t="shared" si="5"/>
        <v>0</v>
      </c>
      <c r="AA38" s="454">
        <f t="shared" si="4"/>
        <v>0</v>
      </c>
      <c r="AB38" s="454">
        <f t="shared" si="4"/>
        <v>0</v>
      </c>
      <c r="AC38" s="454">
        <f t="shared" si="4"/>
        <v>0</v>
      </c>
      <c r="AD38" s="454">
        <f t="shared" si="4"/>
        <v>0</v>
      </c>
      <c r="AE38" s="454">
        <f t="shared" si="4"/>
        <v>0</v>
      </c>
      <c r="AF38" s="454">
        <f>SUM(AF17:AF37)</f>
        <v>0</v>
      </c>
      <c r="AG38" s="454">
        <f t="shared" ref="AG38:AI38" si="6">SUM(AG17:AG37)</f>
        <v>0</v>
      </c>
      <c r="AH38" s="453">
        <f t="shared" si="6"/>
        <v>0</v>
      </c>
      <c r="AI38" s="453">
        <f t="shared" si="6"/>
        <v>0</v>
      </c>
      <c r="AJ38" s="454">
        <f t="shared" si="4"/>
        <v>0</v>
      </c>
      <c r="AK38" s="454">
        <f t="shared" si="4"/>
        <v>0</v>
      </c>
      <c r="AL38" s="454">
        <f t="shared" si="4"/>
        <v>0</v>
      </c>
      <c r="AM38" s="454">
        <f t="shared" si="4"/>
        <v>0</v>
      </c>
      <c r="AN38" s="454">
        <f t="shared" si="4"/>
        <v>0</v>
      </c>
      <c r="AO38" s="454">
        <f>SUM(AO17:AO37)</f>
        <v>0</v>
      </c>
      <c r="AP38" s="454">
        <f t="shared" si="4"/>
        <v>0</v>
      </c>
      <c r="AQ38" s="454">
        <f t="shared" si="4"/>
        <v>0</v>
      </c>
      <c r="AR38" s="454">
        <f t="shared" si="4"/>
        <v>0</v>
      </c>
      <c r="AS38" s="454">
        <f t="shared" si="4"/>
        <v>0</v>
      </c>
      <c r="AT38" s="454">
        <f t="shared" si="4"/>
        <v>0</v>
      </c>
      <c r="AU38" s="454">
        <f t="shared" si="4"/>
        <v>0</v>
      </c>
      <c r="AV38" s="454">
        <f t="shared" si="4"/>
        <v>0</v>
      </c>
    </row>
    <row r="39" spans="1:48" s="443" customFormat="1" ht="22.5" customHeight="1">
      <c r="A39" s="765"/>
      <c r="B39" s="771"/>
      <c r="C39" s="455">
        <v>1</v>
      </c>
      <c r="D39" s="455" t="s">
        <v>595</v>
      </c>
      <c r="E39" s="432"/>
      <c r="F39" s="433"/>
      <c r="G39" s="455"/>
      <c r="H39" s="455"/>
      <c r="I39" s="456"/>
      <c r="J39" s="457"/>
      <c r="K39" s="456"/>
      <c r="L39" s="456"/>
      <c r="M39" s="437"/>
      <c r="N39" s="438"/>
      <c r="O39" s="439"/>
      <c r="P39" s="437"/>
      <c r="Q39" s="437"/>
      <c r="R39" s="437"/>
      <c r="S39" s="437"/>
      <c r="T39" s="437"/>
      <c r="U39" s="437"/>
      <c r="V39" s="437"/>
      <c r="W39" s="437"/>
      <c r="X39" s="437"/>
      <c r="Y39" s="437"/>
      <c r="Z39" s="437"/>
      <c r="AA39" s="437"/>
      <c r="AB39" s="440"/>
      <c r="AC39" s="440"/>
      <c r="AD39" s="440"/>
      <c r="AE39" s="440"/>
      <c r="AF39" s="441"/>
      <c r="AG39" s="441"/>
      <c r="AH39" s="440"/>
      <c r="AI39" s="440"/>
      <c r="AJ39" s="440"/>
      <c r="AK39" s="440"/>
      <c r="AL39" s="440"/>
      <c r="AM39" s="440"/>
      <c r="AN39" s="440"/>
      <c r="AO39" s="442">
        <f t="shared" ref="AO39:AV59" si="7">+E39+N39+W39+AF39</f>
        <v>0</v>
      </c>
      <c r="AP39" s="442">
        <f t="shared" si="7"/>
        <v>0</v>
      </c>
      <c r="AQ39" s="442">
        <f t="shared" si="7"/>
        <v>0</v>
      </c>
      <c r="AR39" s="442">
        <f t="shared" si="7"/>
        <v>0</v>
      </c>
      <c r="AS39" s="442">
        <f t="shared" si="7"/>
        <v>0</v>
      </c>
      <c r="AT39" s="442">
        <f t="shared" si="7"/>
        <v>0</v>
      </c>
      <c r="AU39" s="442">
        <f t="shared" si="7"/>
        <v>0</v>
      </c>
      <c r="AV39" s="442">
        <f t="shared" si="7"/>
        <v>0</v>
      </c>
    </row>
    <row r="40" spans="1:48" s="443" customFormat="1" ht="22.5" customHeight="1">
      <c r="A40" s="766"/>
      <c r="B40" s="772"/>
      <c r="C40" s="455">
        <v>2</v>
      </c>
      <c r="D40" s="455" t="s">
        <v>345</v>
      </c>
      <c r="E40" s="432"/>
      <c r="F40" s="433"/>
      <c r="G40" s="455"/>
      <c r="H40" s="455"/>
      <c r="I40" s="456"/>
      <c r="J40" s="457"/>
      <c r="K40" s="456"/>
      <c r="L40" s="456"/>
      <c r="M40" s="437"/>
      <c r="N40" s="438"/>
      <c r="O40" s="439"/>
      <c r="P40" s="437"/>
      <c r="Q40" s="437"/>
      <c r="R40" s="437"/>
      <c r="S40" s="437"/>
      <c r="T40" s="437"/>
      <c r="U40" s="437"/>
      <c r="V40" s="437"/>
      <c r="W40" s="437"/>
      <c r="X40" s="437"/>
      <c r="Y40" s="437"/>
      <c r="Z40" s="437"/>
      <c r="AA40" s="437"/>
      <c r="AB40" s="440"/>
      <c r="AC40" s="440"/>
      <c r="AD40" s="440"/>
      <c r="AE40" s="440"/>
      <c r="AF40" s="441"/>
      <c r="AG40" s="441"/>
      <c r="AH40" s="440"/>
      <c r="AI40" s="440"/>
      <c r="AJ40" s="440"/>
      <c r="AK40" s="440"/>
      <c r="AL40" s="440"/>
      <c r="AM40" s="440"/>
      <c r="AN40" s="440"/>
      <c r="AO40" s="442">
        <f t="shared" si="7"/>
        <v>0</v>
      </c>
      <c r="AP40" s="442">
        <f t="shared" si="7"/>
        <v>0</v>
      </c>
      <c r="AQ40" s="442">
        <f t="shared" si="7"/>
        <v>0</v>
      </c>
      <c r="AR40" s="442">
        <f t="shared" si="7"/>
        <v>0</v>
      </c>
      <c r="AS40" s="442">
        <f t="shared" si="7"/>
        <v>0</v>
      </c>
      <c r="AT40" s="442">
        <f t="shared" si="7"/>
        <v>0</v>
      </c>
      <c r="AU40" s="442">
        <f t="shared" si="7"/>
        <v>0</v>
      </c>
      <c r="AV40" s="442">
        <f t="shared" si="7"/>
        <v>0</v>
      </c>
    </row>
    <row r="41" spans="1:48" s="443" customFormat="1" ht="22.5" customHeight="1">
      <c r="A41" s="766"/>
      <c r="B41" s="772"/>
      <c r="C41" s="455">
        <v>3</v>
      </c>
      <c r="D41" s="455" t="s">
        <v>350</v>
      </c>
      <c r="E41" s="432"/>
      <c r="F41" s="433"/>
      <c r="G41" s="455"/>
      <c r="H41" s="455"/>
      <c r="I41" s="456"/>
      <c r="J41" s="457"/>
      <c r="K41" s="456"/>
      <c r="L41" s="456"/>
      <c r="M41" s="437"/>
      <c r="N41" s="438"/>
      <c r="O41" s="439"/>
      <c r="P41" s="437"/>
      <c r="Q41" s="437"/>
      <c r="R41" s="437"/>
      <c r="S41" s="437"/>
      <c r="T41" s="437"/>
      <c r="U41" s="437"/>
      <c r="V41" s="437"/>
      <c r="W41" s="437"/>
      <c r="X41" s="437"/>
      <c r="Y41" s="437"/>
      <c r="Z41" s="437"/>
      <c r="AA41" s="437"/>
      <c r="AB41" s="440"/>
      <c r="AC41" s="440"/>
      <c r="AD41" s="440"/>
      <c r="AE41" s="440"/>
      <c r="AF41" s="441"/>
      <c r="AG41" s="441"/>
      <c r="AH41" s="440"/>
      <c r="AI41" s="440"/>
      <c r="AJ41" s="440"/>
      <c r="AK41" s="440"/>
      <c r="AL41" s="440"/>
      <c r="AM41" s="440"/>
      <c r="AN41" s="440"/>
      <c r="AO41" s="442">
        <f t="shared" si="7"/>
        <v>0</v>
      </c>
      <c r="AP41" s="442">
        <f t="shared" si="7"/>
        <v>0</v>
      </c>
      <c r="AQ41" s="442">
        <f t="shared" si="7"/>
        <v>0</v>
      </c>
      <c r="AR41" s="442">
        <f t="shared" si="7"/>
        <v>0</v>
      </c>
      <c r="AS41" s="442">
        <f t="shared" si="7"/>
        <v>0</v>
      </c>
      <c r="AT41" s="442">
        <f t="shared" si="7"/>
        <v>0</v>
      </c>
      <c r="AU41" s="442">
        <f t="shared" si="7"/>
        <v>0</v>
      </c>
      <c r="AV41" s="442">
        <f t="shared" si="7"/>
        <v>0</v>
      </c>
    </row>
    <row r="42" spans="1:48" s="443" customFormat="1" ht="22.5" customHeight="1">
      <c r="A42" s="766"/>
      <c r="B42" s="772"/>
      <c r="C42" s="455">
        <v>4</v>
      </c>
      <c r="D42" s="455" t="s">
        <v>596</v>
      </c>
      <c r="E42" s="432"/>
      <c r="F42" s="433"/>
      <c r="G42" s="455"/>
      <c r="H42" s="455"/>
      <c r="I42" s="456"/>
      <c r="J42" s="457"/>
      <c r="K42" s="456"/>
      <c r="L42" s="456"/>
      <c r="M42" s="437"/>
      <c r="N42" s="438"/>
      <c r="O42" s="439"/>
      <c r="P42" s="437"/>
      <c r="Q42" s="437"/>
      <c r="R42" s="437"/>
      <c r="S42" s="437"/>
      <c r="T42" s="437"/>
      <c r="U42" s="437"/>
      <c r="V42" s="437"/>
      <c r="W42" s="437"/>
      <c r="X42" s="437"/>
      <c r="Y42" s="437"/>
      <c r="Z42" s="437"/>
      <c r="AA42" s="437"/>
      <c r="AB42" s="440"/>
      <c r="AC42" s="440"/>
      <c r="AD42" s="440"/>
      <c r="AE42" s="440"/>
      <c r="AF42" s="441"/>
      <c r="AG42" s="441"/>
      <c r="AH42" s="440"/>
      <c r="AI42" s="440"/>
      <c r="AJ42" s="440"/>
      <c r="AK42" s="440"/>
      <c r="AL42" s="440"/>
      <c r="AM42" s="440"/>
      <c r="AN42" s="440"/>
      <c r="AO42" s="442">
        <f t="shared" si="7"/>
        <v>0</v>
      </c>
      <c r="AP42" s="442">
        <f t="shared" si="7"/>
        <v>0</v>
      </c>
      <c r="AQ42" s="442">
        <f t="shared" si="7"/>
        <v>0</v>
      </c>
      <c r="AR42" s="442">
        <f t="shared" si="7"/>
        <v>0</v>
      </c>
      <c r="AS42" s="442">
        <f t="shared" si="7"/>
        <v>0</v>
      </c>
      <c r="AT42" s="442">
        <f t="shared" si="7"/>
        <v>0</v>
      </c>
      <c r="AU42" s="442">
        <f t="shared" si="7"/>
        <v>0</v>
      </c>
      <c r="AV42" s="442">
        <f t="shared" si="7"/>
        <v>0</v>
      </c>
    </row>
    <row r="43" spans="1:48" s="443" customFormat="1" ht="22.5" customHeight="1">
      <c r="A43" s="766"/>
      <c r="B43" s="772"/>
      <c r="C43" s="455">
        <v>5</v>
      </c>
      <c r="D43" s="455" t="s">
        <v>358</v>
      </c>
      <c r="E43" s="432"/>
      <c r="F43" s="433"/>
      <c r="G43" s="455"/>
      <c r="H43" s="455"/>
      <c r="I43" s="456"/>
      <c r="J43" s="457"/>
      <c r="K43" s="456"/>
      <c r="L43" s="456"/>
      <c r="M43" s="437"/>
      <c r="N43" s="438"/>
      <c r="O43" s="439"/>
      <c r="P43" s="437"/>
      <c r="Q43" s="437"/>
      <c r="R43" s="437"/>
      <c r="S43" s="437"/>
      <c r="T43" s="437"/>
      <c r="U43" s="437"/>
      <c r="V43" s="437"/>
      <c r="W43" s="437"/>
      <c r="X43" s="437"/>
      <c r="Y43" s="437"/>
      <c r="Z43" s="437"/>
      <c r="AA43" s="437"/>
      <c r="AB43" s="440"/>
      <c r="AC43" s="440"/>
      <c r="AD43" s="440"/>
      <c r="AE43" s="440"/>
      <c r="AF43" s="441"/>
      <c r="AG43" s="441"/>
      <c r="AH43" s="440"/>
      <c r="AI43" s="440"/>
      <c r="AJ43" s="440"/>
      <c r="AK43" s="440"/>
      <c r="AL43" s="440"/>
      <c r="AM43" s="440"/>
      <c r="AN43" s="440"/>
      <c r="AO43" s="442">
        <f t="shared" si="7"/>
        <v>0</v>
      </c>
      <c r="AP43" s="442">
        <f t="shared" si="7"/>
        <v>0</v>
      </c>
      <c r="AQ43" s="442">
        <f t="shared" si="7"/>
        <v>0</v>
      </c>
      <c r="AR43" s="442">
        <f t="shared" si="7"/>
        <v>0</v>
      </c>
      <c r="AS43" s="442">
        <f t="shared" si="7"/>
        <v>0</v>
      </c>
      <c r="AT43" s="442">
        <f t="shared" si="7"/>
        <v>0</v>
      </c>
      <c r="AU43" s="442">
        <f t="shared" si="7"/>
        <v>0</v>
      </c>
      <c r="AV43" s="442">
        <f t="shared" si="7"/>
        <v>0</v>
      </c>
    </row>
    <row r="44" spans="1:48" s="443" customFormat="1" ht="22.5" customHeight="1">
      <c r="A44" s="766"/>
      <c r="B44" s="772"/>
      <c r="C44" s="455">
        <v>6</v>
      </c>
      <c r="D44" s="455" t="s">
        <v>361</v>
      </c>
      <c r="E44" s="432"/>
      <c r="F44" s="433"/>
      <c r="G44" s="455"/>
      <c r="H44" s="455"/>
      <c r="I44" s="456"/>
      <c r="J44" s="457"/>
      <c r="K44" s="456"/>
      <c r="L44" s="456"/>
      <c r="M44" s="437"/>
      <c r="N44" s="438"/>
      <c r="O44" s="439"/>
      <c r="P44" s="437"/>
      <c r="Q44" s="437"/>
      <c r="R44" s="437"/>
      <c r="S44" s="437"/>
      <c r="T44" s="437"/>
      <c r="U44" s="437"/>
      <c r="V44" s="437"/>
      <c r="W44" s="437"/>
      <c r="X44" s="437"/>
      <c r="Y44" s="437"/>
      <c r="Z44" s="437"/>
      <c r="AA44" s="437"/>
      <c r="AB44" s="440"/>
      <c r="AC44" s="440"/>
      <c r="AD44" s="440"/>
      <c r="AE44" s="440"/>
      <c r="AF44" s="441"/>
      <c r="AG44" s="441"/>
      <c r="AH44" s="440"/>
      <c r="AI44" s="440"/>
      <c r="AJ44" s="440"/>
      <c r="AK44" s="440"/>
      <c r="AL44" s="440"/>
      <c r="AM44" s="440"/>
      <c r="AN44" s="440"/>
      <c r="AO44" s="442">
        <f t="shared" si="7"/>
        <v>0</v>
      </c>
      <c r="AP44" s="442">
        <f t="shared" si="7"/>
        <v>0</v>
      </c>
      <c r="AQ44" s="442">
        <f t="shared" si="7"/>
        <v>0</v>
      </c>
      <c r="AR44" s="442">
        <f t="shared" si="7"/>
        <v>0</v>
      </c>
      <c r="AS44" s="442">
        <f t="shared" si="7"/>
        <v>0</v>
      </c>
      <c r="AT44" s="442">
        <f t="shared" si="7"/>
        <v>0</v>
      </c>
      <c r="AU44" s="442">
        <f t="shared" si="7"/>
        <v>0</v>
      </c>
      <c r="AV44" s="442">
        <f t="shared" si="7"/>
        <v>0</v>
      </c>
    </row>
    <row r="45" spans="1:48" s="443" customFormat="1" ht="22.5" customHeight="1">
      <c r="A45" s="766"/>
      <c r="B45" s="772"/>
      <c r="C45" s="455">
        <v>7</v>
      </c>
      <c r="D45" s="455" t="s">
        <v>365</v>
      </c>
      <c r="E45" s="432"/>
      <c r="F45" s="433"/>
      <c r="G45" s="455"/>
      <c r="H45" s="455"/>
      <c r="I45" s="456"/>
      <c r="J45" s="457"/>
      <c r="K45" s="456"/>
      <c r="L45" s="456"/>
      <c r="M45" s="437"/>
      <c r="N45" s="438"/>
      <c r="O45" s="439"/>
      <c r="P45" s="437"/>
      <c r="Q45" s="437"/>
      <c r="R45" s="437"/>
      <c r="S45" s="437"/>
      <c r="T45" s="437"/>
      <c r="U45" s="437"/>
      <c r="V45" s="437"/>
      <c r="W45" s="437"/>
      <c r="X45" s="437"/>
      <c r="Y45" s="437"/>
      <c r="Z45" s="437"/>
      <c r="AA45" s="437"/>
      <c r="AB45" s="440"/>
      <c r="AC45" s="440"/>
      <c r="AD45" s="440"/>
      <c r="AE45" s="440"/>
      <c r="AF45" s="441"/>
      <c r="AG45" s="441"/>
      <c r="AH45" s="440"/>
      <c r="AI45" s="440"/>
      <c r="AJ45" s="440"/>
      <c r="AK45" s="440"/>
      <c r="AL45" s="440"/>
      <c r="AM45" s="440"/>
      <c r="AN45" s="440"/>
      <c r="AO45" s="442">
        <f t="shared" si="7"/>
        <v>0</v>
      </c>
      <c r="AP45" s="442">
        <f t="shared" si="7"/>
        <v>0</v>
      </c>
      <c r="AQ45" s="442">
        <f t="shared" si="7"/>
        <v>0</v>
      </c>
      <c r="AR45" s="442">
        <f t="shared" si="7"/>
        <v>0</v>
      </c>
      <c r="AS45" s="442">
        <f t="shared" si="7"/>
        <v>0</v>
      </c>
      <c r="AT45" s="442">
        <f t="shared" si="7"/>
        <v>0</v>
      </c>
      <c r="AU45" s="442">
        <f t="shared" si="7"/>
        <v>0</v>
      </c>
      <c r="AV45" s="442">
        <f t="shared" si="7"/>
        <v>0</v>
      </c>
    </row>
    <row r="46" spans="1:48" s="443" customFormat="1" ht="22.5" customHeight="1">
      <c r="A46" s="766"/>
      <c r="B46" s="772"/>
      <c r="C46" s="455">
        <v>8</v>
      </c>
      <c r="D46" s="455" t="s">
        <v>370</v>
      </c>
      <c r="E46" s="432"/>
      <c r="F46" s="433"/>
      <c r="G46" s="455"/>
      <c r="H46" s="455"/>
      <c r="I46" s="456"/>
      <c r="J46" s="457"/>
      <c r="K46" s="456"/>
      <c r="L46" s="456"/>
      <c r="M46" s="437"/>
      <c r="N46" s="438"/>
      <c r="O46" s="439"/>
      <c r="P46" s="437"/>
      <c r="Q46" s="437"/>
      <c r="R46" s="437"/>
      <c r="S46" s="437"/>
      <c r="T46" s="437"/>
      <c r="U46" s="437"/>
      <c r="V46" s="437"/>
      <c r="W46" s="437"/>
      <c r="X46" s="437"/>
      <c r="Y46" s="437"/>
      <c r="Z46" s="437"/>
      <c r="AA46" s="437"/>
      <c r="AB46" s="440"/>
      <c r="AC46" s="440"/>
      <c r="AD46" s="440"/>
      <c r="AE46" s="440"/>
      <c r="AF46" s="441"/>
      <c r="AG46" s="441"/>
      <c r="AH46" s="440"/>
      <c r="AI46" s="440"/>
      <c r="AJ46" s="440"/>
      <c r="AK46" s="440"/>
      <c r="AL46" s="440"/>
      <c r="AM46" s="440"/>
      <c r="AN46" s="440"/>
      <c r="AO46" s="442">
        <f t="shared" si="7"/>
        <v>0</v>
      </c>
      <c r="AP46" s="442">
        <f t="shared" si="7"/>
        <v>0</v>
      </c>
      <c r="AQ46" s="442">
        <f t="shared" si="7"/>
        <v>0</v>
      </c>
      <c r="AR46" s="442">
        <f t="shared" si="7"/>
        <v>0</v>
      </c>
      <c r="AS46" s="442">
        <f t="shared" si="7"/>
        <v>0</v>
      </c>
      <c r="AT46" s="442">
        <f t="shared" si="7"/>
        <v>0</v>
      </c>
      <c r="AU46" s="442">
        <f t="shared" si="7"/>
        <v>0</v>
      </c>
      <c r="AV46" s="442">
        <f t="shared" si="7"/>
        <v>0</v>
      </c>
    </row>
    <row r="47" spans="1:48" s="443" customFormat="1" ht="22.5" customHeight="1">
      <c r="A47" s="766"/>
      <c r="B47" s="772"/>
      <c r="C47" s="455">
        <v>9</v>
      </c>
      <c r="D47" s="455" t="s">
        <v>597</v>
      </c>
      <c r="E47" s="432"/>
      <c r="F47" s="433"/>
      <c r="G47" s="455"/>
      <c r="H47" s="455"/>
      <c r="I47" s="456"/>
      <c r="J47" s="457"/>
      <c r="K47" s="456"/>
      <c r="L47" s="456"/>
      <c r="M47" s="437"/>
      <c r="N47" s="438"/>
      <c r="O47" s="439"/>
      <c r="P47" s="437"/>
      <c r="Q47" s="437"/>
      <c r="R47" s="437"/>
      <c r="S47" s="437"/>
      <c r="T47" s="437"/>
      <c r="U47" s="437"/>
      <c r="V47" s="437"/>
      <c r="W47" s="437"/>
      <c r="X47" s="437"/>
      <c r="Y47" s="437"/>
      <c r="Z47" s="437"/>
      <c r="AA47" s="437"/>
      <c r="AB47" s="440"/>
      <c r="AC47" s="440"/>
      <c r="AD47" s="440"/>
      <c r="AE47" s="440"/>
      <c r="AF47" s="441"/>
      <c r="AG47" s="441"/>
      <c r="AH47" s="440"/>
      <c r="AI47" s="440"/>
      <c r="AJ47" s="440"/>
      <c r="AK47" s="440"/>
      <c r="AL47" s="440"/>
      <c r="AM47" s="440"/>
      <c r="AN47" s="440"/>
      <c r="AO47" s="442">
        <f t="shared" si="7"/>
        <v>0</v>
      </c>
      <c r="AP47" s="442">
        <f t="shared" si="7"/>
        <v>0</v>
      </c>
      <c r="AQ47" s="442">
        <f t="shared" si="7"/>
        <v>0</v>
      </c>
      <c r="AR47" s="442">
        <f t="shared" si="7"/>
        <v>0</v>
      </c>
      <c r="AS47" s="442">
        <f t="shared" si="7"/>
        <v>0</v>
      </c>
      <c r="AT47" s="442">
        <f t="shared" si="7"/>
        <v>0</v>
      </c>
      <c r="AU47" s="442">
        <f t="shared" si="7"/>
        <v>0</v>
      </c>
      <c r="AV47" s="442">
        <f t="shared" si="7"/>
        <v>0</v>
      </c>
    </row>
    <row r="48" spans="1:48" s="443" customFormat="1" ht="22.5" customHeight="1">
      <c r="A48" s="766"/>
      <c r="B48" s="772"/>
      <c r="C48" s="455">
        <v>10</v>
      </c>
      <c r="D48" s="455" t="s">
        <v>598</v>
      </c>
      <c r="E48" s="432"/>
      <c r="F48" s="433"/>
      <c r="G48" s="455"/>
      <c r="H48" s="455"/>
      <c r="I48" s="456"/>
      <c r="J48" s="457"/>
      <c r="K48" s="456"/>
      <c r="L48" s="456"/>
      <c r="M48" s="437"/>
      <c r="N48" s="438"/>
      <c r="O48" s="439"/>
      <c r="P48" s="437"/>
      <c r="Q48" s="437"/>
      <c r="R48" s="437"/>
      <c r="S48" s="437"/>
      <c r="T48" s="437"/>
      <c r="U48" s="437"/>
      <c r="V48" s="437"/>
      <c r="W48" s="437"/>
      <c r="X48" s="437"/>
      <c r="Y48" s="437"/>
      <c r="Z48" s="437"/>
      <c r="AA48" s="437"/>
      <c r="AB48" s="440"/>
      <c r="AC48" s="440"/>
      <c r="AD48" s="440"/>
      <c r="AE48" s="440"/>
      <c r="AF48" s="441"/>
      <c r="AG48" s="441"/>
      <c r="AH48" s="440"/>
      <c r="AI48" s="440"/>
      <c r="AJ48" s="440"/>
      <c r="AK48" s="440"/>
      <c r="AL48" s="440"/>
      <c r="AM48" s="440"/>
      <c r="AN48" s="440"/>
      <c r="AO48" s="442">
        <f t="shared" si="7"/>
        <v>0</v>
      </c>
      <c r="AP48" s="442">
        <f t="shared" si="7"/>
        <v>0</v>
      </c>
      <c r="AQ48" s="442">
        <f t="shared" si="7"/>
        <v>0</v>
      </c>
      <c r="AR48" s="442">
        <f t="shared" si="7"/>
        <v>0</v>
      </c>
      <c r="AS48" s="442">
        <f t="shared" si="7"/>
        <v>0</v>
      </c>
      <c r="AT48" s="442">
        <f t="shared" si="7"/>
        <v>0</v>
      </c>
      <c r="AU48" s="442">
        <f t="shared" si="7"/>
        <v>0</v>
      </c>
      <c r="AV48" s="442">
        <f t="shared" si="7"/>
        <v>0</v>
      </c>
    </row>
    <row r="49" spans="1:48" s="443" customFormat="1" ht="22.5" customHeight="1">
      <c r="A49" s="766"/>
      <c r="B49" s="772"/>
      <c r="C49" s="455">
        <v>11</v>
      </c>
      <c r="D49" s="455" t="s">
        <v>385</v>
      </c>
      <c r="E49" s="432"/>
      <c r="F49" s="433"/>
      <c r="G49" s="455"/>
      <c r="H49" s="455"/>
      <c r="I49" s="456"/>
      <c r="J49" s="457"/>
      <c r="K49" s="456"/>
      <c r="L49" s="456"/>
      <c r="M49" s="437"/>
      <c r="N49" s="438"/>
      <c r="O49" s="439"/>
      <c r="P49" s="437"/>
      <c r="Q49" s="437"/>
      <c r="R49" s="437"/>
      <c r="S49" s="437"/>
      <c r="T49" s="437"/>
      <c r="U49" s="437"/>
      <c r="V49" s="437"/>
      <c r="W49" s="437"/>
      <c r="X49" s="437"/>
      <c r="Y49" s="437"/>
      <c r="Z49" s="437"/>
      <c r="AA49" s="437"/>
      <c r="AB49" s="440"/>
      <c r="AC49" s="440"/>
      <c r="AD49" s="440"/>
      <c r="AE49" s="440"/>
      <c r="AF49" s="441"/>
      <c r="AG49" s="441"/>
      <c r="AH49" s="440"/>
      <c r="AI49" s="440"/>
      <c r="AJ49" s="440"/>
      <c r="AK49" s="440"/>
      <c r="AL49" s="440"/>
      <c r="AM49" s="440"/>
      <c r="AN49" s="440"/>
      <c r="AO49" s="442">
        <f t="shared" si="7"/>
        <v>0</v>
      </c>
      <c r="AP49" s="442">
        <f t="shared" si="7"/>
        <v>0</v>
      </c>
      <c r="AQ49" s="442">
        <f t="shared" si="7"/>
        <v>0</v>
      </c>
      <c r="AR49" s="442">
        <f t="shared" si="7"/>
        <v>0</v>
      </c>
      <c r="AS49" s="442">
        <f t="shared" si="7"/>
        <v>0</v>
      </c>
      <c r="AT49" s="442">
        <f t="shared" si="7"/>
        <v>0</v>
      </c>
      <c r="AU49" s="442">
        <f t="shared" si="7"/>
        <v>0</v>
      </c>
      <c r="AV49" s="442">
        <f t="shared" si="7"/>
        <v>0</v>
      </c>
    </row>
    <row r="50" spans="1:48" s="443" customFormat="1" ht="22.5" customHeight="1">
      <c r="A50" s="766"/>
      <c r="B50" s="772"/>
      <c r="C50" s="455">
        <v>12</v>
      </c>
      <c r="D50" s="455" t="s">
        <v>390</v>
      </c>
      <c r="E50" s="432"/>
      <c r="F50" s="433"/>
      <c r="G50" s="455"/>
      <c r="H50" s="455"/>
      <c r="I50" s="456"/>
      <c r="J50" s="457"/>
      <c r="K50" s="456"/>
      <c r="L50" s="456"/>
      <c r="M50" s="437"/>
      <c r="N50" s="438"/>
      <c r="O50" s="439"/>
      <c r="P50" s="437"/>
      <c r="Q50" s="437"/>
      <c r="R50" s="437"/>
      <c r="S50" s="437"/>
      <c r="T50" s="437"/>
      <c r="U50" s="437"/>
      <c r="V50" s="437"/>
      <c r="W50" s="437"/>
      <c r="X50" s="437"/>
      <c r="Y50" s="437"/>
      <c r="Z50" s="437"/>
      <c r="AA50" s="437"/>
      <c r="AB50" s="440"/>
      <c r="AC50" s="440"/>
      <c r="AD50" s="440"/>
      <c r="AE50" s="440"/>
      <c r="AF50" s="441"/>
      <c r="AG50" s="441"/>
      <c r="AH50" s="440"/>
      <c r="AI50" s="440"/>
      <c r="AJ50" s="440"/>
      <c r="AK50" s="440"/>
      <c r="AL50" s="440"/>
      <c r="AM50" s="440"/>
      <c r="AN50" s="440"/>
      <c r="AO50" s="442">
        <f t="shared" si="7"/>
        <v>0</v>
      </c>
      <c r="AP50" s="442">
        <f t="shared" si="7"/>
        <v>0</v>
      </c>
      <c r="AQ50" s="442">
        <f t="shared" si="7"/>
        <v>0</v>
      </c>
      <c r="AR50" s="442">
        <f t="shared" si="7"/>
        <v>0</v>
      </c>
      <c r="AS50" s="442">
        <f t="shared" si="7"/>
        <v>0</v>
      </c>
      <c r="AT50" s="442">
        <f t="shared" si="7"/>
        <v>0</v>
      </c>
      <c r="AU50" s="442">
        <f t="shared" si="7"/>
        <v>0</v>
      </c>
      <c r="AV50" s="442">
        <f t="shared" si="7"/>
        <v>0</v>
      </c>
    </row>
    <row r="51" spans="1:48" s="443" customFormat="1" ht="22.5" customHeight="1">
      <c r="A51" s="766"/>
      <c r="B51" s="772"/>
      <c r="C51" s="455">
        <v>13</v>
      </c>
      <c r="D51" s="455" t="s">
        <v>395</v>
      </c>
      <c r="E51" s="432"/>
      <c r="F51" s="433"/>
      <c r="G51" s="455"/>
      <c r="H51" s="455"/>
      <c r="I51" s="456"/>
      <c r="J51" s="457"/>
      <c r="K51" s="456"/>
      <c r="L51" s="456"/>
      <c r="M51" s="437"/>
      <c r="N51" s="438"/>
      <c r="O51" s="439"/>
      <c r="P51" s="437"/>
      <c r="Q51" s="437"/>
      <c r="R51" s="437"/>
      <c r="S51" s="437"/>
      <c r="T51" s="437"/>
      <c r="U51" s="437"/>
      <c r="V51" s="437"/>
      <c r="W51" s="437"/>
      <c r="X51" s="437"/>
      <c r="Y51" s="437"/>
      <c r="Z51" s="437"/>
      <c r="AA51" s="437"/>
      <c r="AB51" s="440"/>
      <c r="AC51" s="440"/>
      <c r="AD51" s="440"/>
      <c r="AE51" s="440"/>
      <c r="AF51" s="441"/>
      <c r="AG51" s="441"/>
      <c r="AH51" s="440"/>
      <c r="AI51" s="440"/>
      <c r="AJ51" s="440"/>
      <c r="AK51" s="440"/>
      <c r="AL51" s="440"/>
      <c r="AM51" s="440"/>
      <c r="AN51" s="440"/>
      <c r="AO51" s="442">
        <f t="shared" si="7"/>
        <v>0</v>
      </c>
      <c r="AP51" s="442">
        <f t="shared" si="7"/>
        <v>0</v>
      </c>
      <c r="AQ51" s="442">
        <f t="shared" si="7"/>
        <v>0</v>
      </c>
      <c r="AR51" s="442">
        <f t="shared" si="7"/>
        <v>0</v>
      </c>
      <c r="AS51" s="442">
        <f t="shared" si="7"/>
        <v>0</v>
      </c>
      <c r="AT51" s="442">
        <f t="shared" si="7"/>
        <v>0</v>
      </c>
      <c r="AU51" s="442">
        <f t="shared" si="7"/>
        <v>0</v>
      </c>
      <c r="AV51" s="442">
        <f t="shared" si="7"/>
        <v>0</v>
      </c>
    </row>
    <row r="52" spans="1:48" s="443" customFormat="1" ht="22.5" customHeight="1">
      <c r="A52" s="766"/>
      <c r="B52" s="772"/>
      <c r="C52" s="455">
        <v>14</v>
      </c>
      <c r="D52" s="455" t="s">
        <v>599</v>
      </c>
      <c r="E52" s="432"/>
      <c r="F52" s="433"/>
      <c r="G52" s="455"/>
      <c r="H52" s="455"/>
      <c r="I52" s="456"/>
      <c r="J52" s="457"/>
      <c r="K52" s="456"/>
      <c r="L52" s="456"/>
      <c r="M52" s="437"/>
      <c r="N52" s="438"/>
      <c r="O52" s="439"/>
      <c r="P52" s="437"/>
      <c r="Q52" s="437"/>
      <c r="R52" s="437"/>
      <c r="S52" s="437"/>
      <c r="T52" s="437"/>
      <c r="U52" s="437"/>
      <c r="V52" s="437"/>
      <c r="W52" s="437"/>
      <c r="X52" s="437"/>
      <c r="Y52" s="437"/>
      <c r="Z52" s="437"/>
      <c r="AA52" s="437"/>
      <c r="AB52" s="440"/>
      <c r="AC52" s="440"/>
      <c r="AD52" s="440"/>
      <c r="AE52" s="440"/>
      <c r="AF52" s="441"/>
      <c r="AG52" s="441"/>
      <c r="AH52" s="440"/>
      <c r="AI52" s="440"/>
      <c r="AJ52" s="440"/>
      <c r="AK52" s="440"/>
      <c r="AL52" s="440"/>
      <c r="AM52" s="440"/>
      <c r="AN52" s="440"/>
      <c r="AO52" s="442">
        <f t="shared" si="7"/>
        <v>0</v>
      </c>
      <c r="AP52" s="442">
        <f t="shared" si="7"/>
        <v>0</v>
      </c>
      <c r="AQ52" s="442">
        <f t="shared" si="7"/>
        <v>0</v>
      </c>
      <c r="AR52" s="442">
        <f t="shared" si="7"/>
        <v>0</v>
      </c>
      <c r="AS52" s="442">
        <f t="shared" si="7"/>
        <v>0</v>
      </c>
      <c r="AT52" s="442">
        <f t="shared" si="7"/>
        <v>0</v>
      </c>
      <c r="AU52" s="442">
        <f t="shared" si="7"/>
        <v>0</v>
      </c>
      <c r="AV52" s="442">
        <f t="shared" si="7"/>
        <v>0</v>
      </c>
    </row>
    <row r="53" spans="1:48" s="443" customFormat="1" ht="22.5" customHeight="1">
      <c r="A53" s="766"/>
      <c r="B53" s="772"/>
      <c r="C53" s="455">
        <v>15</v>
      </c>
      <c r="D53" s="455" t="s">
        <v>405</v>
      </c>
      <c r="E53" s="432"/>
      <c r="F53" s="433"/>
      <c r="G53" s="455"/>
      <c r="H53" s="455"/>
      <c r="I53" s="456"/>
      <c r="J53" s="457"/>
      <c r="K53" s="456"/>
      <c r="L53" s="456"/>
      <c r="M53" s="437"/>
      <c r="N53" s="438"/>
      <c r="O53" s="439"/>
      <c r="P53" s="437"/>
      <c r="Q53" s="437"/>
      <c r="R53" s="437"/>
      <c r="S53" s="437"/>
      <c r="T53" s="437"/>
      <c r="U53" s="437"/>
      <c r="V53" s="437"/>
      <c r="W53" s="437"/>
      <c r="X53" s="437"/>
      <c r="Y53" s="437"/>
      <c r="Z53" s="437"/>
      <c r="AA53" s="437"/>
      <c r="AB53" s="440"/>
      <c r="AC53" s="440"/>
      <c r="AD53" s="440"/>
      <c r="AE53" s="440"/>
      <c r="AF53" s="441"/>
      <c r="AG53" s="441"/>
      <c r="AH53" s="440"/>
      <c r="AI53" s="440"/>
      <c r="AJ53" s="440"/>
      <c r="AK53" s="440"/>
      <c r="AL53" s="440"/>
      <c r="AM53" s="440"/>
      <c r="AN53" s="440"/>
      <c r="AO53" s="442">
        <f t="shared" si="7"/>
        <v>0</v>
      </c>
      <c r="AP53" s="442">
        <f t="shared" si="7"/>
        <v>0</v>
      </c>
      <c r="AQ53" s="442">
        <f t="shared" si="7"/>
        <v>0</v>
      </c>
      <c r="AR53" s="442">
        <f t="shared" si="7"/>
        <v>0</v>
      </c>
      <c r="AS53" s="442">
        <f t="shared" si="7"/>
        <v>0</v>
      </c>
      <c r="AT53" s="442">
        <f t="shared" si="7"/>
        <v>0</v>
      </c>
      <c r="AU53" s="442">
        <f t="shared" si="7"/>
        <v>0</v>
      </c>
      <c r="AV53" s="442">
        <f t="shared" si="7"/>
        <v>0</v>
      </c>
    </row>
    <row r="54" spans="1:48" s="443" customFormat="1" ht="22.5" customHeight="1">
      <c r="A54" s="766"/>
      <c r="B54" s="772"/>
      <c r="C54" s="455">
        <v>16</v>
      </c>
      <c r="D54" s="455" t="s">
        <v>410</v>
      </c>
      <c r="E54" s="432"/>
      <c r="F54" s="433"/>
      <c r="G54" s="455"/>
      <c r="H54" s="455"/>
      <c r="I54" s="456"/>
      <c r="J54" s="457"/>
      <c r="K54" s="456"/>
      <c r="L54" s="456"/>
      <c r="M54" s="437"/>
      <c r="N54" s="438"/>
      <c r="O54" s="439"/>
      <c r="P54" s="437"/>
      <c r="Q54" s="437"/>
      <c r="R54" s="437"/>
      <c r="S54" s="437"/>
      <c r="T54" s="437"/>
      <c r="U54" s="437"/>
      <c r="V54" s="437"/>
      <c r="W54" s="437"/>
      <c r="X54" s="437"/>
      <c r="Y54" s="437"/>
      <c r="Z54" s="437"/>
      <c r="AA54" s="437"/>
      <c r="AB54" s="440"/>
      <c r="AC54" s="440"/>
      <c r="AD54" s="440"/>
      <c r="AE54" s="440"/>
      <c r="AF54" s="441"/>
      <c r="AG54" s="441"/>
      <c r="AH54" s="440"/>
      <c r="AI54" s="440"/>
      <c r="AJ54" s="440"/>
      <c r="AK54" s="440"/>
      <c r="AL54" s="440"/>
      <c r="AM54" s="440"/>
      <c r="AN54" s="440"/>
      <c r="AO54" s="442">
        <f t="shared" si="7"/>
        <v>0</v>
      </c>
      <c r="AP54" s="442">
        <f t="shared" si="7"/>
        <v>0</v>
      </c>
      <c r="AQ54" s="442">
        <f t="shared" si="7"/>
        <v>0</v>
      </c>
      <c r="AR54" s="442">
        <f t="shared" si="7"/>
        <v>0</v>
      </c>
      <c r="AS54" s="442">
        <f t="shared" si="7"/>
        <v>0</v>
      </c>
      <c r="AT54" s="442">
        <f t="shared" si="7"/>
        <v>0</v>
      </c>
      <c r="AU54" s="442">
        <f t="shared" si="7"/>
        <v>0</v>
      </c>
      <c r="AV54" s="442">
        <f t="shared" si="7"/>
        <v>0</v>
      </c>
    </row>
    <row r="55" spans="1:48" s="443" customFormat="1" ht="22.5" customHeight="1">
      <c r="A55" s="766"/>
      <c r="B55" s="772"/>
      <c r="C55" s="455">
        <v>17</v>
      </c>
      <c r="D55" s="455" t="s">
        <v>415</v>
      </c>
      <c r="E55" s="432"/>
      <c r="F55" s="433"/>
      <c r="G55" s="455"/>
      <c r="H55" s="455"/>
      <c r="I55" s="456"/>
      <c r="J55" s="457"/>
      <c r="K55" s="456"/>
      <c r="L55" s="456"/>
      <c r="M55" s="437"/>
      <c r="N55" s="438"/>
      <c r="O55" s="439"/>
      <c r="P55" s="437"/>
      <c r="Q55" s="437"/>
      <c r="R55" s="437"/>
      <c r="S55" s="437"/>
      <c r="T55" s="437"/>
      <c r="U55" s="437"/>
      <c r="V55" s="437"/>
      <c r="W55" s="437"/>
      <c r="X55" s="437"/>
      <c r="Y55" s="437"/>
      <c r="Z55" s="437"/>
      <c r="AA55" s="437"/>
      <c r="AB55" s="440"/>
      <c r="AC55" s="440"/>
      <c r="AD55" s="440"/>
      <c r="AE55" s="440"/>
      <c r="AF55" s="441"/>
      <c r="AG55" s="441"/>
      <c r="AH55" s="440"/>
      <c r="AI55" s="440"/>
      <c r="AJ55" s="440"/>
      <c r="AK55" s="440"/>
      <c r="AL55" s="440"/>
      <c r="AM55" s="440"/>
      <c r="AN55" s="440"/>
      <c r="AO55" s="442">
        <f t="shared" si="7"/>
        <v>0</v>
      </c>
      <c r="AP55" s="442">
        <f t="shared" si="7"/>
        <v>0</v>
      </c>
      <c r="AQ55" s="442">
        <f t="shared" si="7"/>
        <v>0</v>
      </c>
      <c r="AR55" s="442">
        <f t="shared" si="7"/>
        <v>0</v>
      </c>
      <c r="AS55" s="442">
        <f t="shared" si="7"/>
        <v>0</v>
      </c>
      <c r="AT55" s="442">
        <f t="shared" si="7"/>
        <v>0</v>
      </c>
      <c r="AU55" s="442">
        <f t="shared" si="7"/>
        <v>0</v>
      </c>
      <c r="AV55" s="442">
        <f t="shared" si="7"/>
        <v>0</v>
      </c>
    </row>
    <row r="56" spans="1:48" s="443" customFormat="1" ht="22.5" customHeight="1">
      <c r="A56" s="766"/>
      <c r="B56" s="772"/>
      <c r="C56" s="455">
        <v>18</v>
      </c>
      <c r="D56" s="455" t="s">
        <v>420</v>
      </c>
      <c r="E56" s="432"/>
      <c r="F56" s="433"/>
      <c r="G56" s="455"/>
      <c r="H56" s="455"/>
      <c r="I56" s="456"/>
      <c r="J56" s="457"/>
      <c r="K56" s="456"/>
      <c r="L56" s="456"/>
      <c r="M56" s="437"/>
      <c r="N56" s="438"/>
      <c r="O56" s="439"/>
      <c r="P56" s="437"/>
      <c r="Q56" s="437"/>
      <c r="R56" s="437"/>
      <c r="S56" s="437"/>
      <c r="T56" s="437"/>
      <c r="U56" s="437"/>
      <c r="V56" s="437"/>
      <c r="W56" s="437"/>
      <c r="X56" s="437"/>
      <c r="Y56" s="437"/>
      <c r="Z56" s="437"/>
      <c r="AA56" s="437"/>
      <c r="AB56" s="440"/>
      <c r="AC56" s="440"/>
      <c r="AD56" s="440"/>
      <c r="AE56" s="440"/>
      <c r="AF56" s="441"/>
      <c r="AG56" s="441"/>
      <c r="AH56" s="440"/>
      <c r="AI56" s="440"/>
      <c r="AJ56" s="440"/>
      <c r="AK56" s="440"/>
      <c r="AL56" s="440"/>
      <c r="AM56" s="440"/>
      <c r="AN56" s="440"/>
      <c r="AO56" s="442">
        <f t="shared" si="7"/>
        <v>0</v>
      </c>
      <c r="AP56" s="442">
        <f t="shared" si="7"/>
        <v>0</v>
      </c>
      <c r="AQ56" s="442">
        <f t="shared" si="7"/>
        <v>0</v>
      </c>
      <c r="AR56" s="442">
        <f t="shared" si="7"/>
        <v>0</v>
      </c>
      <c r="AS56" s="442">
        <f t="shared" si="7"/>
        <v>0</v>
      </c>
      <c r="AT56" s="442">
        <f t="shared" si="7"/>
        <v>0</v>
      </c>
      <c r="AU56" s="442">
        <f t="shared" si="7"/>
        <v>0</v>
      </c>
      <c r="AV56" s="442">
        <f t="shared" si="7"/>
        <v>0</v>
      </c>
    </row>
    <row r="57" spans="1:48" s="443" customFormat="1" ht="22.5" customHeight="1">
      <c r="A57" s="766"/>
      <c r="B57" s="772"/>
      <c r="C57" s="455">
        <v>19</v>
      </c>
      <c r="D57" s="455" t="s">
        <v>425</v>
      </c>
      <c r="E57" s="432"/>
      <c r="F57" s="433"/>
      <c r="G57" s="455"/>
      <c r="H57" s="455"/>
      <c r="I57" s="456"/>
      <c r="J57" s="457"/>
      <c r="K57" s="456"/>
      <c r="L57" s="456"/>
      <c r="M57" s="437"/>
      <c r="N57" s="438"/>
      <c r="O57" s="439"/>
      <c r="P57" s="437"/>
      <c r="Q57" s="437"/>
      <c r="R57" s="437"/>
      <c r="S57" s="437"/>
      <c r="T57" s="437"/>
      <c r="U57" s="437"/>
      <c r="V57" s="437"/>
      <c r="W57" s="437"/>
      <c r="X57" s="437"/>
      <c r="Y57" s="437"/>
      <c r="Z57" s="437"/>
      <c r="AA57" s="437"/>
      <c r="AB57" s="440"/>
      <c r="AC57" s="440"/>
      <c r="AD57" s="440"/>
      <c r="AE57" s="440"/>
      <c r="AF57" s="441"/>
      <c r="AG57" s="441"/>
      <c r="AH57" s="440"/>
      <c r="AI57" s="440"/>
      <c r="AJ57" s="440"/>
      <c r="AK57" s="440"/>
      <c r="AL57" s="440"/>
      <c r="AM57" s="440"/>
      <c r="AN57" s="440"/>
      <c r="AO57" s="442">
        <f t="shared" si="7"/>
        <v>0</v>
      </c>
      <c r="AP57" s="442">
        <f t="shared" si="7"/>
        <v>0</v>
      </c>
      <c r="AQ57" s="442">
        <f t="shared" si="7"/>
        <v>0</v>
      </c>
      <c r="AR57" s="442">
        <f t="shared" si="7"/>
        <v>0</v>
      </c>
      <c r="AS57" s="442">
        <f t="shared" si="7"/>
        <v>0</v>
      </c>
      <c r="AT57" s="442">
        <f t="shared" si="7"/>
        <v>0</v>
      </c>
      <c r="AU57" s="442">
        <f t="shared" si="7"/>
        <v>0</v>
      </c>
      <c r="AV57" s="442">
        <f t="shared" si="7"/>
        <v>0</v>
      </c>
    </row>
    <row r="58" spans="1:48" s="443" customFormat="1" ht="22.5" customHeight="1">
      <c r="A58" s="766"/>
      <c r="B58" s="772"/>
      <c r="C58" s="455">
        <v>20</v>
      </c>
      <c r="D58" s="455" t="s">
        <v>430</v>
      </c>
      <c r="E58" s="432"/>
      <c r="F58" s="433"/>
      <c r="G58" s="455"/>
      <c r="H58" s="455"/>
      <c r="I58" s="456"/>
      <c r="J58" s="457"/>
      <c r="K58" s="456"/>
      <c r="L58" s="456"/>
      <c r="M58" s="437"/>
      <c r="N58" s="438"/>
      <c r="O58" s="439"/>
      <c r="P58" s="437"/>
      <c r="Q58" s="437"/>
      <c r="R58" s="437"/>
      <c r="S58" s="437"/>
      <c r="T58" s="437"/>
      <c r="U58" s="437"/>
      <c r="V58" s="437"/>
      <c r="W58" s="437"/>
      <c r="X58" s="437"/>
      <c r="Y58" s="437"/>
      <c r="Z58" s="437"/>
      <c r="AA58" s="437"/>
      <c r="AB58" s="440"/>
      <c r="AC58" s="440"/>
      <c r="AD58" s="440"/>
      <c r="AE58" s="440"/>
      <c r="AF58" s="441"/>
      <c r="AG58" s="441"/>
      <c r="AH58" s="440"/>
      <c r="AI58" s="440"/>
      <c r="AJ58" s="440"/>
      <c r="AK58" s="440"/>
      <c r="AL58" s="440"/>
      <c r="AM58" s="440"/>
      <c r="AN58" s="440"/>
      <c r="AO58" s="442">
        <f t="shared" si="7"/>
        <v>0</v>
      </c>
      <c r="AP58" s="442">
        <f t="shared" si="7"/>
        <v>0</v>
      </c>
      <c r="AQ58" s="442">
        <f t="shared" si="7"/>
        <v>0</v>
      </c>
      <c r="AR58" s="442">
        <f t="shared" si="7"/>
        <v>0</v>
      </c>
      <c r="AS58" s="442">
        <f t="shared" si="7"/>
        <v>0</v>
      </c>
      <c r="AT58" s="442">
        <f t="shared" si="7"/>
        <v>0</v>
      </c>
      <c r="AU58" s="442">
        <f t="shared" si="7"/>
        <v>0</v>
      </c>
      <c r="AV58" s="442">
        <f t="shared" si="7"/>
        <v>0</v>
      </c>
    </row>
    <row r="59" spans="1:48" s="443" customFormat="1" ht="22.5" customHeight="1">
      <c r="A59" s="766"/>
      <c r="B59" s="773"/>
      <c r="C59" s="455">
        <v>77</v>
      </c>
      <c r="D59" s="455" t="s">
        <v>444</v>
      </c>
      <c r="E59" s="432"/>
      <c r="F59" s="433"/>
      <c r="G59" s="455"/>
      <c r="H59" s="455"/>
      <c r="I59" s="456"/>
      <c r="J59" s="457"/>
      <c r="K59" s="456"/>
      <c r="L59" s="456"/>
      <c r="M59" s="437"/>
      <c r="N59" s="438"/>
      <c r="O59" s="439"/>
      <c r="P59" s="437"/>
      <c r="Q59" s="437"/>
      <c r="R59" s="437"/>
      <c r="S59" s="437"/>
      <c r="T59" s="437"/>
      <c r="U59" s="437"/>
      <c r="V59" s="437"/>
      <c r="W59" s="437"/>
      <c r="X59" s="437"/>
      <c r="Y59" s="437"/>
      <c r="Z59" s="437"/>
      <c r="AA59" s="437"/>
      <c r="AB59" s="440"/>
      <c r="AC59" s="440"/>
      <c r="AD59" s="440"/>
      <c r="AE59" s="440"/>
      <c r="AF59" s="441"/>
      <c r="AG59" s="441"/>
      <c r="AH59" s="440"/>
      <c r="AI59" s="440"/>
      <c r="AJ59" s="440"/>
      <c r="AK59" s="440"/>
      <c r="AL59" s="440"/>
      <c r="AM59" s="440"/>
      <c r="AN59" s="440"/>
      <c r="AO59" s="442">
        <f t="shared" si="7"/>
        <v>0</v>
      </c>
      <c r="AP59" s="442">
        <f t="shared" si="7"/>
        <v>0</v>
      </c>
      <c r="AQ59" s="442">
        <f t="shared" si="7"/>
        <v>0</v>
      </c>
      <c r="AR59" s="442">
        <f t="shared" si="7"/>
        <v>0</v>
      </c>
      <c r="AS59" s="442">
        <f t="shared" si="7"/>
        <v>0</v>
      </c>
      <c r="AT59" s="442">
        <f t="shared" si="7"/>
        <v>0</v>
      </c>
      <c r="AU59" s="442">
        <f t="shared" si="7"/>
        <v>0</v>
      </c>
      <c r="AV59" s="442">
        <f t="shared" si="7"/>
        <v>0</v>
      </c>
    </row>
    <row r="60" spans="1:48" s="40" customFormat="1" ht="22.5" customHeight="1">
      <c r="A60" s="767"/>
      <c r="B60" s="458"/>
      <c r="C60" s="459"/>
      <c r="D60" s="460"/>
      <c r="E60" s="447">
        <f>SUM(E39:E59)</f>
        <v>0</v>
      </c>
      <c r="F60" s="461">
        <f t="shared" ref="F60:L60" si="8">SUM(F39:F59)</f>
        <v>0</v>
      </c>
      <c r="G60" s="462">
        <f t="shared" si="8"/>
        <v>0</v>
      </c>
      <c r="H60" s="462">
        <f t="shared" si="8"/>
        <v>0</v>
      </c>
      <c r="I60" s="447" t="e">
        <f>'[1]4.Magnitud_Presupuesto'!N31</f>
        <v>#REF!</v>
      </c>
      <c r="J60" s="448">
        <f t="shared" si="8"/>
        <v>0</v>
      </c>
      <c r="K60" s="449">
        <f t="shared" si="8"/>
        <v>0</v>
      </c>
      <c r="L60" s="449">
        <f t="shared" si="8"/>
        <v>0</v>
      </c>
      <c r="M60" s="450"/>
      <c r="N60" s="451">
        <f>SUM(N39:N59)</f>
        <v>0</v>
      </c>
      <c r="O60" s="452">
        <f t="shared" ref="O60:V60" si="9">SUM(O39:O59)</f>
        <v>0</v>
      </c>
      <c r="P60" s="453">
        <f t="shared" si="9"/>
        <v>0</v>
      </c>
      <c r="Q60" s="453">
        <f t="shared" si="9"/>
        <v>0</v>
      </c>
      <c r="R60" s="454">
        <f t="shared" si="9"/>
        <v>0</v>
      </c>
      <c r="S60" s="454">
        <f t="shared" si="9"/>
        <v>0</v>
      </c>
      <c r="T60" s="454">
        <f t="shared" si="9"/>
        <v>0</v>
      </c>
      <c r="U60" s="454">
        <f t="shared" si="9"/>
        <v>0</v>
      </c>
      <c r="V60" s="454">
        <f t="shared" si="9"/>
        <v>0</v>
      </c>
      <c r="W60" s="453">
        <f>SUM(W39:W59)</f>
        <v>0</v>
      </c>
      <c r="X60" s="454">
        <f t="shared" ref="X60:AE60" si="10">SUM(X39:X59)</f>
        <v>0</v>
      </c>
      <c r="Y60" s="453">
        <f t="shared" si="10"/>
        <v>0</v>
      </c>
      <c r="Z60" s="453">
        <f t="shared" si="10"/>
        <v>0</v>
      </c>
      <c r="AA60" s="454">
        <f t="shared" si="10"/>
        <v>0</v>
      </c>
      <c r="AB60" s="454">
        <f t="shared" si="10"/>
        <v>0</v>
      </c>
      <c r="AC60" s="454">
        <f t="shared" si="10"/>
        <v>0</v>
      </c>
      <c r="AD60" s="454">
        <f t="shared" si="10"/>
        <v>0</v>
      </c>
      <c r="AE60" s="454">
        <f t="shared" si="10"/>
        <v>0</v>
      </c>
      <c r="AF60" s="454">
        <f>SUM(AF39:AF59)</f>
        <v>0</v>
      </c>
      <c r="AG60" s="454">
        <f t="shared" ref="AG60:AN60" si="11">SUM(AG39:AG59)</f>
        <v>0</v>
      </c>
      <c r="AH60" s="453">
        <f t="shared" si="11"/>
        <v>0</v>
      </c>
      <c r="AI60" s="453">
        <f t="shared" si="11"/>
        <v>0</v>
      </c>
      <c r="AJ60" s="454">
        <f t="shared" si="11"/>
        <v>0</v>
      </c>
      <c r="AK60" s="454">
        <f t="shared" si="11"/>
        <v>0</v>
      </c>
      <c r="AL60" s="454">
        <f t="shared" si="11"/>
        <v>0</v>
      </c>
      <c r="AM60" s="454">
        <f t="shared" si="11"/>
        <v>0</v>
      </c>
      <c r="AN60" s="454">
        <f t="shared" si="11"/>
        <v>0</v>
      </c>
      <c r="AO60" s="454">
        <f>SUM(AO39:AO59)</f>
        <v>0</v>
      </c>
      <c r="AP60" s="454">
        <f t="shared" ref="AP60:AV60" si="12">SUM(AP39:AP59)</f>
        <v>0</v>
      </c>
      <c r="AQ60" s="454">
        <f t="shared" si="12"/>
        <v>0</v>
      </c>
      <c r="AR60" s="454">
        <f t="shared" si="12"/>
        <v>0</v>
      </c>
      <c r="AS60" s="454">
        <f t="shared" si="12"/>
        <v>0</v>
      </c>
      <c r="AT60" s="454">
        <f t="shared" si="12"/>
        <v>0</v>
      </c>
      <c r="AU60" s="454">
        <f t="shared" si="12"/>
        <v>0</v>
      </c>
      <c r="AV60" s="454">
        <f t="shared" si="12"/>
        <v>0</v>
      </c>
    </row>
    <row r="61" spans="1:48" s="443" customFormat="1" ht="22.5" customHeight="1">
      <c r="A61" s="765"/>
      <c r="B61" s="771"/>
      <c r="C61" s="455">
        <v>1</v>
      </c>
      <c r="D61" s="455" t="s">
        <v>595</v>
      </c>
      <c r="E61" s="432"/>
      <c r="F61" s="433"/>
      <c r="G61" s="455"/>
      <c r="H61" s="455"/>
      <c r="I61" s="456"/>
      <c r="J61" s="457"/>
      <c r="K61" s="456"/>
      <c r="L61" s="456"/>
      <c r="M61" s="437"/>
      <c r="N61" s="438"/>
      <c r="O61" s="439"/>
      <c r="P61" s="437"/>
      <c r="Q61" s="437"/>
      <c r="R61" s="437"/>
      <c r="S61" s="437"/>
      <c r="T61" s="437"/>
      <c r="U61" s="437"/>
      <c r="V61" s="437"/>
      <c r="W61" s="437"/>
      <c r="X61" s="437"/>
      <c r="Y61" s="437"/>
      <c r="Z61" s="437"/>
      <c r="AA61" s="437"/>
      <c r="AB61" s="440"/>
      <c r="AC61" s="440"/>
      <c r="AD61" s="440"/>
      <c r="AE61" s="440"/>
      <c r="AF61" s="441"/>
      <c r="AG61" s="441"/>
      <c r="AH61" s="440"/>
      <c r="AI61" s="440"/>
      <c r="AJ61" s="440"/>
      <c r="AK61" s="440"/>
      <c r="AL61" s="440"/>
      <c r="AM61" s="440"/>
      <c r="AN61" s="440"/>
      <c r="AO61" s="442">
        <f t="shared" ref="AO61:AV81" si="13">+E61+N61+W61+AF61</f>
        <v>0</v>
      </c>
      <c r="AP61" s="442">
        <f t="shared" si="13"/>
        <v>0</v>
      </c>
      <c r="AQ61" s="442">
        <f t="shared" si="13"/>
        <v>0</v>
      </c>
      <c r="AR61" s="442">
        <f t="shared" si="13"/>
        <v>0</v>
      </c>
      <c r="AS61" s="442">
        <f t="shared" si="13"/>
        <v>0</v>
      </c>
      <c r="AT61" s="442">
        <f t="shared" si="13"/>
        <v>0</v>
      </c>
      <c r="AU61" s="442">
        <f t="shared" si="13"/>
        <v>0</v>
      </c>
      <c r="AV61" s="442">
        <f t="shared" si="13"/>
        <v>0</v>
      </c>
    </row>
    <row r="62" spans="1:48" s="443" customFormat="1" ht="22.5" customHeight="1">
      <c r="A62" s="766"/>
      <c r="B62" s="772"/>
      <c r="C62" s="455">
        <v>2</v>
      </c>
      <c r="D62" s="455" t="s">
        <v>345</v>
      </c>
      <c r="E62" s="432"/>
      <c r="F62" s="433"/>
      <c r="G62" s="455"/>
      <c r="H62" s="455"/>
      <c r="I62" s="456"/>
      <c r="J62" s="457"/>
      <c r="K62" s="456"/>
      <c r="L62" s="456"/>
      <c r="M62" s="437"/>
      <c r="N62" s="438"/>
      <c r="O62" s="439"/>
      <c r="P62" s="437"/>
      <c r="Q62" s="437"/>
      <c r="R62" s="437"/>
      <c r="S62" s="437"/>
      <c r="T62" s="437"/>
      <c r="U62" s="437"/>
      <c r="V62" s="437"/>
      <c r="W62" s="437"/>
      <c r="X62" s="437"/>
      <c r="Y62" s="437"/>
      <c r="Z62" s="437"/>
      <c r="AA62" s="437"/>
      <c r="AB62" s="440"/>
      <c r="AC62" s="440"/>
      <c r="AD62" s="440"/>
      <c r="AE62" s="440"/>
      <c r="AF62" s="441"/>
      <c r="AG62" s="441"/>
      <c r="AH62" s="440"/>
      <c r="AI62" s="440"/>
      <c r="AJ62" s="440"/>
      <c r="AK62" s="440"/>
      <c r="AL62" s="440"/>
      <c r="AM62" s="440"/>
      <c r="AN62" s="440"/>
      <c r="AO62" s="442">
        <f t="shared" si="13"/>
        <v>0</v>
      </c>
      <c r="AP62" s="442">
        <f t="shared" si="13"/>
        <v>0</v>
      </c>
      <c r="AQ62" s="442">
        <f t="shared" si="13"/>
        <v>0</v>
      </c>
      <c r="AR62" s="442">
        <f t="shared" si="13"/>
        <v>0</v>
      </c>
      <c r="AS62" s="442">
        <f t="shared" si="13"/>
        <v>0</v>
      </c>
      <c r="AT62" s="442">
        <f t="shared" si="13"/>
        <v>0</v>
      </c>
      <c r="AU62" s="442">
        <f t="shared" si="13"/>
        <v>0</v>
      </c>
      <c r="AV62" s="442">
        <f t="shared" si="13"/>
        <v>0</v>
      </c>
    </row>
    <row r="63" spans="1:48" s="443" customFormat="1" ht="22.5" customHeight="1">
      <c r="A63" s="766"/>
      <c r="B63" s="772"/>
      <c r="C63" s="455">
        <v>3</v>
      </c>
      <c r="D63" s="455" t="s">
        <v>350</v>
      </c>
      <c r="E63" s="432"/>
      <c r="F63" s="433"/>
      <c r="G63" s="455"/>
      <c r="H63" s="455"/>
      <c r="I63" s="456"/>
      <c r="J63" s="457"/>
      <c r="K63" s="456"/>
      <c r="L63" s="456"/>
      <c r="M63" s="437"/>
      <c r="N63" s="438"/>
      <c r="O63" s="439"/>
      <c r="P63" s="437"/>
      <c r="Q63" s="437"/>
      <c r="R63" s="437"/>
      <c r="S63" s="437"/>
      <c r="T63" s="437"/>
      <c r="U63" s="437"/>
      <c r="V63" s="437"/>
      <c r="W63" s="437"/>
      <c r="X63" s="437"/>
      <c r="Y63" s="437"/>
      <c r="Z63" s="437"/>
      <c r="AA63" s="437"/>
      <c r="AB63" s="440"/>
      <c r="AC63" s="440"/>
      <c r="AD63" s="440"/>
      <c r="AE63" s="440"/>
      <c r="AF63" s="441"/>
      <c r="AG63" s="441"/>
      <c r="AH63" s="440"/>
      <c r="AI63" s="440"/>
      <c r="AJ63" s="440"/>
      <c r="AK63" s="440"/>
      <c r="AL63" s="440"/>
      <c r="AM63" s="440"/>
      <c r="AN63" s="440"/>
      <c r="AO63" s="442">
        <f t="shared" si="13"/>
        <v>0</v>
      </c>
      <c r="AP63" s="442">
        <f t="shared" si="13"/>
        <v>0</v>
      </c>
      <c r="AQ63" s="442">
        <f t="shared" si="13"/>
        <v>0</v>
      </c>
      <c r="AR63" s="442">
        <f t="shared" si="13"/>
        <v>0</v>
      </c>
      <c r="AS63" s="442">
        <f t="shared" si="13"/>
        <v>0</v>
      </c>
      <c r="AT63" s="442">
        <f t="shared" si="13"/>
        <v>0</v>
      </c>
      <c r="AU63" s="442">
        <f t="shared" si="13"/>
        <v>0</v>
      </c>
      <c r="AV63" s="442">
        <f t="shared" si="13"/>
        <v>0</v>
      </c>
    </row>
    <row r="64" spans="1:48" s="443" customFormat="1" ht="22.5" customHeight="1">
      <c r="A64" s="766"/>
      <c r="B64" s="772"/>
      <c r="C64" s="455">
        <v>4</v>
      </c>
      <c r="D64" s="455" t="s">
        <v>596</v>
      </c>
      <c r="E64" s="432"/>
      <c r="F64" s="433"/>
      <c r="G64" s="455"/>
      <c r="H64" s="455"/>
      <c r="I64" s="456"/>
      <c r="J64" s="457"/>
      <c r="K64" s="456"/>
      <c r="L64" s="456"/>
      <c r="M64" s="437"/>
      <c r="N64" s="438"/>
      <c r="O64" s="439"/>
      <c r="P64" s="437"/>
      <c r="Q64" s="437"/>
      <c r="R64" s="437"/>
      <c r="S64" s="437"/>
      <c r="T64" s="437"/>
      <c r="U64" s="437"/>
      <c r="V64" s="437"/>
      <c r="W64" s="437"/>
      <c r="X64" s="437"/>
      <c r="Y64" s="437"/>
      <c r="Z64" s="437"/>
      <c r="AA64" s="437"/>
      <c r="AB64" s="440"/>
      <c r="AC64" s="440"/>
      <c r="AD64" s="440"/>
      <c r="AE64" s="440"/>
      <c r="AF64" s="441"/>
      <c r="AG64" s="441"/>
      <c r="AH64" s="440"/>
      <c r="AI64" s="440"/>
      <c r="AJ64" s="440"/>
      <c r="AK64" s="440"/>
      <c r="AL64" s="440"/>
      <c r="AM64" s="440"/>
      <c r="AN64" s="440"/>
      <c r="AO64" s="442">
        <f t="shared" si="13"/>
        <v>0</v>
      </c>
      <c r="AP64" s="442">
        <f t="shared" si="13"/>
        <v>0</v>
      </c>
      <c r="AQ64" s="442">
        <f t="shared" si="13"/>
        <v>0</v>
      </c>
      <c r="AR64" s="442">
        <f t="shared" si="13"/>
        <v>0</v>
      </c>
      <c r="AS64" s="442">
        <f t="shared" si="13"/>
        <v>0</v>
      </c>
      <c r="AT64" s="442">
        <f t="shared" si="13"/>
        <v>0</v>
      </c>
      <c r="AU64" s="442">
        <f t="shared" si="13"/>
        <v>0</v>
      </c>
      <c r="AV64" s="442">
        <f t="shared" si="13"/>
        <v>0</v>
      </c>
    </row>
    <row r="65" spans="1:48" s="443" customFormat="1" ht="22.5" customHeight="1">
      <c r="A65" s="766"/>
      <c r="B65" s="772"/>
      <c r="C65" s="455">
        <v>5</v>
      </c>
      <c r="D65" s="455" t="s">
        <v>358</v>
      </c>
      <c r="E65" s="432"/>
      <c r="F65" s="433"/>
      <c r="G65" s="455"/>
      <c r="H65" s="455"/>
      <c r="I65" s="456"/>
      <c r="J65" s="457"/>
      <c r="K65" s="456"/>
      <c r="L65" s="456"/>
      <c r="M65" s="437"/>
      <c r="N65" s="438"/>
      <c r="O65" s="439"/>
      <c r="P65" s="437"/>
      <c r="Q65" s="437"/>
      <c r="R65" s="437"/>
      <c r="S65" s="437"/>
      <c r="T65" s="437"/>
      <c r="U65" s="437"/>
      <c r="V65" s="437"/>
      <c r="W65" s="437"/>
      <c r="X65" s="437"/>
      <c r="Y65" s="437"/>
      <c r="Z65" s="437"/>
      <c r="AA65" s="437"/>
      <c r="AB65" s="440"/>
      <c r="AC65" s="440"/>
      <c r="AD65" s="440"/>
      <c r="AE65" s="440"/>
      <c r="AF65" s="441"/>
      <c r="AG65" s="441"/>
      <c r="AH65" s="440"/>
      <c r="AI65" s="440"/>
      <c r="AJ65" s="440"/>
      <c r="AK65" s="440"/>
      <c r="AL65" s="440"/>
      <c r="AM65" s="440"/>
      <c r="AN65" s="440"/>
      <c r="AO65" s="442">
        <f t="shared" si="13"/>
        <v>0</v>
      </c>
      <c r="AP65" s="442">
        <f t="shared" si="13"/>
        <v>0</v>
      </c>
      <c r="AQ65" s="442">
        <f t="shared" si="13"/>
        <v>0</v>
      </c>
      <c r="AR65" s="442">
        <f t="shared" si="13"/>
        <v>0</v>
      </c>
      <c r="AS65" s="442">
        <f t="shared" si="13"/>
        <v>0</v>
      </c>
      <c r="AT65" s="442">
        <f t="shared" si="13"/>
        <v>0</v>
      </c>
      <c r="AU65" s="442">
        <f t="shared" si="13"/>
        <v>0</v>
      </c>
      <c r="AV65" s="442">
        <f t="shared" si="13"/>
        <v>0</v>
      </c>
    </row>
    <row r="66" spans="1:48" s="443" customFormat="1" ht="22.5" customHeight="1">
      <c r="A66" s="766"/>
      <c r="B66" s="772"/>
      <c r="C66" s="455">
        <v>6</v>
      </c>
      <c r="D66" s="455" t="s">
        <v>361</v>
      </c>
      <c r="E66" s="432"/>
      <c r="F66" s="433"/>
      <c r="G66" s="455"/>
      <c r="H66" s="455"/>
      <c r="I66" s="456"/>
      <c r="J66" s="457"/>
      <c r="K66" s="456"/>
      <c r="L66" s="456"/>
      <c r="M66" s="437"/>
      <c r="N66" s="438"/>
      <c r="O66" s="439"/>
      <c r="P66" s="437"/>
      <c r="Q66" s="437"/>
      <c r="R66" s="437"/>
      <c r="S66" s="437"/>
      <c r="T66" s="437"/>
      <c r="U66" s="437"/>
      <c r="V66" s="437"/>
      <c r="W66" s="437"/>
      <c r="X66" s="437"/>
      <c r="Y66" s="437"/>
      <c r="Z66" s="437"/>
      <c r="AA66" s="437"/>
      <c r="AB66" s="440"/>
      <c r="AC66" s="440"/>
      <c r="AD66" s="440"/>
      <c r="AE66" s="440"/>
      <c r="AF66" s="441"/>
      <c r="AG66" s="441"/>
      <c r="AH66" s="440"/>
      <c r="AI66" s="440"/>
      <c r="AJ66" s="440"/>
      <c r="AK66" s="440"/>
      <c r="AL66" s="440"/>
      <c r="AM66" s="440"/>
      <c r="AN66" s="440"/>
      <c r="AO66" s="442">
        <f t="shared" si="13"/>
        <v>0</v>
      </c>
      <c r="AP66" s="442">
        <f t="shared" si="13"/>
        <v>0</v>
      </c>
      <c r="AQ66" s="442">
        <f t="shared" si="13"/>
        <v>0</v>
      </c>
      <c r="AR66" s="442">
        <f t="shared" si="13"/>
        <v>0</v>
      </c>
      <c r="AS66" s="442">
        <f t="shared" si="13"/>
        <v>0</v>
      </c>
      <c r="AT66" s="442">
        <f t="shared" si="13"/>
        <v>0</v>
      </c>
      <c r="AU66" s="442">
        <f t="shared" si="13"/>
        <v>0</v>
      </c>
      <c r="AV66" s="442">
        <f t="shared" si="13"/>
        <v>0</v>
      </c>
    </row>
    <row r="67" spans="1:48" s="443" customFormat="1" ht="22.5" customHeight="1">
      <c r="A67" s="766"/>
      <c r="B67" s="772"/>
      <c r="C67" s="455">
        <v>7</v>
      </c>
      <c r="D67" s="455" t="s">
        <v>365</v>
      </c>
      <c r="E67" s="432"/>
      <c r="F67" s="433"/>
      <c r="G67" s="455"/>
      <c r="H67" s="455"/>
      <c r="I67" s="456"/>
      <c r="J67" s="457"/>
      <c r="K67" s="456"/>
      <c r="L67" s="456"/>
      <c r="M67" s="437"/>
      <c r="N67" s="438"/>
      <c r="O67" s="439"/>
      <c r="P67" s="437"/>
      <c r="Q67" s="437"/>
      <c r="R67" s="437"/>
      <c r="S67" s="437"/>
      <c r="T67" s="437"/>
      <c r="U67" s="437"/>
      <c r="V67" s="437"/>
      <c r="W67" s="437"/>
      <c r="X67" s="437"/>
      <c r="Y67" s="437"/>
      <c r="Z67" s="437"/>
      <c r="AA67" s="437"/>
      <c r="AB67" s="440"/>
      <c r="AC67" s="440"/>
      <c r="AD67" s="440"/>
      <c r="AE67" s="440"/>
      <c r="AF67" s="441"/>
      <c r="AG67" s="441"/>
      <c r="AH67" s="440"/>
      <c r="AI67" s="440"/>
      <c r="AJ67" s="440"/>
      <c r="AK67" s="440"/>
      <c r="AL67" s="440"/>
      <c r="AM67" s="440"/>
      <c r="AN67" s="440"/>
      <c r="AO67" s="442">
        <f t="shared" si="13"/>
        <v>0</v>
      </c>
      <c r="AP67" s="442">
        <f t="shared" si="13"/>
        <v>0</v>
      </c>
      <c r="AQ67" s="442">
        <f t="shared" si="13"/>
        <v>0</v>
      </c>
      <c r="AR67" s="442">
        <f t="shared" si="13"/>
        <v>0</v>
      </c>
      <c r="AS67" s="442">
        <f t="shared" si="13"/>
        <v>0</v>
      </c>
      <c r="AT67" s="442">
        <f t="shared" si="13"/>
        <v>0</v>
      </c>
      <c r="AU67" s="442">
        <f t="shared" si="13"/>
        <v>0</v>
      </c>
      <c r="AV67" s="442">
        <f t="shared" si="13"/>
        <v>0</v>
      </c>
    </row>
    <row r="68" spans="1:48" s="443" customFormat="1" ht="22.5" customHeight="1">
      <c r="A68" s="766"/>
      <c r="B68" s="772"/>
      <c r="C68" s="455">
        <v>8</v>
      </c>
      <c r="D68" s="455" t="s">
        <v>370</v>
      </c>
      <c r="E68" s="432"/>
      <c r="F68" s="433"/>
      <c r="G68" s="455"/>
      <c r="H68" s="455"/>
      <c r="I68" s="456"/>
      <c r="J68" s="457"/>
      <c r="K68" s="456"/>
      <c r="L68" s="456"/>
      <c r="M68" s="437"/>
      <c r="N68" s="438"/>
      <c r="O68" s="439"/>
      <c r="P68" s="437"/>
      <c r="Q68" s="437"/>
      <c r="R68" s="437"/>
      <c r="S68" s="437"/>
      <c r="T68" s="437"/>
      <c r="U68" s="437"/>
      <c r="V68" s="437"/>
      <c r="W68" s="437"/>
      <c r="X68" s="437"/>
      <c r="Y68" s="437"/>
      <c r="Z68" s="437"/>
      <c r="AA68" s="437"/>
      <c r="AB68" s="440"/>
      <c r="AC68" s="440"/>
      <c r="AD68" s="440"/>
      <c r="AE68" s="440"/>
      <c r="AF68" s="441"/>
      <c r="AG68" s="441"/>
      <c r="AH68" s="440"/>
      <c r="AI68" s="440"/>
      <c r="AJ68" s="440"/>
      <c r="AK68" s="440"/>
      <c r="AL68" s="440"/>
      <c r="AM68" s="440"/>
      <c r="AN68" s="440"/>
      <c r="AO68" s="442">
        <f t="shared" si="13"/>
        <v>0</v>
      </c>
      <c r="AP68" s="442">
        <f t="shared" si="13"/>
        <v>0</v>
      </c>
      <c r="AQ68" s="442">
        <f t="shared" si="13"/>
        <v>0</v>
      </c>
      <c r="AR68" s="442">
        <f t="shared" si="13"/>
        <v>0</v>
      </c>
      <c r="AS68" s="442">
        <f t="shared" si="13"/>
        <v>0</v>
      </c>
      <c r="AT68" s="442">
        <f t="shared" si="13"/>
        <v>0</v>
      </c>
      <c r="AU68" s="442">
        <f t="shared" si="13"/>
        <v>0</v>
      </c>
      <c r="AV68" s="442">
        <f t="shared" si="13"/>
        <v>0</v>
      </c>
    </row>
    <row r="69" spans="1:48" s="443" customFormat="1" ht="22.5" customHeight="1">
      <c r="A69" s="766"/>
      <c r="B69" s="772"/>
      <c r="C69" s="455">
        <v>9</v>
      </c>
      <c r="D69" s="455" t="s">
        <v>597</v>
      </c>
      <c r="E69" s="432"/>
      <c r="F69" s="433"/>
      <c r="G69" s="455"/>
      <c r="H69" s="455"/>
      <c r="I69" s="456"/>
      <c r="J69" s="457"/>
      <c r="K69" s="456"/>
      <c r="L69" s="456"/>
      <c r="M69" s="437"/>
      <c r="N69" s="438"/>
      <c r="O69" s="439"/>
      <c r="P69" s="437"/>
      <c r="Q69" s="437"/>
      <c r="R69" s="437"/>
      <c r="S69" s="437"/>
      <c r="T69" s="437"/>
      <c r="U69" s="437"/>
      <c r="V69" s="437"/>
      <c r="W69" s="437"/>
      <c r="X69" s="437"/>
      <c r="Y69" s="437"/>
      <c r="Z69" s="437"/>
      <c r="AA69" s="437"/>
      <c r="AB69" s="440"/>
      <c r="AC69" s="440"/>
      <c r="AD69" s="440"/>
      <c r="AE69" s="440"/>
      <c r="AF69" s="441"/>
      <c r="AG69" s="441"/>
      <c r="AH69" s="440"/>
      <c r="AI69" s="440"/>
      <c r="AJ69" s="440"/>
      <c r="AK69" s="440"/>
      <c r="AL69" s="440"/>
      <c r="AM69" s="440"/>
      <c r="AN69" s="440"/>
      <c r="AO69" s="442">
        <f t="shared" si="13"/>
        <v>0</v>
      </c>
      <c r="AP69" s="442">
        <f t="shared" si="13"/>
        <v>0</v>
      </c>
      <c r="AQ69" s="442">
        <f t="shared" si="13"/>
        <v>0</v>
      </c>
      <c r="AR69" s="442">
        <f t="shared" si="13"/>
        <v>0</v>
      </c>
      <c r="AS69" s="442">
        <f t="shared" si="13"/>
        <v>0</v>
      </c>
      <c r="AT69" s="442">
        <f t="shared" si="13"/>
        <v>0</v>
      </c>
      <c r="AU69" s="442">
        <f t="shared" si="13"/>
        <v>0</v>
      </c>
      <c r="AV69" s="442">
        <f t="shared" si="13"/>
        <v>0</v>
      </c>
    </row>
    <row r="70" spans="1:48" s="443" customFormat="1" ht="22.5" customHeight="1">
      <c r="A70" s="766"/>
      <c r="B70" s="772"/>
      <c r="C70" s="455">
        <v>10</v>
      </c>
      <c r="D70" s="455" t="s">
        <v>598</v>
      </c>
      <c r="E70" s="432"/>
      <c r="F70" s="433"/>
      <c r="G70" s="455"/>
      <c r="H70" s="455"/>
      <c r="I70" s="456"/>
      <c r="J70" s="457"/>
      <c r="K70" s="456"/>
      <c r="L70" s="456"/>
      <c r="M70" s="437"/>
      <c r="N70" s="438"/>
      <c r="O70" s="439"/>
      <c r="P70" s="437"/>
      <c r="Q70" s="437"/>
      <c r="R70" s="437"/>
      <c r="S70" s="437"/>
      <c r="T70" s="437"/>
      <c r="U70" s="437"/>
      <c r="V70" s="437"/>
      <c r="W70" s="437"/>
      <c r="X70" s="437"/>
      <c r="Y70" s="437"/>
      <c r="Z70" s="437"/>
      <c r="AA70" s="437"/>
      <c r="AB70" s="440"/>
      <c r="AC70" s="440"/>
      <c r="AD70" s="440"/>
      <c r="AE70" s="440"/>
      <c r="AF70" s="441"/>
      <c r="AG70" s="441"/>
      <c r="AH70" s="440"/>
      <c r="AI70" s="440"/>
      <c r="AJ70" s="440"/>
      <c r="AK70" s="440"/>
      <c r="AL70" s="440"/>
      <c r="AM70" s="440"/>
      <c r="AN70" s="440"/>
      <c r="AO70" s="442">
        <f t="shared" si="13"/>
        <v>0</v>
      </c>
      <c r="AP70" s="442">
        <f t="shared" si="13"/>
        <v>0</v>
      </c>
      <c r="AQ70" s="442">
        <f t="shared" si="13"/>
        <v>0</v>
      </c>
      <c r="AR70" s="442">
        <f t="shared" si="13"/>
        <v>0</v>
      </c>
      <c r="AS70" s="442">
        <f t="shared" si="13"/>
        <v>0</v>
      </c>
      <c r="AT70" s="442">
        <f t="shared" si="13"/>
        <v>0</v>
      </c>
      <c r="AU70" s="442">
        <f t="shared" si="13"/>
        <v>0</v>
      </c>
      <c r="AV70" s="442">
        <f t="shared" si="13"/>
        <v>0</v>
      </c>
    </row>
    <row r="71" spans="1:48" s="443" customFormat="1" ht="22.5" customHeight="1">
      <c r="A71" s="766"/>
      <c r="B71" s="772"/>
      <c r="C71" s="455">
        <v>11</v>
      </c>
      <c r="D71" s="455" t="s">
        <v>385</v>
      </c>
      <c r="E71" s="432"/>
      <c r="F71" s="433"/>
      <c r="G71" s="455"/>
      <c r="H71" s="455"/>
      <c r="I71" s="456"/>
      <c r="J71" s="457"/>
      <c r="K71" s="456"/>
      <c r="L71" s="456"/>
      <c r="M71" s="437"/>
      <c r="N71" s="438"/>
      <c r="O71" s="439"/>
      <c r="P71" s="437"/>
      <c r="Q71" s="437"/>
      <c r="R71" s="437"/>
      <c r="S71" s="437"/>
      <c r="T71" s="437"/>
      <c r="U71" s="437"/>
      <c r="V71" s="437"/>
      <c r="W71" s="437"/>
      <c r="X71" s="437"/>
      <c r="Y71" s="437"/>
      <c r="Z71" s="437"/>
      <c r="AA71" s="437"/>
      <c r="AB71" s="440"/>
      <c r="AC71" s="440"/>
      <c r="AD71" s="440"/>
      <c r="AE71" s="440"/>
      <c r="AF71" s="441"/>
      <c r="AG71" s="441"/>
      <c r="AH71" s="440"/>
      <c r="AI71" s="440"/>
      <c r="AJ71" s="440"/>
      <c r="AK71" s="440"/>
      <c r="AL71" s="440"/>
      <c r="AM71" s="440"/>
      <c r="AN71" s="440"/>
      <c r="AO71" s="442">
        <f t="shared" si="13"/>
        <v>0</v>
      </c>
      <c r="AP71" s="442">
        <f t="shared" si="13"/>
        <v>0</v>
      </c>
      <c r="AQ71" s="442">
        <f t="shared" si="13"/>
        <v>0</v>
      </c>
      <c r="AR71" s="442">
        <f t="shared" si="13"/>
        <v>0</v>
      </c>
      <c r="AS71" s="442">
        <f t="shared" si="13"/>
        <v>0</v>
      </c>
      <c r="AT71" s="442">
        <f t="shared" si="13"/>
        <v>0</v>
      </c>
      <c r="AU71" s="442">
        <f t="shared" si="13"/>
        <v>0</v>
      </c>
      <c r="AV71" s="442">
        <f t="shared" si="13"/>
        <v>0</v>
      </c>
    </row>
    <row r="72" spans="1:48" s="443" customFormat="1" ht="22.5" customHeight="1">
      <c r="A72" s="766"/>
      <c r="B72" s="772"/>
      <c r="C72" s="455">
        <v>12</v>
      </c>
      <c r="D72" s="455" t="s">
        <v>390</v>
      </c>
      <c r="E72" s="432"/>
      <c r="F72" s="433"/>
      <c r="G72" s="455"/>
      <c r="H72" s="455"/>
      <c r="I72" s="456"/>
      <c r="J72" s="457"/>
      <c r="K72" s="456"/>
      <c r="L72" s="456"/>
      <c r="M72" s="437"/>
      <c r="N72" s="438"/>
      <c r="O72" s="439"/>
      <c r="P72" s="437"/>
      <c r="Q72" s="437"/>
      <c r="R72" s="437"/>
      <c r="S72" s="437"/>
      <c r="T72" s="437"/>
      <c r="U72" s="437"/>
      <c r="V72" s="437"/>
      <c r="W72" s="437"/>
      <c r="X72" s="437"/>
      <c r="Y72" s="437"/>
      <c r="Z72" s="437"/>
      <c r="AA72" s="437"/>
      <c r="AB72" s="440"/>
      <c r="AC72" s="440"/>
      <c r="AD72" s="440"/>
      <c r="AE72" s="440"/>
      <c r="AF72" s="441"/>
      <c r="AG72" s="441"/>
      <c r="AH72" s="440"/>
      <c r="AI72" s="440"/>
      <c r="AJ72" s="440"/>
      <c r="AK72" s="440"/>
      <c r="AL72" s="440"/>
      <c r="AM72" s="440"/>
      <c r="AN72" s="440"/>
      <c r="AO72" s="442">
        <f t="shared" si="13"/>
        <v>0</v>
      </c>
      <c r="AP72" s="442">
        <f t="shared" si="13"/>
        <v>0</v>
      </c>
      <c r="AQ72" s="442">
        <f t="shared" si="13"/>
        <v>0</v>
      </c>
      <c r="AR72" s="442">
        <f t="shared" si="13"/>
        <v>0</v>
      </c>
      <c r="AS72" s="442">
        <f t="shared" si="13"/>
        <v>0</v>
      </c>
      <c r="AT72" s="442">
        <f t="shared" si="13"/>
        <v>0</v>
      </c>
      <c r="AU72" s="442">
        <f t="shared" si="13"/>
        <v>0</v>
      </c>
      <c r="AV72" s="442">
        <f t="shared" si="13"/>
        <v>0</v>
      </c>
    </row>
    <row r="73" spans="1:48" s="443" customFormat="1" ht="22.5" customHeight="1">
      <c r="A73" s="766"/>
      <c r="B73" s="772"/>
      <c r="C73" s="455">
        <v>13</v>
      </c>
      <c r="D73" s="455" t="s">
        <v>395</v>
      </c>
      <c r="E73" s="432"/>
      <c r="F73" s="433"/>
      <c r="G73" s="455"/>
      <c r="H73" s="455"/>
      <c r="I73" s="456"/>
      <c r="J73" s="457"/>
      <c r="K73" s="456"/>
      <c r="L73" s="456"/>
      <c r="M73" s="437"/>
      <c r="N73" s="438"/>
      <c r="O73" s="439"/>
      <c r="P73" s="437"/>
      <c r="Q73" s="437"/>
      <c r="R73" s="437"/>
      <c r="S73" s="437"/>
      <c r="T73" s="437"/>
      <c r="U73" s="437"/>
      <c r="V73" s="437"/>
      <c r="W73" s="437"/>
      <c r="X73" s="437"/>
      <c r="Y73" s="437"/>
      <c r="Z73" s="437"/>
      <c r="AA73" s="437"/>
      <c r="AB73" s="440"/>
      <c r="AC73" s="440"/>
      <c r="AD73" s="440"/>
      <c r="AE73" s="440"/>
      <c r="AF73" s="441"/>
      <c r="AG73" s="441"/>
      <c r="AH73" s="440"/>
      <c r="AI73" s="440"/>
      <c r="AJ73" s="440"/>
      <c r="AK73" s="440"/>
      <c r="AL73" s="440"/>
      <c r="AM73" s="440"/>
      <c r="AN73" s="440"/>
      <c r="AO73" s="442">
        <f t="shared" si="13"/>
        <v>0</v>
      </c>
      <c r="AP73" s="442">
        <f t="shared" si="13"/>
        <v>0</v>
      </c>
      <c r="AQ73" s="442">
        <f t="shared" si="13"/>
        <v>0</v>
      </c>
      <c r="AR73" s="442">
        <f t="shared" si="13"/>
        <v>0</v>
      </c>
      <c r="AS73" s="442">
        <f t="shared" si="13"/>
        <v>0</v>
      </c>
      <c r="AT73" s="442">
        <f t="shared" si="13"/>
        <v>0</v>
      </c>
      <c r="AU73" s="442">
        <f t="shared" si="13"/>
        <v>0</v>
      </c>
      <c r="AV73" s="442">
        <f t="shared" si="13"/>
        <v>0</v>
      </c>
    </row>
    <row r="74" spans="1:48" s="443" customFormat="1" ht="22.5" customHeight="1">
      <c r="A74" s="766"/>
      <c r="B74" s="772"/>
      <c r="C74" s="455">
        <v>14</v>
      </c>
      <c r="D74" s="455" t="s">
        <v>599</v>
      </c>
      <c r="E74" s="432"/>
      <c r="F74" s="433"/>
      <c r="G74" s="455"/>
      <c r="H74" s="455"/>
      <c r="I74" s="456"/>
      <c r="J74" s="457"/>
      <c r="K74" s="456"/>
      <c r="L74" s="456"/>
      <c r="M74" s="437"/>
      <c r="N74" s="438"/>
      <c r="O74" s="439"/>
      <c r="P74" s="437"/>
      <c r="Q74" s="437"/>
      <c r="R74" s="437"/>
      <c r="S74" s="437"/>
      <c r="T74" s="437"/>
      <c r="U74" s="437"/>
      <c r="V74" s="437"/>
      <c r="W74" s="437"/>
      <c r="X74" s="437"/>
      <c r="Y74" s="437"/>
      <c r="Z74" s="437"/>
      <c r="AA74" s="437"/>
      <c r="AB74" s="440"/>
      <c r="AC74" s="440"/>
      <c r="AD74" s="440"/>
      <c r="AE74" s="440"/>
      <c r="AF74" s="441"/>
      <c r="AG74" s="441"/>
      <c r="AH74" s="440"/>
      <c r="AI74" s="440"/>
      <c r="AJ74" s="440"/>
      <c r="AK74" s="440"/>
      <c r="AL74" s="440"/>
      <c r="AM74" s="440"/>
      <c r="AN74" s="440"/>
      <c r="AO74" s="442">
        <f t="shared" si="13"/>
        <v>0</v>
      </c>
      <c r="AP74" s="442">
        <f t="shared" si="13"/>
        <v>0</v>
      </c>
      <c r="AQ74" s="442">
        <f t="shared" si="13"/>
        <v>0</v>
      </c>
      <c r="AR74" s="442">
        <f t="shared" si="13"/>
        <v>0</v>
      </c>
      <c r="AS74" s="442">
        <f t="shared" si="13"/>
        <v>0</v>
      </c>
      <c r="AT74" s="442">
        <f t="shared" si="13"/>
        <v>0</v>
      </c>
      <c r="AU74" s="442">
        <f t="shared" si="13"/>
        <v>0</v>
      </c>
      <c r="AV74" s="442">
        <f t="shared" si="13"/>
        <v>0</v>
      </c>
    </row>
    <row r="75" spans="1:48" s="443" customFormat="1" ht="22.5" customHeight="1">
      <c r="A75" s="766"/>
      <c r="B75" s="772"/>
      <c r="C75" s="455">
        <v>15</v>
      </c>
      <c r="D75" s="455" t="s">
        <v>405</v>
      </c>
      <c r="E75" s="432"/>
      <c r="F75" s="433"/>
      <c r="G75" s="455"/>
      <c r="H75" s="455"/>
      <c r="I75" s="456"/>
      <c r="J75" s="457"/>
      <c r="K75" s="456"/>
      <c r="L75" s="456"/>
      <c r="M75" s="437"/>
      <c r="N75" s="438"/>
      <c r="O75" s="439"/>
      <c r="P75" s="437"/>
      <c r="Q75" s="437"/>
      <c r="R75" s="437"/>
      <c r="S75" s="437"/>
      <c r="T75" s="437"/>
      <c r="U75" s="437"/>
      <c r="V75" s="437"/>
      <c r="W75" s="437"/>
      <c r="X75" s="437"/>
      <c r="Y75" s="437"/>
      <c r="Z75" s="437"/>
      <c r="AA75" s="437"/>
      <c r="AB75" s="440"/>
      <c r="AC75" s="440"/>
      <c r="AD75" s="440"/>
      <c r="AE75" s="440"/>
      <c r="AF75" s="441"/>
      <c r="AG75" s="441"/>
      <c r="AH75" s="440"/>
      <c r="AI75" s="440"/>
      <c r="AJ75" s="440"/>
      <c r="AK75" s="440"/>
      <c r="AL75" s="440"/>
      <c r="AM75" s="440"/>
      <c r="AN75" s="440"/>
      <c r="AO75" s="442">
        <f t="shared" si="13"/>
        <v>0</v>
      </c>
      <c r="AP75" s="442">
        <f t="shared" si="13"/>
        <v>0</v>
      </c>
      <c r="AQ75" s="442">
        <f t="shared" si="13"/>
        <v>0</v>
      </c>
      <c r="AR75" s="442">
        <f t="shared" si="13"/>
        <v>0</v>
      </c>
      <c r="AS75" s="442">
        <f t="shared" si="13"/>
        <v>0</v>
      </c>
      <c r="AT75" s="442">
        <f t="shared" si="13"/>
        <v>0</v>
      </c>
      <c r="AU75" s="442">
        <f t="shared" si="13"/>
        <v>0</v>
      </c>
      <c r="AV75" s="442">
        <f t="shared" si="13"/>
        <v>0</v>
      </c>
    </row>
    <row r="76" spans="1:48" s="443" customFormat="1" ht="22.5" customHeight="1">
      <c r="A76" s="766"/>
      <c r="B76" s="772"/>
      <c r="C76" s="455">
        <v>16</v>
      </c>
      <c r="D76" s="455" t="s">
        <v>410</v>
      </c>
      <c r="E76" s="432"/>
      <c r="F76" s="433"/>
      <c r="G76" s="455"/>
      <c r="H76" s="455"/>
      <c r="I76" s="456"/>
      <c r="J76" s="457"/>
      <c r="K76" s="456"/>
      <c r="L76" s="456"/>
      <c r="M76" s="437"/>
      <c r="N76" s="438"/>
      <c r="O76" s="439"/>
      <c r="P76" s="437"/>
      <c r="Q76" s="437"/>
      <c r="R76" s="437"/>
      <c r="S76" s="437"/>
      <c r="T76" s="437"/>
      <c r="U76" s="437"/>
      <c r="V76" s="437"/>
      <c r="W76" s="437"/>
      <c r="X76" s="437"/>
      <c r="Y76" s="437"/>
      <c r="Z76" s="437"/>
      <c r="AA76" s="437"/>
      <c r="AB76" s="440"/>
      <c r="AC76" s="440"/>
      <c r="AD76" s="440"/>
      <c r="AE76" s="440"/>
      <c r="AF76" s="441"/>
      <c r="AG76" s="441"/>
      <c r="AH76" s="440"/>
      <c r="AI76" s="440"/>
      <c r="AJ76" s="440"/>
      <c r="AK76" s="440"/>
      <c r="AL76" s="440"/>
      <c r="AM76" s="440"/>
      <c r="AN76" s="440"/>
      <c r="AO76" s="442">
        <f t="shared" si="13"/>
        <v>0</v>
      </c>
      <c r="AP76" s="442">
        <f t="shared" si="13"/>
        <v>0</v>
      </c>
      <c r="AQ76" s="442">
        <f t="shared" si="13"/>
        <v>0</v>
      </c>
      <c r="AR76" s="442">
        <f t="shared" si="13"/>
        <v>0</v>
      </c>
      <c r="AS76" s="442">
        <f t="shared" si="13"/>
        <v>0</v>
      </c>
      <c r="AT76" s="442">
        <f t="shared" si="13"/>
        <v>0</v>
      </c>
      <c r="AU76" s="442">
        <f t="shared" si="13"/>
        <v>0</v>
      </c>
      <c r="AV76" s="442">
        <f t="shared" si="13"/>
        <v>0</v>
      </c>
    </row>
    <row r="77" spans="1:48" s="443" customFormat="1" ht="22.5" customHeight="1">
      <c r="A77" s="766"/>
      <c r="B77" s="772"/>
      <c r="C77" s="455">
        <v>17</v>
      </c>
      <c r="D77" s="455" t="s">
        <v>415</v>
      </c>
      <c r="E77" s="432"/>
      <c r="F77" s="433"/>
      <c r="G77" s="455"/>
      <c r="H77" s="455"/>
      <c r="I77" s="456"/>
      <c r="J77" s="457"/>
      <c r="K77" s="456"/>
      <c r="L77" s="456"/>
      <c r="M77" s="437"/>
      <c r="N77" s="438"/>
      <c r="O77" s="439"/>
      <c r="P77" s="437"/>
      <c r="Q77" s="437"/>
      <c r="R77" s="437"/>
      <c r="S77" s="437"/>
      <c r="T77" s="437"/>
      <c r="U77" s="437"/>
      <c r="V77" s="437"/>
      <c r="W77" s="437"/>
      <c r="X77" s="437"/>
      <c r="Y77" s="437"/>
      <c r="Z77" s="437"/>
      <c r="AA77" s="437"/>
      <c r="AB77" s="440"/>
      <c r="AC77" s="440"/>
      <c r="AD77" s="440"/>
      <c r="AE77" s="440"/>
      <c r="AF77" s="441"/>
      <c r="AG77" s="441"/>
      <c r="AH77" s="440"/>
      <c r="AI77" s="440"/>
      <c r="AJ77" s="440"/>
      <c r="AK77" s="440"/>
      <c r="AL77" s="440"/>
      <c r="AM77" s="440"/>
      <c r="AN77" s="440"/>
      <c r="AO77" s="442">
        <f t="shared" si="13"/>
        <v>0</v>
      </c>
      <c r="AP77" s="442">
        <f t="shared" si="13"/>
        <v>0</v>
      </c>
      <c r="AQ77" s="442">
        <f t="shared" si="13"/>
        <v>0</v>
      </c>
      <c r="AR77" s="442">
        <f t="shared" si="13"/>
        <v>0</v>
      </c>
      <c r="AS77" s="442">
        <f t="shared" si="13"/>
        <v>0</v>
      </c>
      <c r="AT77" s="442">
        <f t="shared" si="13"/>
        <v>0</v>
      </c>
      <c r="AU77" s="442">
        <f t="shared" si="13"/>
        <v>0</v>
      </c>
      <c r="AV77" s="442">
        <f t="shared" si="13"/>
        <v>0</v>
      </c>
    </row>
    <row r="78" spans="1:48" s="443" customFormat="1" ht="22.5" customHeight="1">
      <c r="A78" s="766"/>
      <c r="B78" s="772"/>
      <c r="C78" s="455">
        <v>18</v>
      </c>
      <c r="D78" s="455" t="s">
        <v>420</v>
      </c>
      <c r="E78" s="432"/>
      <c r="F78" s="433"/>
      <c r="G78" s="455"/>
      <c r="H78" s="455"/>
      <c r="I78" s="456"/>
      <c r="J78" s="457"/>
      <c r="K78" s="456"/>
      <c r="L78" s="456"/>
      <c r="M78" s="437"/>
      <c r="N78" s="438"/>
      <c r="O78" s="439"/>
      <c r="P78" s="437"/>
      <c r="Q78" s="437"/>
      <c r="R78" s="437"/>
      <c r="S78" s="437"/>
      <c r="T78" s="437"/>
      <c r="U78" s="437"/>
      <c r="V78" s="437"/>
      <c r="W78" s="437"/>
      <c r="X78" s="437"/>
      <c r="Y78" s="437"/>
      <c r="Z78" s="437"/>
      <c r="AA78" s="437"/>
      <c r="AB78" s="440"/>
      <c r="AC78" s="440"/>
      <c r="AD78" s="440"/>
      <c r="AE78" s="440"/>
      <c r="AF78" s="441"/>
      <c r="AG78" s="441"/>
      <c r="AH78" s="440"/>
      <c r="AI78" s="440"/>
      <c r="AJ78" s="440"/>
      <c r="AK78" s="440"/>
      <c r="AL78" s="440"/>
      <c r="AM78" s="440"/>
      <c r="AN78" s="440"/>
      <c r="AO78" s="442">
        <f t="shared" si="13"/>
        <v>0</v>
      </c>
      <c r="AP78" s="442">
        <f t="shared" si="13"/>
        <v>0</v>
      </c>
      <c r="AQ78" s="442">
        <f t="shared" si="13"/>
        <v>0</v>
      </c>
      <c r="AR78" s="442">
        <f t="shared" si="13"/>
        <v>0</v>
      </c>
      <c r="AS78" s="442">
        <f t="shared" si="13"/>
        <v>0</v>
      </c>
      <c r="AT78" s="442">
        <f t="shared" si="13"/>
        <v>0</v>
      </c>
      <c r="AU78" s="442">
        <f t="shared" si="13"/>
        <v>0</v>
      </c>
      <c r="AV78" s="442">
        <f t="shared" si="13"/>
        <v>0</v>
      </c>
    </row>
    <row r="79" spans="1:48" s="443" customFormat="1" ht="22.5" customHeight="1">
      <c r="A79" s="766"/>
      <c r="B79" s="772"/>
      <c r="C79" s="455">
        <v>19</v>
      </c>
      <c r="D79" s="455" t="s">
        <v>425</v>
      </c>
      <c r="E79" s="432"/>
      <c r="F79" s="433"/>
      <c r="G79" s="455"/>
      <c r="H79" s="455"/>
      <c r="I79" s="456"/>
      <c r="J79" s="457"/>
      <c r="K79" s="456"/>
      <c r="L79" s="456"/>
      <c r="M79" s="437"/>
      <c r="N79" s="438"/>
      <c r="O79" s="439"/>
      <c r="P79" s="437"/>
      <c r="Q79" s="437"/>
      <c r="R79" s="437"/>
      <c r="S79" s="437"/>
      <c r="T79" s="437"/>
      <c r="U79" s="437"/>
      <c r="V79" s="437"/>
      <c r="W79" s="437"/>
      <c r="X79" s="437"/>
      <c r="Y79" s="437"/>
      <c r="Z79" s="437"/>
      <c r="AA79" s="437"/>
      <c r="AB79" s="440"/>
      <c r="AC79" s="440"/>
      <c r="AD79" s="440"/>
      <c r="AE79" s="440"/>
      <c r="AF79" s="441"/>
      <c r="AG79" s="441"/>
      <c r="AH79" s="440"/>
      <c r="AI79" s="440"/>
      <c r="AJ79" s="440"/>
      <c r="AK79" s="440"/>
      <c r="AL79" s="440"/>
      <c r="AM79" s="440"/>
      <c r="AN79" s="440"/>
      <c r="AO79" s="442">
        <f t="shared" si="13"/>
        <v>0</v>
      </c>
      <c r="AP79" s="442">
        <f t="shared" si="13"/>
        <v>0</v>
      </c>
      <c r="AQ79" s="442">
        <f t="shared" si="13"/>
        <v>0</v>
      </c>
      <c r="AR79" s="442">
        <f t="shared" si="13"/>
        <v>0</v>
      </c>
      <c r="AS79" s="442">
        <f t="shared" si="13"/>
        <v>0</v>
      </c>
      <c r="AT79" s="442">
        <f t="shared" si="13"/>
        <v>0</v>
      </c>
      <c r="AU79" s="442">
        <f t="shared" si="13"/>
        <v>0</v>
      </c>
      <c r="AV79" s="442">
        <f t="shared" si="13"/>
        <v>0</v>
      </c>
    </row>
    <row r="80" spans="1:48" s="443" customFormat="1" ht="22.5" customHeight="1">
      <c r="A80" s="766"/>
      <c r="B80" s="772"/>
      <c r="C80" s="455">
        <v>20</v>
      </c>
      <c r="D80" s="455" t="s">
        <v>430</v>
      </c>
      <c r="E80" s="432"/>
      <c r="F80" s="433"/>
      <c r="G80" s="455"/>
      <c r="H80" s="455"/>
      <c r="I80" s="456"/>
      <c r="J80" s="457"/>
      <c r="K80" s="456"/>
      <c r="L80" s="456"/>
      <c r="M80" s="437"/>
      <c r="N80" s="438"/>
      <c r="O80" s="439"/>
      <c r="P80" s="437"/>
      <c r="Q80" s="437"/>
      <c r="R80" s="437"/>
      <c r="S80" s="437"/>
      <c r="T80" s="437"/>
      <c r="U80" s="437"/>
      <c r="V80" s="437"/>
      <c r="W80" s="437"/>
      <c r="X80" s="437"/>
      <c r="Y80" s="437"/>
      <c r="Z80" s="437"/>
      <c r="AA80" s="437"/>
      <c r="AB80" s="440"/>
      <c r="AC80" s="440"/>
      <c r="AD80" s="440"/>
      <c r="AE80" s="440"/>
      <c r="AF80" s="441"/>
      <c r="AG80" s="441"/>
      <c r="AH80" s="440"/>
      <c r="AI80" s="440"/>
      <c r="AJ80" s="440"/>
      <c r="AK80" s="440"/>
      <c r="AL80" s="440"/>
      <c r="AM80" s="440"/>
      <c r="AN80" s="440"/>
      <c r="AO80" s="442">
        <f t="shared" si="13"/>
        <v>0</v>
      </c>
      <c r="AP80" s="442">
        <f t="shared" si="13"/>
        <v>0</v>
      </c>
      <c r="AQ80" s="442">
        <f t="shared" si="13"/>
        <v>0</v>
      </c>
      <c r="AR80" s="442">
        <f t="shared" si="13"/>
        <v>0</v>
      </c>
      <c r="AS80" s="442">
        <f t="shared" si="13"/>
        <v>0</v>
      </c>
      <c r="AT80" s="442">
        <f t="shared" si="13"/>
        <v>0</v>
      </c>
      <c r="AU80" s="442">
        <f t="shared" si="13"/>
        <v>0</v>
      </c>
      <c r="AV80" s="442">
        <f t="shared" si="13"/>
        <v>0</v>
      </c>
    </row>
    <row r="81" spans="1:48" s="443" customFormat="1" ht="21.75" customHeight="1">
      <c r="A81" s="766"/>
      <c r="B81" s="773"/>
      <c r="C81" s="455">
        <v>77</v>
      </c>
      <c r="D81" s="455" t="s">
        <v>444</v>
      </c>
      <c r="E81" s="432"/>
      <c r="F81" s="433"/>
      <c r="G81" s="455"/>
      <c r="H81" s="455"/>
      <c r="I81" s="456"/>
      <c r="J81" s="457"/>
      <c r="K81" s="456"/>
      <c r="L81" s="456"/>
      <c r="M81" s="437"/>
      <c r="N81" s="438"/>
      <c r="O81" s="439"/>
      <c r="P81" s="437"/>
      <c r="Q81" s="437"/>
      <c r="R81" s="437"/>
      <c r="S81" s="437"/>
      <c r="T81" s="437"/>
      <c r="U81" s="437"/>
      <c r="V81" s="437"/>
      <c r="W81" s="437"/>
      <c r="X81" s="437"/>
      <c r="Y81" s="437"/>
      <c r="Z81" s="437"/>
      <c r="AA81" s="437"/>
      <c r="AB81" s="440"/>
      <c r="AC81" s="440"/>
      <c r="AD81" s="440"/>
      <c r="AE81" s="440"/>
      <c r="AF81" s="441"/>
      <c r="AG81" s="441"/>
      <c r="AH81" s="440"/>
      <c r="AI81" s="440"/>
      <c r="AJ81" s="440"/>
      <c r="AK81" s="440"/>
      <c r="AL81" s="440"/>
      <c r="AM81" s="440"/>
      <c r="AN81" s="440"/>
      <c r="AO81" s="442">
        <f t="shared" si="13"/>
        <v>0</v>
      </c>
      <c r="AP81" s="442">
        <f t="shared" si="13"/>
        <v>0</v>
      </c>
      <c r="AQ81" s="442">
        <f t="shared" si="13"/>
        <v>0</v>
      </c>
      <c r="AR81" s="442">
        <f t="shared" si="13"/>
        <v>0</v>
      </c>
      <c r="AS81" s="442">
        <f t="shared" si="13"/>
        <v>0</v>
      </c>
      <c r="AT81" s="442">
        <f t="shared" si="13"/>
        <v>0</v>
      </c>
      <c r="AU81" s="442">
        <f t="shared" si="13"/>
        <v>0</v>
      </c>
      <c r="AV81" s="442">
        <f t="shared" si="13"/>
        <v>0</v>
      </c>
    </row>
    <row r="82" spans="1:48" s="40" customFormat="1" ht="21.75" customHeight="1">
      <c r="A82" s="767"/>
      <c r="B82" s="458"/>
      <c r="C82" s="459"/>
      <c r="D82" s="460"/>
      <c r="E82" s="447">
        <f>SUM(E61:E81)</f>
        <v>0</v>
      </c>
      <c r="F82" s="461">
        <f t="shared" ref="F82:L82" si="14">SUM(F61:F81)</f>
        <v>0</v>
      </c>
      <c r="G82" s="462">
        <f t="shared" si="14"/>
        <v>0</v>
      </c>
      <c r="H82" s="462">
        <f t="shared" si="14"/>
        <v>0</v>
      </c>
      <c r="I82" s="447" t="e">
        <f>'[1]4.Magnitud_Presupuesto'!N53</f>
        <v>#REF!</v>
      </c>
      <c r="J82" s="448">
        <f t="shared" si="14"/>
        <v>0</v>
      </c>
      <c r="K82" s="449">
        <f t="shared" si="14"/>
        <v>0</v>
      </c>
      <c r="L82" s="449">
        <f t="shared" si="14"/>
        <v>0</v>
      </c>
      <c r="M82" s="450"/>
      <c r="N82" s="451">
        <f>SUM(N61:N81)</f>
        <v>0</v>
      </c>
      <c r="O82" s="452">
        <f t="shared" ref="O82:V82" si="15">SUM(O61:O81)</f>
        <v>0</v>
      </c>
      <c r="P82" s="453">
        <f t="shared" si="15"/>
        <v>0</v>
      </c>
      <c r="Q82" s="453">
        <f t="shared" si="15"/>
        <v>0</v>
      </c>
      <c r="R82" s="454">
        <f t="shared" si="15"/>
        <v>0</v>
      </c>
      <c r="S82" s="454">
        <f t="shared" si="15"/>
        <v>0</v>
      </c>
      <c r="T82" s="454">
        <f t="shared" si="15"/>
        <v>0</v>
      </c>
      <c r="U82" s="454">
        <f t="shared" si="15"/>
        <v>0</v>
      </c>
      <c r="V82" s="454">
        <f t="shared" si="15"/>
        <v>0</v>
      </c>
      <c r="W82" s="453">
        <f>SUM(W61:W81)</f>
        <v>0</v>
      </c>
      <c r="X82" s="454">
        <f t="shared" ref="X82:AE82" si="16">SUM(X61:X81)</f>
        <v>0</v>
      </c>
      <c r="Y82" s="453">
        <f t="shared" si="16"/>
        <v>0</v>
      </c>
      <c r="Z82" s="453">
        <f t="shared" si="16"/>
        <v>0</v>
      </c>
      <c r="AA82" s="454">
        <f t="shared" si="16"/>
        <v>0</v>
      </c>
      <c r="AB82" s="454">
        <f t="shared" si="16"/>
        <v>0</v>
      </c>
      <c r="AC82" s="454">
        <f t="shared" si="16"/>
        <v>0</v>
      </c>
      <c r="AD82" s="454">
        <f t="shared" si="16"/>
        <v>0</v>
      </c>
      <c r="AE82" s="454">
        <f t="shared" si="16"/>
        <v>0</v>
      </c>
      <c r="AF82" s="454">
        <f>SUM(AF61:AF81)</f>
        <v>0</v>
      </c>
      <c r="AG82" s="454">
        <f t="shared" ref="AG82:AN82" si="17">SUM(AG61:AG81)</f>
        <v>0</v>
      </c>
      <c r="AH82" s="453">
        <f t="shared" si="17"/>
        <v>0</v>
      </c>
      <c r="AI82" s="453">
        <f t="shared" si="17"/>
        <v>0</v>
      </c>
      <c r="AJ82" s="454">
        <f t="shared" si="17"/>
        <v>0</v>
      </c>
      <c r="AK82" s="454">
        <f t="shared" si="17"/>
        <v>0</v>
      </c>
      <c r="AL82" s="454">
        <f t="shared" si="17"/>
        <v>0</v>
      </c>
      <c r="AM82" s="454">
        <f t="shared" si="17"/>
        <v>0</v>
      </c>
      <c r="AN82" s="454">
        <f t="shared" si="17"/>
        <v>0</v>
      </c>
      <c r="AO82" s="454">
        <f>SUM(AO61:AO81)</f>
        <v>0</v>
      </c>
      <c r="AP82" s="454">
        <f t="shared" ref="AP82:AV82" si="18">SUM(AP61:AP81)</f>
        <v>0</v>
      </c>
      <c r="AQ82" s="454">
        <f t="shared" si="18"/>
        <v>0</v>
      </c>
      <c r="AR82" s="454">
        <f t="shared" si="18"/>
        <v>0</v>
      </c>
      <c r="AS82" s="454">
        <f t="shared" si="18"/>
        <v>0</v>
      </c>
      <c r="AT82" s="454">
        <f t="shared" si="18"/>
        <v>0</v>
      </c>
      <c r="AU82" s="454">
        <f t="shared" si="18"/>
        <v>0</v>
      </c>
      <c r="AV82" s="454">
        <f t="shared" si="18"/>
        <v>0</v>
      </c>
    </row>
    <row r="83" spans="1:48" s="443" customFormat="1" ht="21.75" customHeight="1">
      <c r="A83" s="765"/>
      <c r="B83" s="779"/>
      <c r="C83" s="455">
        <v>1</v>
      </c>
      <c r="D83" s="455" t="s">
        <v>595</v>
      </c>
      <c r="E83" s="432"/>
      <c r="F83" s="433"/>
      <c r="G83" s="455"/>
      <c r="H83" s="463"/>
      <c r="I83" s="432"/>
      <c r="J83" s="457"/>
      <c r="K83" s="456"/>
      <c r="L83" s="456"/>
      <c r="M83" s="437"/>
      <c r="N83" s="438"/>
      <c r="O83" s="439"/>
      <c r="P83" s="437"/>
      <c r="Q83" s="437"/>
      <c r="R83" s="437"/>
      <c r="S83" s="437"/>
      <c r="T83" s="437"/>
      <c r="U83" s="437"/>
      <c r="V83" s="437"/>
      <c r="W83" s="437"/>
      <c r="X83" s="437"/>
      <c r="Y83" s="437"/>
      <c r="Z83" s="437"/>
      <c r="AA83" s="437"/>
      <c r="AB83" s="440"/>
      <c r="AC83" s="440"/>
      <c r="AD83" s="440"/>
      <c r="AE83" s="440"/>
      <c r="AF83" s="441"/>
      <c r="AG83" s="441"/>
      <c r="AH83" s="440"/>
      <c r="AI83" s="440"/>
      <c r="AJ83" s="440"/>
      <c r="AK83" s="440"/>
      <c r="AL83" s="440"/>
      <c r="AM83" s="440"/>
      <c r="AN83" s="440"/>
      <c r="AO83" s="442">
        <f t="shared" ref="AO83:AV103" si="19">+E83+N83+W83+AF83</f>
        <v>0</v>
      </c>
      <c r="AP83" s="442">
        <f t="shared" si="19"/>
        <v>0</v>
      </c>
      <c r="AQ83" s="442">
        <f t="shared" si="19"/>
        <v>0</v>
      </c>
      <c r="AR83" s="442">
        <f t="shared" si="19"/>
        <v>0</v>
      </c>
      <c r="AS83" s="442">
        <f t="shared" si="19"/>
        <v>0</v>
      </c>
      <c r="AT83" s="442">
        <f t="shared" si="19"/>
        <v>0</v>
      </c>
      <c r="AU83" s="442">
        <f t="shared" si="19"/>
        <v>0</v>
      </c>
      <c r="AV83" s="442">
        <f t="shared" si="19"/>
        <v>0</v>
      </c>
    </row>
    <row r="84" spans="1:48" s="443" customFormat="1" ht="21.75" customHeight="1">
      <c r="A84" s="766"/>
      <c r="B84" s="769"/>
      <c r="C84" s="455">
        <v>2</v>
      </c>
      <c r="D84" s="455" t="s">
        <v>345</v>
      </c>
      <c r="E84" s="432"/>
      <c r="F84" s="433"/>
      <c r="G84" s="455"/>
      <c r="H84" s="463"/>
      <c r="I84" s="432"/>
      <c r="J84" s="457"/>
      <c r="K84" s="456"/>
      <c r="L84" s="456"/>
      <c r="M84" s="437"/>
      <c r="N84" s="438"/>
      <c r="O84" s="439"/>
      <c r="P84" s="437"/>
      <c r="Q84" s="437"/>
      <c r="R84" s="437"/>
      <c r="S84" s="437"/>
      <c r="T84" s="437"/>
      <c r="U84" s="437"/>
      <c r="V84" s="437"/>
      <c r="W84" s="437"/>
      <c r="X84" s="437"/>
      <c r="Y84" s="437"/>
      <c r="Z84" s="437"/>
      <c r="AA84" s="437"/>
      <c r="AB84" s="440"/>
      <c r="AC84" s="440"/>
      <c r="AD84" s="440"/>
      <c r="AE84" s="440"/>
      <c r="AF84" s="441"/>
      <c r="AG84" s="441"/>
      <c r="AH84" s="440"/>
      <c r="AI84" s="440"/>
      <c r="AJ84" s="440"/>
      <c r="AK84" s="440"/>
      <c r="AL84" s="440"/>
      <c r="AM84" s="440"/>
      <c r="AN84" s="440"/>
      <c r="AO84" s="442">
        <f t="shared" si="19"/>
        <v>0</v>
      </c>
      <c r="AP84" s="442">
        <f t="shared" si="19"/>
        <v>0</v>
      </c>
      <c r="AQ84" s="442">
        <f t="shared" si="19"/>
        <v>0</v>
      </c>
      <c r="AR84" s="442">
        <f t="shared" si="19"/>
        <v>0</v>
      </c>
      <c r="AS84" s="442">
        <f t="shared" si="19"/>
        <v>0</v>
      </c>
      <c r="AT84" s="442">
        <f t="shared" si="19"/>
        <v>0</v>
      </c>
      <c r="AU84" s="442">
        <f t="shared" si="19"/>
        <v>0</v>
      </c>
      <c r="AV84" s="442">
        <f t="shared" si="19"/>
        <v>0</v>
      </c>
    </row>
    <row r="85" spans="1:48" s="443" customFormat="1" ht="21.75" customHeight="1">
      <c r="A85" s="766"/>
      <c r="B85" s="769"/>
      <c r="C85" s="455">
        <v>3</v>
      </c>
      <c r="D85" s="455" t="s">
        <v>350</v>
      </c>
      <c r="E85" s="432"/>
      <c r="F85" s="433"/>
      <c r="G85" s="455"/>
      <c r="H85" s="463"/>
      <c r="I85" s="432"/>
      <c r="J85" s="457"/>
      <c r="K85" s="456"/>
      <c r="L85" s="456"/>
      <c r="M85" s="437"/>
      <c r="N85" s="438"/>
      <c r="O85" s="439"/>
      <c r="P85" s="437"/>
      <c r="Q85" s="437"/>
      <c r="R85" s="437"/>
      <c r="S85" s="437"/>
      <c r="T85" s="437"/>
      <c r="U85" s="437"/>
      <c r="V85" s="437"/>
      <c r="W85" s="437"/>
      <c r="X85" s="437"/>
      <c r="Y85" s="437"/>
      <c r="Z85" s="437"/>
      <c r="AA85" s="437"/>
      <c r="AB85" s="440"/>
      <c r="AC85" s="440"/>
      <c r="AD85" s="440"/>
      <c r="AE85" s="440"/>
      <c r="AF85" s="441"/>
      <c r="AG85" s="441"/>
      <c r="AH85" s="440"/>
      <c r="AI85" s="440"/>
      <c r="AJ85" s="440"/>
      <c r="AK85" s="440"/>
      <c r="AL85" s="440"/>
      <c r="AM85" s="440"/>
      <c r="AN85" s="440"/>
      <c r="AO85" s="442">
        <f t="shared" si="19"/>
        <v>0</v>
      </c>
      <c r="AP85" s="442">
        <f t="shared" si="19"/>
        <v>0</v>
      </c>
      <c r="AQ85" s="442">
        <f t="shared" si="19"/>
        <v>0</v>
      </c>
      <c r="AR85" s="442">
        <f t="shared" si="19"/>
        <v>0</v>
      </c>
      <c r="AS85" s="442">
        <f t="shared" si="19"/>
        <v>0</v>
      </c>
      <c r="AT85" s="442">
        <f t="shared" si="19"/>
        <v>0</v>
      </c>
      <c r="AU85" s="442">
        <f t="shared" si="19"/>
        <v>0</v>
      </c>
      <c r="AV85" s="442">
        <f t="shared" si="19"/>
        <v>0</v>
      </c>
    </row>
    <row r="86" spans="1:48" s="443" customFormat="1" ht="21.75" customHeight="1">
      <c r="A86" s="766"/>
      <c r="B86" s="769"/>
      <c r="C86" s="455">
        <v>4</v>
      </c>
      <c r="D86" s="455" t="s">
        <v>596</v>
      </c>
      <c r="E86" s="432"/>
      <c r="F86" s="433"/>
      <c r="G86" s="455"/>
      <c r="H86" s="463"/>
      <c r="I86" s="432"/>
      <c r="J86" s="457"/>
      <c r="K86" s="456"/>
      <c r="L86" s="456"/>
      <c r="M86" s="437"/>
      <c r="N86" s="438"/>
      <c r="O86" s="439"/>
      <c r="P86" s="437"/>
      <c r="Q86" s="437"/>
      <c r="R86" s="437"/>
      <c r="S86" s="437"/>
      <c r="T86" s="437"/>
      <c r="U86" s="437"/>
      <c r="V86" s="437"/>
      <c r="W86" s="437"/>
      <c r="X86" s="437"/>
      <c r="Y86" s="437"/>
      <c r="Z86" s="437"/>
      <c r="AA86" s="437"/>
      <c r="AB86" s="440"/>
      <c r="AC86" s="440"/>
      <c r="AD86" s="440"/>
      <c r="AE86" s="440"/>
      <c r="AF86" s="441"/>
      <c r="AG86" s="441"/>
      <c r="AH86" s="440"/>
      <c r="AI86" s="440"/>
      <c r="AJ86" s="440"/>
      <c r="AK86" s="440"/>
      <c r="AL86" s="440"/>
      <c r="AM86" s="440"/>
      <c r="AN86" s="440"/>
      <c r="AO86" s="442">
        <f t="shared" si="19"/>
        <v>0</v>
      </c>
      <c r="AP86" s="442">
        <f t="shared" si="19"/>
        <v>0</v>
      </c>
      <c r="AQ86" s="442">
        <f t="shared" si="19"/>
        <v>0</v>
      </c>
      <c r="AR86" s="442">
        <f t="shared" si="19"/>
        <v>0</v>
      </c>
      <c r="AS86" s="442">
        <f t="shared" si="19"/>
        <v>0</v>
      </c>
      <c r="AT86" s="442">
        <f t="shared" si="19"/>
        <v>0</v>
      </c>
      <c r="AU86" s="442">
        <f t="shared" si="19"/>
        <v>0</v>
      </c>
      <c r="AV86" s="442">
        <f t="shared" si="19"/>
        <v>0</v>
      </c>
    </row>
    <row r="87" spans="1:48" s="443" customFormat="1" ht="21.75" customHeight="1">
      <c r="A87" s="766"/>
      <c r="B87" s="769"/>
      <c r="C87" s="455">
        <v>5</v>
      </c>
      <c r="D87" s="455" t="s">
        <v>358</v>
      </c>
      <c r="E87" s="432"/>
      <c r="F87" s="433"/>
      <c r="G87" s="455"/>
      <c r="H87" s="463"/>
      <c r="I87" s="432"/>
      <c r="J87" s="457"/>
      <c r="K87" s="456"/>
      <c r="L87" s="456"/>
      <c r="M87" s="437"/>
      <c r="N87" s="438"/>
      <c r="O87" s="439"/>
      <c r="P87" s="437"/>
      <c r="Q87" s="437"/>
      <c r="R87" s="437"/>
      <c r="S87" s="437"/>
      <c r="T87" s="437"/>
      <c r="U87" s="437"/>
      <c r="V87" s="437"/>
      <c r="W87" s="437"/>
      <c r="X87" s="437"/>
      <c r="Y87" s="437"/>
      <c r="Z87" s="437"/>
      <c r="AA87" s="437"/>
      <c r="AB87" s="440"/>
      <c r="AC87" s="440"/>
      <c r="AD87" s="440"/>
      <c r="AE87" s="440"/>
      <c r="AF87" s="441"/>
      <c r="AG87" s="441"/>
      <c r="AH87" s="440"/>
      <c r="AI87" s="440"/>
      <c r="AJ87" s="440"/>
      <c r="AK87" s="440"/>
      <c r="AL87" s="440"/>
      <c r="AM87" s="440"/>
      <c r="AN87" s="440"/>
      <c r="AO87" s="442">
        <f t="shared" si="19"/>
        <v>0</v>
      </c>
      <c r="AP87" s="442">
        <f t="shared" si="19"/>
        <v>0</v>
      </c>
      <c r="AQ87" s="442">
        <f t="shared" si="19"/>
        <v>0</v>
      </c>
      <c r="AR87" s="442">
        <f t="shared" si="19"/>
        <v>0</v>
      </c>
      <c r="AS87" s="442">
        <f t="shared" si="19"/>
        <v>0</v>
      </c>
      <c r="AT87" s="442">
        <f t="shared" si="19"/>
        <v>0</v>
      </c>
      <c r="AU87" s="442">
        <f t="shared" si="19"/>
        <v>0</v>
      </c>
      <c r="AV87" s="442">
        <f t="shared" si="19"/>
        <v>0</v>
      </c>
    </row>
    <row r="88" spans="1:48" s="443" customFormat="1" ht="21.75" customHeight="1">
      <c r="A88" s="766"/>
      <c r="B88" s="769"/>
      <c r="C88" s="455">
        <v>6</v>
      </c>
      <c r="D88" s="455" t="s">
        <v>361</v>
      </c>
      <c r="E88" s="432"/>
      <c r="F88" s="433"/>
      <c r="G88" s="455"/>
      <c r="H88" s="463"/>
      <c r="I88" s="432"/>
      <c r="J88" s="457"/>
      <c r="K88" s="456"/>
      <c r="L88" s="456"/>
      <c r="M88" s="437"/>
      <c r="N88" s="438"/>
      <c r="O88" s="439"/>
      <c r="P88" s="437"/>
      <c r="Q88" s="437"/>
      <c r="R88" s="437"/>
      <c r="S88" s="437"/>
      <c r="T88" s="437"/>
      <c r="U88" s="437"/>
      <c r="V88" s="437"/>
      <c r="W88" s="437"/>
      <c r="X88" s="437"/>
      <c r="Y88" s="437"/>
      <c r="Z88" s="437"/>
      <c r="AA88" s="437"/>
      <c r="AB88" s="440"/>
      <c r="AC88" s="440"/>
      <c r="AD88" s="440"/>
      <c r="AE88" s="440"/>
      <c r="AF88" s="441"/>
      <c r="AG88" s="441"/>
      <c r="AH88" s="440"/>
      <c r="AI88" s="440"/>
      <c r="AJ88" s="440"/>
      <c r="AK88" s="440"/>
      <c r="AL88" s="440"/>
      <c r="AM88" s="440"/>
      <c r="AN88" s="440"/>
      <c r="AO88" s="442">
        <f t="shared" si="19"/>
        <v>0</v>
      </c>
      <c r="AP88" s="442">
        <f t="shared" si="19"/>
        <v>0</v>
      </c>
      <c r="AQ88" s="442">
        <f t="shared" si="19"/>
        <v>0</v>
      </c>
      <c r="AR88" s="442">
        <f t="shared" si="19"/>
        <v>0</v>
      </c>
      <c r="AS88" s="442">
        <f t="shared" si="19"/>
        <v>0</v>
      </c>
      <c r="AT88" s="442">
        <f t="shared" si="19"/>
        <v>0</v>
      </c>
      <c r="AU88" s="442">
        <f t="shared" si="19"/>
        <v>0</v>
      </c>
      <c r="AV88" s="442">
        <f t="shared" si="19"/>
        <v>0</v>
      </c>
    </row>
    <row r="89" spans="1:48" s="443" customFormat="1" ht="21.75" customHeight="1">
      <c r="A89" s="766"/>
      <c r="B89" s="769"/>
      <c r="C89" s="455">
        <v>7</v>
      </c>
      <c r="D89" s="455" t="s">
        <v>365</v>
      </c>
      <c r="E89" s="432"/>
      <c r="F89" s="433"/>
      <c r="G89" s="455"/>
      <c r="H89" s="463"/>
      <c r="I89" s="432"/>
      <c r="J89" s="457"/>
      <c r="K89" s="456"/>
      <c r="L89" s="456"/>
      <c r="M89" s="437"/>
      <c r="N89" s="438"/>
      <c r="O89" s="439"/>
      <c r="P89" s="437"/>
      <c r="Q89" s="437"/>
      <c r="R89" s="437"/>
      <c r="S89" s="437"/>
      <c r="T89" s="437"/>
      <c r="U89" s="437"/>
      <c r="V89" s="437"/>
      <c r="W89" s="437"/>
      <c r="X89" s="437"/>
      <c r="Y89" s="437"/>
      <c r="Z89" s="437"/>
      <c r="AA89" s="437"/>
      <c r="AB89" s="440"/>
      <c r="AC89" s="440"/>
      <c r="AD89" s="440"/>
      <c r="AE89" s="440"/>
      <c r="AF89" s="441"/>
      <c r="AG89" s="441"/>
      <c r="AH89" s="440"/>
      <c r="AI89" s="440"/>
      <c r="AJ89" s="440"/>
      <c r="AK89" s="440"/>
      <c r="AL89" s="440"/>
      <c r="AM89" s="440"/>
      <c r="AN89" s="440"/>
      <c r="AO89" s="442">
        <f t="shared" si="19"/>
        <v>0</v>
      </c>
      <c r="AP89" s="442">
        <f t="shared" si="19"/>
        <v>0</v>
      </c>
      <c r="AQ89" s="442">
        <f t="shared" si="19"/>
        <v>0</v>
      </c>
      <c r="AR89" s="442">
        <f t="shared" si="19"/>
        <v>0</v>
      </c>
      <c r="AS89" s="442">
        <f t="shared" si="19"/>
        <v>0</v>
      </c>
      <c r="AT89" s="442">
        <f t="shared" si="19"/>
        <v>0</v>
      </c>
      <c r="AU89" s="442">
        <f t="shared" si="19"/>
        <v>0</v>
      </c>
      <c r="AV89" s="442">
        <f t="shared" si="19"/>
        <v>0</v>
      </c>
    </row>
    <row r="90" spans="1:48" s="443" customFormat="1" ht="21.75" customHeight="1">
      <c r="A90" s="766"/>
      <c r="B90" s="769"/>
      <c r="C90" s="455">
        <v>8</v>
      </c>
      <c r="D90" s="455" t="s">
        <v>370</v>
      </c>
      <c r="E90" s="432"/>
      <c r="F90" s="433"/>
      <c r="G90" s="455"/>
      <c r="H90" s="463"/>
      <c r="I90" s="432"/>
      <c r="J90" s="457"/>
      <c r="K90" s="456"/>
      <c r="L90" s="456"/>
      <c r="M90" s="437"/>
      <c r="N90" s="438"/>
      <c r="O90" s="439"/>
      <c r="P90" s="437"/>
      <c r="Q90" s="437"/>
      <c r="R90" s="437"/>
      <c r="S90" s="437"/>
      <c r="T90" s="437"/>
      <c r="U90" s="437"/>
      <c r="V90" s="437"/>
      <c r="W90" s="437"/>
      <c r="X90" s="437"/>
      <c r="Y90" s="437"/>
      <c r="Z90" s="437"/>
      <c r="AA90" s="437"/>
      <c r="AB90" s="440"/>
      <c r="AC90" s="440"/>
      <c r="AD90" s="440"/>
      <c r="AE90" s="440"/>
      <c r="AF90" s="441"/>
      <c r="AG90" s="441"/>
      <c r="AH90" s="440"/>
      <c r="AI90" s="440"/>
      <c r="AJ90" s="440"/>
      <c r="AK90" s="440"/>
      <c r="AL90" s="440"/>
      <c r="AM90" s="440"/>
      <c r="AN90" s="440"/>
      <c r="AO90" s="442">
        <f t="shared" si="19"/>
        <v>0</v>
      </c>
      <c r="AP90" s="442">
        <f t="shared" si="19"/>
        <v>0</v>
      </c>
      <c r="AQ90" s="442">
        <f t="shared" si="19"/>
        <v>0</v>
      </c>
      <c r="AR90" s="442">
        <f t="shared" si="19"/>
        <v>0</v>
      </c>
      <c r="AS90" s="442">
        <f t="shared" si="19"/>
        <v>0</v>
      </c>
      <c r="AT90" s="442">
        <f t="shared" si="19"/>
        <v>0</v>
      </c>
      <c r="AU90" s="442">
        <f t="shared" si="19"/>
        <v>0</v>
      </c>
      <c r="AV90" s="442">
        <f t="shared" si="19"/>
        <v>0</v>
      </c>
    </row>
    <row r="91" spans="1:48" s="443" customFormat="1" ht="21.75" customHeight="1">
      <c r="A91" s="766"/>
      <c r="B91" s="769"/>
      <c r="C91" s="455">
        <v>9</v>
      </c>
      <c r="D91" s="455" t="s">
        <v>597</v>
      </c>
      <c r="E91" s="432"/>
      <c r="F91" s="433"/>
      <c r="G91" s="455"/>
      <c r="H91" s="463"/>
      <c r="I91" s="432"/>
      <c r="J91" s="457"/>
      <c r="K91" s="456"/>
      <c r="L91" s="456"/>
      <c r="M91" s="437"/>
      <c r="N91" s="438"/>
      <c r="O91" s="439"/>
      <c r="P91" s="437"/>
      <c r="Q91" s="437"/>
      <c r="R91" s="437"/>
      <c r="S91" s="437"/>
      <c r="T91" s="437"/>
      <c r="U91" s="437"/>
      <c r="V91" s="437"/>
      <c r="W91" s="437"/>
      <c r="X91" s="437"/>
      <c r="Y91" s="437"/>
      <c r="Z91" s="437"/>
      <c r="AA91" s="437"/>
      <c r="AB91" s="440"/>
      <c r="AC91" s="440"/>
      <c r="AD91" s="440"/>
      <c r="AE91" s="440"/>
      <c r="AF91" s="441"/>
      <c r="AG91" s="441"/>
      <c r="AH91" s="440"/>
      <c r="AI91" s="440"/>
      <c r="AJ91" s="440"/>
      <c r="AK91" s="440"/>
      <c r="AL91" s="440"/>
      <c r="AM91" s="440"/>
      <c r="AN91" s="440"/>
      <c r="AO91" s="442">
        <f t="shared" si="19"/>
        <v>0</v>
      </c>
      <c r="AP91" s="442">
        <f t="shared" si="19"/>
        <v>0</v>
      </c>
      <c r="AQ91" s="442">
        <f t="shared" si="19"/>
        <v>0</v>
      </c>
      <c r="AR91" s="442">
        <f t="shared" si="19"/>
        <v>0</v>
      </c>
      <c r="AS91" s="442">
        <f t="shared" si="19"/>
        <v>0</v>
      </c>
      <c r="AT91" s="442">
        <f t="shared" si="19"/>
        <v>0</v>
      </c>
      <c r="AU91" s="442">
        <f t="shared" si="19"/>
        <v>0</v>
      </c>
      <c r="AV91" s="442">
        <f t="shared" si="19"/>
        <v>0</v>
      </c>
    </row>
    <row r="92" spans="1:48" s="443" customFormat="1" ht="21.75" customHeight="1">
      <c r="A92" s="766"/>
      <c r="B92" s="769"/>
      <c r="C92" s="455">
        <v>10</v>
      </c>
      <c r="D92" s="455" t="s">
        <v>598</v>
      </c>
      <c r="E92" s="432"/>
      <c r="F92" s="433"/>
      <c r="G92" s="455"/>
      <c r="H92" s="463"/>
      <c r="I92" s="432"/>
      <c r="J92" s="457"/>
      <c r="K92" s="456"/>
      <c r="L92" s="456"/>
      <c r="M92" s="437"/>
      <c r="N92" s="438"/>
      <c r="O92" s="439"/>
      <c r="P92" s="437"/>
      <c r="Q92" s="437"/>
      <c r="R92" s="437"/>
      <c r="S92" s="437"/>
      <c r="T92" s="437"/>
      <c r="U92" s="437"/>
      <c r="V92" s="437"/>
      <c r="W92" s="437"/>
      <c r="X92" s="437"/>
      <c r="Y92" s="437"/>
      <c r="Z92" s="437"/>
      <c r="AA92" s="437"/>
      <c r="AB92" s="440"/>
      <c r="AC92" s="440"/>
      <c r="AD92" s="440"/>
      <c r="AE92" s="440"/>
      <c r="AF92" s="441"/>
      <c r="AG92" s="441"/>
      <c r="AH92" s="440"/>
      <c r="AI92" s="440"/>
      <c r="AJ92" s="440"/>
      <c r="AK92" s="440"/>
      <c r="AL92" s="440"/>
      <c r="AM92" s="440"/>
      <c r="AN92" s="440"/>
      <c r="AO92" s="442">
        <f t="shared" si="19"/>
        <v>0</v>
      </c>
      <c r="AP92" s="442">
        <f t="shared" si="19"/>
        <v>0</v>
      </c>
      <c r="AQ92" s="442">
        <f t="shared" si="19"/>
        <v>0</v>
      </c>
      <c r="AR92" s="442">
        <f t="shared" si="19"/>
        <v>0</v>
      </c>
      <c r="AS92" s="442">
        <f t="shared" si="19"/>
        <v>0</v>
      </c>
      <c r="AT92" s="442">
        <f t="shared" si="19"/>
        <v>0</v>
      </c>
      <c r="AU92" s="442">
        <f t="shared" si="19"/>
        <v>0</v>
      </c>
      <c r="AV92" s="442">
        <f t="shared" si="19"/>
        <v>0</v>
      </c>
    </row>
    <row r="93" spans="1:48" s="443" customFormat="1" ht="21.75" customHeight="1">
      <c r="A93" s="766"/>
      <c r="B93" s="769"/>
      <c r="C93" s="455">
        <v>11</v>
      </c>
      <c r="D93" s="455" t="s">
        <v>385</v>
      </c>
      <c r="E93" s="432"/>
      <c r="F93" s="433"/>
      <c r="G93" s="455"/>
      <c r="H93" s="463"/>
      <c r="I93" s="432"/>
      <c r="J93" s="457"/>
      <c r="K93" s="456"/>
      <c r="L93" s="456"/>
      <c r="M93" s="437"/>
      <c r="N93" s="438"/>
      <c r="O93" s="439"/>
      <c r="P93" s="437"/>
      <c r="Q93" s="437"/>
      <c r="R93" s="437"/>
      <c r="S93" s="437"/>
      <c r="T93" s="437"/>
      <c r="U93" s="437"/>
      <c r="V93" s="437"/>
      <c r="W93" s="437"/>
      <c r="X93" s="437"/>
      <c r="Y93" s="437"/>
      <c r="Z93" s="437"/>
      <c r="AA93" s="437"/>
      <c r="AB93" s="440"/>
      <c r="AC93" s="440"/>
      <c r="AD93" s="440"/>
      <c r="AE93" s="440"/>
      <c r="AF93" s="441"/>
      <c r="AG93" s="441"/>
      <c r="AH93" s="440"/>
      <c r="AI93" s="440"/>
      <c r="AJ93" s="440"/>
      <c r="AK93" s="440"/>
      <c r="AL93" s="440"/>
      <c r="AM93" s="440"/>
      <c r="AN93" s="440"/>
      <c r="AO93" s="442">
        <f t="shared" si="19"/>
        <v>0</v>
      </c>
      <c r="AP93" s="442">
        <f t="shared" si="19"/>
        <v>0</v>
      </c>
      <c r="AQ93" s="442">
        <f t="shared" si="19"/>
        <v>0</v>
      </c>
      <c r="AR93" s="442">
        <f t="shared" si="19"/>
        <v>0</v>
      </c>
      <c r="AS93" s="442">
        <f t="shared" si="19"/>
        <v>0</v>
      </c>
      <c r="AT93" s="442">
        <f t="shared" si="19"/>
        <v>0</v>
      </c>
      <c r="AU93" s="442">
        <f t="shared" si="19"/>
        <v>0</v>
      </c>
      <c r="AV93" s="442">
        <f t="shared" si="19"/>
        <v>0</v>
      </c>
    </row>
    <row r="94" spans="1:48" s="443" customFormat="1" ht="21.75" customHeight="1">
      <c r="A94" s="766"/>
      <c r="B94" s="769"/>
      <c r="C94" s="455">
        <v>12</v>
      </c>
      <c r="D94" s="455" t="s">
        <v>390</v>
      </c>
      <c r="E94" s="432"/>
      <c r="F94" s="433"/>
      <c r="G94" s="455"/>
      <c r="H94" s="463"/>
      <c r="I94" s="432"/>
      <c r="J94" s="457"/>
      <c r="K94" s="456"/>
      <c r="L94" s="456"/>
      <c r="M94" s="437"/>
      <c r="N94" s="438"/>
      <c r="O94" s="439"/>
      <c r="P94" s="437"/>
      <c r="Q94" s="437"/>
      <c r="R94" s="437"/>
      <c r="S94" s="437"/>
      <c r="T94" s="437"/>
      <c r="U94" s="437"/>
      <c r="V94" s="437"/>
      <c r="W94" s="437"/>
      <c r="X94" s="437"/>
      <c r="Y94" s="437"/>
      <c r="Z94" s="437"/>
      <c r="AA94" s="437"/>
      <c r="AB94" s="440"/>
      <c r="AC94" s="440"/>
      <c r="AD94" s="440"/>
      <c r="AE94" s="440"/>
      <c r="AF94" s="441"/>
      <c r="AG94" s="441"/>
      <c r="AH94" s="440"/>
      <c r="AI94" s="440"/>
      <c r="AJ94" s="440"/>
      <c r="AK94" s="440"/>
      <c r="AL94" s="440"/>
      <c r="AM94" s="440"/>
      <c r="AN94" s="440"/>
      <c r="AO94" s="442">
        <f t="shared" si="19"/>
        <v>0</v>
      </c>
      <c r="AP94" s="442">
        <f t="shared" si="19"/>
        <v>0</v>
      </c>
      <c r="AQ94" s="442">
        <f t="shared" si="19"/>
        <v>0</v>
      </c>
      <c r="AR94" s="442">
        <f t="shared" si="19"/>
        <v>0</v>
      </c>
      <c r="AS94" s="442">
        <f t="shared" si="19"/>
        <v>0</v>
      </c>
      <c r="AT94" s="442">
        <f t="shared" si="19"/>
        <v>0</v>
      </c>
      <c r="AU94" s="442">
        <f t="shared" si="19"/>
        <v>0</v>
      </c>
      <c r="AV94" s="442">
        <f t="shared" si="19"/>
        <v>0</v>
      </c>
    </row>
    <row r="95" spans="1:48" s="443" customFormat="1" ht="21.75" customHeight="1">
      <c r="A95" s="766"/>
      <c r="B95" s="769"/>
      <c r="C95" s="455">
        <v>13</v>
      </c>
      <c r="D95" s="455" t="s">
        <v>395</v>
      </c>
      <c r="E95" s="432"/>
      <c r="F95" s="433"/>
      <c r="G95" s="455"/>
      <c r="H95" s="463"/>
      <c r="I95" s="432"/>
      <c r="J95" s="457"/>
      <c r="K95" s="456"/>
      <c r="L95" s="456"/>
      <c r="M95" s="437"/>
      <c r="N95" s="438"/>
      <c r="O95" s="439"/>
      <c r="P95" s="437"/>
      <c r="Q95" s="437"/>
      <c r="R95" s="437"/>
      <c r="S95" s="437"/>
      <c r="T95" s="437"/>
      <c r="U95" s="437"/>
      <c r="V95" s="437"/>
      <c r="W95" s="437"/>
      <c r="X95" s="437"/>
      <c r="Y95" s="437"/>
      <c r="Z95" s="437"/>
      <c r="AA95" s="437"/>
      <c r="AB95" s="440"/>
      <c r="AC95" s="440"/>
      <c r="AD95" s="440"/>
      <c r="AE95" s="440"/>
      <c r="AF95" s="441"/>
      <c r="AG95" s="441"/>
      <c r="AH95" s="440"/>
      <c r="AI95" s="440"/>
      <c r="AJ95" s="440"/>
      <c r="AK95" s="440"/>
      <c r="AL95" s="440"/>
      <c r="AM95" s="440"/>
      <c r="AN95" s="440"/>
      <c r="AO95" s="442">
        <f t="shared" si="19"/>
        <v>0</v>
      </c>
      <c r="AP95" s="442">
        <f t="shared" si="19"/>
        <v>0</v>
      </c>
      <c r="AQ95" s="442">
        <f t="shared" si="19"/>
        <v>0</v>
      </c>
      <c r="AR95" s="442">
        <f t="shared" si="19"/>
        <v>0</v>
      </c>
      <c r="AS95" s="442">
        <f t="shared" si="19"/>
        <v>0</v>
      </c>
      <c r="AT95" s="442">
        <f t="shared" si="19"/>
        <v>0</v>
      </c>
      <c r="AU95" s="442">
        <f t="shared" si="19"/>
        <v>0</v>
      </c>
      <c r="AV95" s="442">
        <f t="shared" si="19"/>
        <v>0</v>
      </c>
    </row>
    <row r="96" spans="1:48" s="443" customFormat="1" ht="21.75" customHeight="1">
      <c r="A96" s="766"/>
      <c r="B96" s="769"/>
      <c r="C96" s="455">
        <v>14</v>
      </c>
      <c r="D96" s="455" t="s">
        <v>599</v>
      </c>
      <c r="E96" s="432"/>
      <c r="F96" s="433"/>
      <c r="G96" s="455"/>
      <c r="H96" s="463"/>
      <c r="I96" s="432"/>
      <c r="J96" s="457"/>
      <c r="K96" s="456"/>
      <c r="L96" s="456"/>
      <c r="M96" s="437"/>
      <c r="N96" s="438"/>
      <c r="O96" s="439"/>
      <c r="P96" s="437"/>
      <c r="Q96" s="437"/>
      <c r="R96" s="437"/>
      <c r="S96" s="437"/>
      <c r="T96" s="437"/>
      <c r="U96" s="437"/>
      <c r="V96" s="437"/>
      <c r="W96" s="437"/>
      <c r="X96" s="437"/>
      <c r="Y96" s="437"/>
      <c r="Z96" s="437"/>
      <c r="AA96" s="437"/>
      <c r="AB96" s="440"/>
      <c r="AC96" s="440"/>
      <c r="AD96" s="440"/>
      <c r="AE96" s="440"/>
      <c r="AF96" s="441"/>
      <c r="AG96" s="441"/>
      <c r="AH96" s="440"/>
      <c r="AI96" s="440"/>
      <c r="AJ96" s="440"/>
      <c r="AK96" s="440"/>
      <c r="AL96" s="440"/>
      <c r="AM96" s="440"/>
      <c r="AN96" s="440"/>
      <c r="AO96" s="442">
        <f t="shared" si="19"/>
        <v>0</v>
      </c>
      <c r="AP96" s="442">
        <f t="shared" si="19"/>
        <v>0</v>
      </c>
      <c r="AQ96" s="442">
        <f t="shared" si="19"/>
        <v>0</v>
      </c>
      <c r="AR96" s="442">
        <f t="shared" si="19"/>
        <v>0</v>
      </c>
      <c r="AS96" s="442">
        <f t="shared" si="19"/>
        <v>0</v>
      </c>
      <c r="AT96" s="442">
        <f t="shared" si="19"/>
        <v>0</v>
      </c>
      <c r="AU96" s="442">
        <f t="shared" si="19"/>
        <v>0</v>
      </c>
      <c r="AV96" s="442">
        <f t="shared" si="19"/>
        <v>0</v>
      </c>
    </row>
    <row r="97" spans="1:48" s="443" customFormat="1" ht="21.75" customHeight="1">
      <c r="A97" s="766"/>
      <c r="B97" s="769"/>
      <c r="C97" s="455">
        <v>15</v>
      </c>
      <c r="D97" s="455" t="s">
        <v>405</v>
      </c>
      <c r="E97" s="432"/>
      <c r="F97" s="433"/>
      <c r="G97" s="455"/>
      <c r="H97" s="463"/>
      <c r="I97" s="432"/>
      <c r="J97" s="457"/>
      <c r="K97" s="456"/>
      <c r="L97" s="456"/>
      <c r="M97" s="437"/>
      <c r="N97" s="438"/>
      <c r="O97" s="439"/>
      <c r="P97" s="437"/>
      <c r="Q97" s="437"/>
      <c r="R97" s="437"/>
      <c r="S97" s="437"/>
      <c r="T97" s="437"/>
      <c r="U97" s="437"/>
      <c r="V97" s="437"/>
      <c r="W97" s="437"/>
      <c r="X97" s="437"/>
      <c r="Y97" s="437"/>
      <c r="Z97" s="437"/>
      <c r="AA97" s="437"/>
      <c r="AB97" s="440"/>
      <c r="AC97" s="440"/>
      <c r="AD97" s="440"/>
      <c r="AE97" s="440"/>
      <c r="AF97" s="441"/>
      <c r="AG97" s="441"/>
      <c r="AH97" s="440"/>
      <c r="AI97" s="440"/>
      <c r="AJ97" s="440"/>
      <c r="AK97" s="440"/>
      <c r="AL97" s="440"/>
      <c r="AM97" s="440"/>
      <c r="AN97" s="440"/>
      <c r="AO97" s="442">
        <f t="shared" si="19"/>
        <v>0</v>
      </c>
      <c r="AP97" s="442">
        <f t="shared" si="19"/>
        <v>0</v>
      </c>
      <c r="AQ97" s="442">
        <f t="shared" si="19"/>
        <v>0</v>
      </c>
      <c r="AR97" s="442">
        <f t="shared" si="19"/>
        <v>0</v>
      </c>
      <c r="AS97" s="442">
        <f t="shared" si="19"/>
        <v>0</v>
      </c>
      <c r="AT97" s="442">
        <f t="shared" si="19"/>
        <v>0</v>
      </c>
      <c r="AU97" s="442">
        <f t="shared" si="19"/>
        <v>0</v>
      </c>
      <c r="AV97" s="442">
        <f t="shared" si="19"/>
        <v>0</v>
      </c>
    </row>
    <row r="98" spans="1:48" s="443" customFormat="1" ht="21.75" customHeight="1">
      <c r="A98" s="766"/>
      <c r="B98" s="769"/>
      <c r="C98" s="455">
        <v>16</v>
      </c>
      <c r="D98" s="455" t="s">
        <v>410</v>
      </c>
      <c r="E98" s="432"/>
      <c r="F98" s="433"/>
      <c r="G98" s="455"/>
      <c r="H98" s="463"/>
      <c r="I98" s="432"/>
      <c r="J98" s="457"/>
      <c r="K98" s="456"/>
      <c r="L98" s="456"/>
      <c r="M98" s="437"/>
      <c r="N98" s="438"/>
      <c r="O98" s="439"/>
      <c r="P98" s="437"/>
      <c r="Q98" s="437"/>
      <c r="R98" s="437"/>
      <c r="S98" s="437"/>
      <c r="T98" s="437"/>
      <c r="U98" s="437"/>
      <c r="V98" s="437"/>
      <c r="W98" s="437"/>
      <c r="X98" s="437"/>
      <c r="Y98" s="437"/>
      <c r="Z98" s="437"/>
      <c r="AA98" s="437"/>
      <c r="AB98" s="440"/>
      <c r="AC98" s="440"/>
      <c r="AD98" s="440"/>
      <c r="AE98" s="440"/>
      <c r="AF98" s="441"/>
      <c r="AG98" s="441"/>
      <c r="AH98" s="440"/>
      <c r="AI98" s="440"/>
      <c r="AJ98" s="440"/>
      <c r="AK98" s="440"/>
      <c r="AL98" s="440"/>
      <c r="AM98" s="440"/>
      <c r="AN98" s="440"/>
      <c r="AO98" s="442">
        <f t="shared" si="19"/>
        <v>0</v>
      </c>
      <c r="AP98" s="442">
        <f t="shared" si="19"/>
        <v>0</v>
      </c>
      <c r="AQ98" s="442">
        <f t="shared" si="19"/>
        <v>0</v>
      </c>
      <c r="AR98" s="442">
        <f t="shared" si="19"/>
        <v>0</v>
      </c>
      <c r="AS98" s="442">
        <f t="shared" si="19"/>
        <v>0</v>
      </c>
      <c r="AT98" s="442">
        <f t="shared" si="19"/>
        <v>0</v>
      </c>
      <c r="AU98" s="442">
        <f t="shared" si="19"/>
        <v>0</v>
      </c>
      <c r="AV98" s="442">
        <f t="shared" si="19"/>
        <v>0</v>
      </c>
    </row>
    <row r="99" spans="1:48" s="443" customFormat="1" ht="21.75" customHeight="1">
      <c r="A99" s="766"/>
      <c r="B99" s="769"/>
      <c r="C99" s="455">
        <v>17</v>
      </c>
      <c r="D99" s="455" t="s">
        <v>415</v>
      </c>
      <c r="E99" s="432"/>
      <c r="F99" s="433"/>
      <c r="G99" s="455"/>
      <c r="H99" s="463"/>
      <c r="I99" s="432"/>
      <c r="J99" s="457"/>
      <c r="K99" s="456"/>
      <c r="L99" s="456"/>
      <c r="M99" s="437"/>
      <c r="N99" s="438"/>
      <c r="O99" s="439"/>
      <c r="P99" s="437"/>
      <c r="Q99" s="437"/>
      <c r="R99" s="437"/>
      <c r="S99" s="437"/>
      <c r="T99" s="437"/>
      <c r="U99" s="437"/>
      <c r="V99" s="437"/>
      <c r="W99" s="437"/>
      <c r="X99" s="437"/>
      <c r="Y99" s="437"/>
      <c r="Z99" s="437"/>
      <c r="AA99" s="437"/>
      <c r="AB99" s="440"/>
      <c r="AC99" s="440"/>
      <c r="AD99" s="440"/>
      <c r="AE99" s="440"/>
      <c r="AF99" s="441"/>
      <c r="AG99" s="441"/>
      <c r="AH99" s="440"/>
      <c r="AI99" s="440"/>
      <c r="AJ99" s="440"/>
      <c r="AK99" s="440"/>
      <c r="AL99" s="440"/>
      <c r="AM99" s="440"/>
      <c r="AN99" s="440"/>
      <c r="AO99" s="442">
        <f t="shared" si="19"/>
        <v>0</v>
      </c>
      <c r="AP99" s="442">
        <f t="shared" si="19"/>
        <v>0</v>
      </c>
      <c r="AQ99" s="442">
        <f t="shared" si="19"/>
        <v>0</v>
      </c>
      <c r="AR99" s="442">
        <f t="shared" si="19"/>
        <v>0</v>
      </c>
      <c r="AS99" s="442">
        <f t="shared" si="19"/>
        <v>0</v>
      </c>
      <c r="AT99" s="442">
        <f t="shared" si="19"/>
        <v>0</v>
      </c>
      <c r="AU99" s="442">
        <f t="shared" si="19"/>
        <v>0</v>
      </c>
      <c r="AV99" s="442">
        <f t="shared" si="19"/>
        <v>0</v>
      </c>
    </row>
    <row r="100" spans="1:48" s="443" customFormat="1" ht="21.75" customHeight="1">
      <c r="A100" s="766"/>
      <c r="B100" s="769"/>
      <c r="C100" s="455">
        <v>18</v>
      </c>
      <c r="D100" s="455" t="s">
        <v>420</v>
      </c>
      <c r="E100" s="432"/>
      <c r="F100" s="433"/>
      <c r="G100" s="455"/>
      <c r="H100" s="463"/>
      <c r="I100" s="432"/>
      <c r="J100" s="457"/>
      <c r="K100" s="456"/>
      <c r="L100" s="456"/>
      <c r="M100" s="437"/>
      <c r="N100" s="438"/>
      <c r="O100" s="439"/>
      <c r="P100" s="437"/>
      <c r="Q100" s="437"/>
      <c r="R100" s="437"/>
      <c r="S100" s="437"/>
      <c r="T100" s="437"/>
      <c r="U100" s="437"/>
      <c r="V100" s="437"/>
      <c r="W100" s="437"/>
      <c r="X100" s="437"/>
      <c r="Y100" s="437"/>
      <c r="Z100" s="437"/>
      <c r="AA100" s="437"/>
      <c r="AB100" s="440"/>
      <c r="AC100" s="440"/>
      <c r="AD100" s="440"/>
      <c r="AE100" s="440"/>
      <c r="AF100" s="441"/>
      <c r="AG100" s="441"/>
      <c r="AH100" s="440"/>
      <c r="AI100" s="440"/>
      <c r="AJ100" s="440"/>
      <c r="AK100" s="440"/>
      <c r="AL100" s="440"/>
      <c r="AM100" s="440"/>
      <c r="AN100" s="440"/>
      <c r="AO100" s="442">
        <f t="shared" si="19"/>
        <v>0</v>
      </c>
      <c r="AP100" s="442">
        <f t="shared" si="19"/>
        <v>0</v>
      </c>
      <c r="AQ100" s="442">
        <f t="shared" si="19"/>
        <v>0</v>
      </c>
      <c r="AR100" s="442">
        <f t="shared" si="19"/>
        <v>0</v>
      </c>
      <c r="AS100" s="442">
        <f t="shared" si="19"/>
        <v>0</v>
      </c>
      <c r="AT100" s="442">
        <f t="shared" si="19"/>
        <v>0</v>
      </c>
      <c r="AU100" s="442">
        <f t="shared" si="19"/>
        <v>0</v>
      </c>
      <c r="AV100" s="442">
        <f t="shared" si="19"/>
        <v>0</v>
      </c>
    </row>
    <row r="101" spans="1:48" s="443" customFormat="1" ht="21.75" customHeight="1">
      <c r="A101" s="766"/>
      <c r="B101" s="769"/>
      <c r="C101" s="455">
        <v>19</v>
      </c>
      <c r="D101" s="455" t="s">
        <v>425</v>
      </c>
      <c r="E101" s="432"/>
      <c r="F101" s="433"/>
      <c r="G101" s="455"/>
      <c r="H101" s="463"/>
      <c r="I101" s="432"/>
      <c r="J101" s="457"/>
      <c r="K101" s="456"/>
      <c r="L101" s="456"/>
      <c r="M101" s="437"/>
      <c r="N101" s="438"/>
      <c r="O101" s="439"/>
      <c r="P101" s="437"/>
      <c r="Q101" s="437"/>
      <c r="R101" s="437"/>
      <c r="S101" s="437"/>
      <c r="T101" s="437"/>
      <c r="U101" s="437"/>
      <c r="V101" s="437"/>
      <c r="W101" s="437"/>
      <c r="X101" s="437"/>
      <c r="Y101" s="437"/>
      <c r="Z101" s="437"/>
      <c r="AA101" s="437"/>
      <c r="AB101" s="440"/>
      <c r="AC101" s="440"/>
      <c r="AD101" s="440"/>
      <c r="AE101" s="440"/>
      <c r="AF101" s="441"/>
      <c r="AG101" s="441"/>
      <c r="AH101" s="440"/>
      <c r="AI101" s="440"/>
      <c r="AJ101" s="440"/>
      <c r="AK101" s="440"/>
      <c r="AL101" s="440"/>
      <c r="AM101" s="440"/>
      <c r="AN101" s="440"/>
      <c r="AO101" s="442">
        <f t="shared" si="19"/>
        <v>0</v>
      </c>
      <c r="AP101" s="442">
        <f t="shared" si="19"/>
        <v>0</v>
      </c>
      <c r="AQ101" s="442">
        <f t="shared" si="19"/>
        <v>0</v>
      </c>
      <c r="AR101" s="442">
        <f t="shared" si="19"/>
        <v>0</v>
      </c>
      <c r="AS101" s="442">
        <f t="shared" si="19"/>
        <v>0</v>
      </c>
      <c r="AT101" s="442">
        <f t="shared" si="19"/>
        <v>0</v>
      </c>
      <c r="AU101" s="442">
        <f t="shared" si="19"/>
        <v>0</v>
      </c>
      <c r="AV101" s="442">
        <f t="shared" si="19"/>
        <v>0</v>
      </c>
    </row>
    <row r="102" spans="1:48" s="443" customFormat="1" ht="21.75" customHeight="1">
      <c r="A102" s="766"/>
      <c r="B102" s="769"/>
      <c r="C102" s="455">
        <v>20</v>
      </c>
      <c r="D102" s="455" t="s">
        <v>430</v>
      </c>
      <c r="E102" s="432"/>
      <c r="F102" s="433"/>
      <c r="G102" s="455"/>
      <c r="H102" s="463"/>
      <c r="I102" s="432"/>
      <c r="J102" s="457"/>
      <c r="K102" s="456"/>
      <c r="L102" s="456"/>
      <c r="M102" s="437"/>
      <c r="N102" s="438"/>
      <c r="O102" s="439"/>
      <c r="P102" s="437"/>
      <c r="Q102" s="437"/>
      <c r="R102" s="437"/>
      <c r="S102" s="437"/>
      <c r="T102" s="437"/>
      <c r="U102" s="437"/>
      <c r="V102" s="437"/>
      <c r="W102" s="437"/>
      <c r="X102" s="437"/>
      <c r="Y102" s="437"/>
      <c r="Z102" s="437"/>
      <c r="AA102" s="437"/>
      <c r="AB102" s="440"/>
      <c r="AC102" s="440"/>
      <c r="AD102" s="440"/>
      <c r="AE102" s="440"/>
      <c r="AF102" s="441"/>
      <c r="AG102" s="441"/>
      <c r="AH102" s="440"/>
      <c r="AI102" s="440"/>
      <c r="AJ102" s="440"/>
      <c r="AK102" s="440"/>
      <c r="AL102" s="440"/>
      <c r="AM102" s="440"/>
      <c r="AN102" s="440"/>
      <c r="AO102" s="442">
        <f t="shared" si="19"/>
        <v>0</v>
      </c>
      <c r="AP102" s="442">
        <f t="shared" si="19"/>
        <v>0</v>
      </c>
      <c r="AQ102" s="442">
        <f t="shared" si="19"/>
        <v>0</v>
      </c>
      <c r="AR102" s="442">
        <f t="shared" si="19"/>
        <v>0</v>
      </c>
      <c r="AS102" s="442">
        <f t="shared" si="19"/>
        <v>0</v>
      </c>
      <c r="AT102" s="442">
        <f t="shared" si="19"/>
        <v>0</v>
      </c>
      <c r="AU102" s="442">
        <f t="shared" si="19"/>
        <v>0</v>
      </c>
      <c r="AV102" s="442">
        <f t="shared" si="19"/>
        <v>0</v>
      </c>
    </row>
    <row r="103" spans="1:48" s="443" customFormat="1" ht="21.75" customHeight="1">
      <c r="A103" s="766"/>
      <c r="B103" s="770"/>
      <c r="C103" s="455">
        <v>77</v>
      </c>
      <c r="D103" s="455" t="s">
        <v>444</v>
      </c>
      <c r="E103" s="432"/>
      <c r="F103" s="433"/>
      <c r="G103" s="455"/>
      <c r="H103" s="463"/>
      <c r="I103" s="432"/>
      <c r="J103" s="457"/>
      <c r="K103" s="456"/>
      <c r="L103" s="456"/>
      <c r="M103" s="437"/>
      <c r="N103" s="438"/>
      <c r="O103" s="439"/>
      <c r="P103" s="437"/>
      <c r="Q103" s="437"/>
      <c r="R103" s="437"/>
      <c r="S103" s="437"/>
      <c r="T103" s="437"/>
      <c r="U103" s="437"/>
      <c r="V103" s="437"/>
      <c r="W103" s="437"/>
      <c r="X103" s="437"/>
      <c r="Y103" s="437"/>
      <c r="Z103" s="437"/>
      <c r="AA103" s="437"/>
      <c r="AB103" s="440"/>
      <c r="AC103" s="440"/>
      <c r="AD103" s="440"/>
      <c r="AE103" s="440"/>
      <c r="AF103" s="441"/>
      <c r="AG103" s="441"/>
      <c r="AH103" s="440"/>
      <c r="AI103" s="440"/>
      <c r="AJ103" s="440"/>
      <c r="AK103" s="440"/>
      <c r="AL103" s="440"/>
      <c r="AM103" s="440"/>
      <c r="AN103" s="440"/>
      <c r="AO103" s="442">
        <f t="shared" si="19"/>
        <v>0</v>
      </c>
      <c r="AP103" s="442">
        <f t="shared" si="19"/>
        <v>0</v>
      </c>
      <c r="AQ103" s="442">
        <f t="shared" si="19"/>
        <v>0</v>
      </c>
      <c r="AR103" s="442">
        <f t="shared" si="19"/>
        <v>0</v>
      </c>
      <c r="AS103" s="442">
        <f t="shared" si="19"/>
        <v>0</v>
      </c>
      <c r="AT103" s="442">
        <f t="shared" si="19"/>
        <v>0</v>
      </c>
      <c r="AU103" s="442">
        <f t="shared" si="19"/>
        <v>0</v>
      </c>
      <c r="AV103" s="442">
        <f t="shared" si="19"/>
        <v>0</v>
      </c>
    </row>
    <row r="104" spans="1:48" s="40" customFormat="1" ht="21.75" customHeight="1">
      <c r="A104" s="767"/>
      <c r="B104" s="458"/>
      <c r="C104" s="459"/>
      <c r="D104" s="460"/>
      <c r="E104" s="447">
        <f>SUM(E83:E103)</f>
        <v>0</v>
      </c>
      <c r="F104" s="461">
        <f t="shared" ref="F104:L104" si="20">SUM(F83:F103)</f>
        <v>0</v>
      </c>
      <c r="G104" s="462">
        <f t="shared" si="20"/>
        <v>0</v>
      </c>
      <c r="H104" s="462">
        <f t="shared" si="20"/>
        <v>0</v>
      </c>
      <c r="I104" s="447">
        <f>SUM(I83:I103)</f>
        <v>0</v>
      </c>
      <c r="J104" s="448">
        <f t="shared" si="20"/>
        <v>0</v>
      </c>
      <c r="K104" s="449">
        <f t="shared" si="20"/>
        <v>0</v>
      </c>
      <c r="L104" s="449">
        <f t="shared" si="20"/>
        <v>0</v>
      </c>
      <c r="M104" s="450"/>
      <c r="N104" s="451">
        <f>SUM(N83:N103)</f>
        <v>0</v>
      </c>
      <c r="O104" s="452">
        <f t="shared" ref="O104:V104" si="21">SUM(O83:O103)</f>
        <v>0</v>
      </c>
      <c r="P104" s="453">
        <f t="shared" si="21"/>
        <v>0</v>
      </c>
      <c r="Q104" s="453">
        <f t="shared" si="21"/>
        <v>0</v>
      </c>
      <c r="R104" s="454">
        <f t="shared" si="21"/>
        <v>0</v>
      </c>
      <c r="S104" s="454">
        <f t="shared" si="21"/>
        <v>0</v>
      </c>
      <c r="T104" s="454">
        <f t="shared" si="21"/>
        <v>0</v>
      </c>
      <c r="U104" s="454">
        <f t="shared" si="21"/>
        <v>0</v>
      </c>
      <c r="V104" s="454">
        <f t="shared" si="21"/>
        <v>0</v>
      </c>
      <c r="W104" s="453">
        <f>SUM(W83:W103)</f>
        <v>0</v>
      </c>
      <c r="X104" s="454">
        <f t="shared" ref="X104:AE104" si="22">SUM(X83:X103)</f>
        <v>0</v>
      </c>
      <c r="Y104" s="453">
        <f t="shared" si="22"/>
        <v>0</v>
      </c>
      <c r="Z104" s="453">
        <f t="shared" si="22"/>
        <v>0</v>
      </c>
      <c r="AA104" s="454">
        <f t="shared" si="22"/>
        <v>0</v>
      </c>
      <c r="AB104" s="454">
        <f t="shared" si="22"/>
        <v>0</v>
      </c>
      <c r="AC104" s="454">
        <f t="shared" si="22"/>
        <v>0</v>
      </c>
      <c r="AD104" s="454">
        <f t="shared" si="22"/>
        <v>0</v>
      </c>
      <c r="AE104" s="454">
        <f t="shared" si="22"/>
        <v>0</v>
      </c>
      <c r="AF104" s="454">
        <f>SUM(AF83:AF103)</f>
        <v>0</v>
      </c>
      <c r="AG104" s="454">
        <f t="shared" ref="AG104:AN104" si="23">SUM(AG83:AG103)</f>
        <v>0</v>
      </c>
      <c r="AH104" s="453">
        <f t="shared" si="23"/>
        <v>0</v>
      </c>
      <c r="AI104" s="453">
        <f t="shared" si="23"/>
        <v>0</v>
      </c>
      <c r="AJ104" s="454">
        <f t="shared" si="23"/>
        <v>0</v>
      </c>
      <c r="AK104" s="454">
        <f t="shared" si="23"/>
        <v>0</v>
      </c>
      <c r="AL104" s="454">
        <f t="shared" si="23"/>
        <v>0</v>
      </c>
      <c r="AM104" s="454">
        <f t="shared" si="23"/>
        <v>0</v>
      </c>
      <c r="AN104" s="454">
        <f t="shared" si="23"/>
        <v>0</v>
      </c>
      <c r="AO104" s="454">
        <f>SUM(AO83:AO103)</f>
        <v>0</v>
      </c>
      <c r="AP104" s="454">
        <f t="shared" ref="AP104:AV104" si="24">SUM(AP83:AP103)</f>
        <v>0</v>
      </c>
      <c r="AQ104" s="454">
        <f t="shared" si="24"/>
        <v>0</v>
      </c>
      <c r="AR104" s="454">
        <f t="shared" si="24"/>
        <v>0</v>
      </c>
      <c r="AS104" s="454">
        <f t="shared" si="24"/>
        <v>0</v>
      </c>
      <c r="AT104" s="454">
        <f t="shared" si="24"/>
        <v>0</v>
      </c>
      <c r="AU104" s="454">
        <f t="shared" si="24"/>
        <v>0</v>
      </c>
      <c r="AV104" s="454">
        <f t="shared" si="24"/>
        <v>0</v>
      </c>
    </row>
    <row r="105" spans="1:48" ht="12.75" customHeight="1">
      <c r="B105" s="205"/>
      <c r="C105" s="205"/>
      <c r="D105" s="205"/>
      <c r="E105" s="464"/>
      <c r="F105" s="464"/>
      <c r="G105" s="205"/>
      <c r="H105" s="205"/>
      <c r="I105" s="205"/>
      <c r="J105" s="465"/>
      <c r="K105" s="205"/>
      <c r="L105" s="205"/>
      <c r="M105" s="205"/>
      <c r="N105" s="466"/>
      <c r="O105" s="467"/>
      <c r="P105" s="205"/>
      <c r="Q105" s="205"/>
      <c r="R105" s="205"/>
      <c r="S105" s="205"/>
      <c r="T105" s="205"/>
      <c r="U105" s="205"/>
      <c r="V105" s="205"/>
      <c r="W105" s="205"/>
      <c r="X105" s="205"/>
      <c r="Y105" s="205"/>
      <c r="Z105" s="205"/>
      <c r="AA105" s="205"/>
    </row>
    <row r="106" spans="1:48" ht="50.25" customHeight="1">
      <c r="B106" s="205"/>
      <c r="C106" s="205"/>
      <c r="D106" s="205"/>
      <c r="E106" s="469"/>
      <c r="F106" s="470"/>
      <c r="G106" s="205"/>
      <c r="H106" s="205"/>
      <c r="I106" s="205"/>
      <c r="J106" s="465"/>
      <c r="K106" s="205"/>
      <c r="L106" s="205"/>
      <c r="M106" s="205"/>
      <c r="N106" s="466"/>
      <c r="O106" s="467"/>
      <c r="P106" s="205"/>
      <c r="Q106" s="205"/>
      <c r="R106" s="205"/>
      <c r="S106" s="205"/>
      <c r="T106" s="205"/>
      <c r="U106" s="205"/>
      <c r="V106" s="205"/>
      <c r="W106" s="205"/>
      <c r="X106" s="205"/>
      <c r="Y106" s="205"/>
      <c r="Z106" s="205"/>
      <c r="AA106" s="205"/>
    </row>
    <row r="107" spans="1:48" ht="12.75" customHeight="1">
      <c r="B107" s="205"/>
      <c r="C107" s="205"/>
      <c r="D107" s="205"/>
      <c r="E107" s="464"/>
      <c r="F107" s="464"/>
      <c r="G107" s="205"/>
      <c r="H107" s="205"/>
      <c r="I107" s="205"/>
      <c r="J107" s="465"/>
      <c r="K107" s="205"/>
      <c r="L107" s="205"/>
      <c r="M107" s="205"/>
      <c r="N107" s="466"/>
      <c r="O107" s="467"/>
      <c r="P107" s="205"/>
      <c r="Q107" s="205"/>
      <c r="R107" s="205"/>
      <c r="S107" s="205"/>
      <c r="T107" s="205"/>
      <c r="U107" s="205"/>
      <c r="V107" s="205"/>
      <c r="W107" s="205"/>
      <c r="X107" s="205"/>
      <c r="Y107" s="205"/>
      <c r="Z107" s="205"/>
      <c r="AA107" s="205"/>
    </row>
    <row r="108" spans="1:48" ht="12.75" customHeight="1">
      <c r="B108" s="205"/>
      <c r="C108" s="205"/>
      <c r="D108" s="205"/>
      <c r="E108" s="464"/>
      <c r="F108" s="464"/>
      <c r="G108" s="205"/>
      <c r="H108" s="205"/>
      <c r="I108" s="205"/>
      <c r="J108" s="465"/>
      <c r="K108" s="205"/>
      <c r="L108" s="205"/>
      <c r="M108" s="205"/>
      <c r="N108" s="466"/>
      <c r="O108" s="467"/>
      <c r="P108" s="205"/>
      <c r="Q108" s="205"/>
      <c r="R108" s="205"/>
      <c r="S108" s="205"/>
      <c r="T108" s="205"/>
      <c r="U108" s="205"/>
      <c r="V108" s="205"/>
      <c r="W108" s="205"/>
      <c r="X108" s="205"/>
      <c r="Y108" s="205"/>
      <c r="Z108" s="205"/>
      <c r="AA108" s="205"/>
    </row>
    <row r="109" spans="1:48" ht="12.75" customHeight="1">
      <c r="B109" s="205"/>
      <c r="C109" s="205"/>
      <c r="D109" s="205"/>
      <c r="E109" s="464"/>
      <c r="F109" s="464"/>
      <c r="G109" s="205"/>
      <c r="H109" s="205"/>
      <c r="I109" s="205"/>
      <c r="J109" s="465"/>
      <c r="K109" s="205"/>
      <c r="L109" s="205"/>
      <c r="M109" s="205"/>
      <c r="N109" s="466"/>
      <c r="O109" s="467"/>
      <c r="P109" s="205"/>
      <c r="Q109" s="205"/>
      <c r="R109" s="205"/>
      <c r="S109" s="205"/>
      <c r="T109" s="205"/>
      <c r="U109" s="205"/>
      <c r="V109" s="205"/>
      <c r="W109" s="205"/>
      <c r="X109" s="205"/>
      <c r="Y109" s="205"/>
      <c r="Z109" s="205"/>
      <c r="AA109" s="205"/>
    </row>
    <row r="110" spans="1:48" ht="12.75" customHeight="1">
      <c r="B110" s="205"/>
      <c r="C110" s="205"/>
      <c r="D110" s="205"/>
      <c r="E110" s="464"/>
      <c r="F110" s="464"/>
      <c r="G110" s="205"/>
      <c r="H110" s="205"/>
      <c r="I110" s="205"/>
      <c r="J110" s="465"/>
      <c r="K110" s="205"/>
      <c r="L110" s="205"/>
      <c r="M110" s="205"/>
      <c r="N110" s="466"/>
      <c r="O110" s="467"/>
      <c r="P110" s="205"/>
      <c r="Q110" s="205"/>
      <c r="R110" s="205"/>
      <c r="S110" s="205"/>
      <c r="T110" s="205"/>
      <c r="U110" s="205"/>
      <c r="V110" s="205"/>
      <c r="W110" s="205"/>
      <c r="X110" s="205"/>
      <c r="Y110" s="205"/>
      <c r="Z110" s="205"/>
      <c r="AA110" s="205"/>
    </row>
    <row r="111" spans="1:48" ht="12.75" customHeight="1">
      <c r="B111" s="205"/>
      <c r="C111" s="205"/>
      <c r="D111" s="205"/>
      <c r="E111" s="464"/>
      <c r="F111" s="464"/>
      <c r="G111" s="205"/>
      <c r="H111" s="205"/>
      <c r="I111" s="205"/>
      <c r="J111" s="465"/>
      <c r="K111" s="205"/>
      <c r="L111" s="205"/>
      <c r="M111" s="205"/>
      <c r="N111" s="466"/>
      <c r="O111" s="467"/>
      <c r="P111" s="205"/>
      <c r="Q111" s="205"/>
      <c r="R111" s="205"/>
      <c r="S111" s="205"/>
      <c r="T111" s="205"/>
      <c r="U111" s="205"/>
      <c r="V111" s="205"/>
      <c r="W111" s="205"/>
      <c r="X111" s="205"/>
      <c r="Y111" s="205"/>
      <c r="Z111" s="205"/>
      <c r="AA111" s="205"/>
    </row>
    <row r="112" spans="1:48" ht="12.75" customHeight="1">
      <c r="B112" s="205"/>
      <c r="C112" s="205"/>
      <c r="D112" s="205"/>
      <c r="E112" s="464"/>
      <c r="F112" s="464"/>
      <c r="G112" s="205"/>
      <c r="H112" s="205"/>
      <c r="I112" s="205"/>
      <c r="J112" s="465"/>
      <c r="K112" s="205"/>
      <c r="L112" s="205"/>
      <c r="M112" s="205"/>
      <c r="N112" s="466"/>
      <c r="O112" s="467"/>
      <c r="P112" s="205"/>
      <c r="Q112" s="205"/>
      <c r="R112" s="205"/>
      <c r="S112" s="205"/>
      <c r="T112" s="205"/>
      <c r="U112" s="205"/>
      <c r="V112" s="205"/>
      <c r="W112" s="205"/>
      <c r="X112" s="205"/>
      <c r="Y112" s="205"/>
      <c r="Z112" s="205"/>
      <c r="AA112" s="205"/>
    </row>
    <row r="113" spans="2:27" ht="12.75" customHeight="1">
      <c r="B113" s="205"/>
      <c r="C113" s="205"/>
      <c r="D113" s="205"/>
      <c r="E113" s="464"/>
      <c r="F113" s="464"/>
      <c r="G113" s="205"/>
      <c r="H113" s="205"/>
      <c r="I113" s="205"/>
      <c r="J113" s="465"/>
      <c r="K113" s="205"/>
      <c r="L113" s="205"/>
      <c r="M113" s="205"/>
      <c r="N113" s="466"/>
      <c r="O113" s="467"/>
      <c r="P113" s="205"/>
      <c r="Q113" s="205"/>
      <c r="R113" s="205"/>
      <c r="S113" s="205"/>
      <c r="T113" s="205"/>
      <c r="U113" s="205"/>
      <c r="V113" s="205"/>
      <c r="W113" s="205"/>
      <c r="X113" s="205"/>
      <c r="Y113" s="205"/>
      <c r="Z113" s="205"/>
      <c r="AA113" s="205"/>
    </row>
    <row r="114" spans="2:27" ht="12.75" customHeight="1">
      <c r="B114" s="205"/>
      <c r="C114" s="205"/>
      <c r="D114" s="205"/>
      <c r="E114" s="464"/>
      <c r="F114" s="464"/>
      <c r="G114" s="205"/>
      <c r="H114" s="205"/>
      <c r="I114" s="205"/>
      <c r="J114" s="465"/>
      <c r="K114" s="205"/>
      <c r="L114" s="205"/>
      <c r="M114" s="205"/>
      <c r="N114" s="466"/>
      <c r="O114" s="467"/>
      <c r="P114" s="205"/>
      <c r="Q114" s="205"/>
      <c r="R114" s="205"/>
      <c r="S114" s="205"/>
      <c r="T114" s="205"/>
      <c r="U114" s="205"/>
      <c r="V114" s="205"/>
      <c r="W114" s="205"/>
      <c r="X114" s="205"/>
      <c r="Y114" s="205"/>
      <c r="Z114" s="205"/>
      <c r="AA114" s="205"/>
    </row>
    <row r="115" spans="2:27" ht="12.75" customHeight="1">
      <c r="B115" s="205"/>
      <c r="C115" s="205"/>
      <c r="D115" s="205"/>
      <c r="E115" s="464"/>
      <c r="F115" s="464"/>
      <c r="G115" s="205"/>
      <c r="H115" s="205"/>
      <c r="I115" s="205"/>
      <c r="J115" s="465"/>
      <c r="K115" s="205"/>
      <c r="L115" s="205"/>
      <c r="M115" s="205"/>
      <c r="N115" s="466"/>
      <c r="O115" s="467"/>
      <c r="P115" s="205"/>
      <c r="Q115" s="205"/>
      <c r="R115" s="205"/>
      <c r="S115" s="205"/>
      <c r="T115" s="205"/>
      <c r="U115" s="205"/>
      <c r="V115" s="205"/>
      <c r="W115" s="205"/>
      <c r="X115" s="205"/>
      <c r="Y115" s="205"/>
      <c r="Z115" s="205"/>
      <c r="AA115" s="205"/>
    </row>
    <row r="116" spans="2:27" ht="12.75" customHeight="1">
      <c r="B116" s="205"/>
      <c r="C116" s="205"/>
      <c r="D116" s="205"/>
      <c r="E116" s="464"/>
      <c r="F116" s="464"/>
      <c r="G116" s="205"/>
      <c r="H116" s="205"/>
      <c r="I116" s="205"/>
      <c r="J116" s="465"/>
      <c r="K116" s="205"/>
      <c r="L116" s="205"/>
      <c r="M116" s="205"/>
      <c r="N116" s="466"/>
      <c r="O116" s="467"/>
      <c r="P116" s="205"/>
      <c r="Q116" s="205"/>
      <c r="R116" s="205"/>
      <c r="S116" s="205"/>
      <c r="T116" s="205"/>
      <c r="U116" s="205"/>
      <c r="V116" s="205"/>
      <c r="W116" s="205"/>
      <c r="X116" s="205"/>
      <c r="Y116" s="205"/>
      <c r="Z116" s="205"/>
      <c r="AA116" s="205"/>
    </row>
    <row r="117" spans="2:27" ht="12.75" customHeight="1">
      <c r="B117" s="205"/>
      <c r="C117" s="205"/>
      <c r="D117" s="205"/>
      <c r="E117" s="464"/>
      <c r="F117" s="464"/>
      <c r="G117" s="205"/>
      <c r="H117" s="205"/>
      <c r="I117" s="205"/>
      <c r="J117" s="465"/>
      <c r="K117" s="205"/>
      <c r="L117" s="205"/>
      <c r="M117" s="205"/>
      <c r="N117" s="466"/>
      <c r="O117" s="467"/>
      <c r="P117" s="205"/>
      <c r="Q117" s="205"/>
      <c r="R117" s="205"/>
      <c r="S117" s="205"/>
      <c r="T117" s="205"/>
      <c r="U117" s="205"/>
      <c r="V117" s="205"/>
      <c r="W117" s="205"/>
      <c r="X117" s="205"/>
      <c r="Y117" s="205"/>
      <c r="Z117" s="205"/>
      <c r="AA117" s="205"/>
    </row>
    <row r="118" spans="2:27" ht="12.75" customHeight="1">
      <c r="B118" s="205"/>
      <c r="C118" s="205"/>
      <c r="D118" s="205"/>
      <c r="E118" s="464"/>
      <c r="F118" s="464"/>
      <c r="G118" s="205"/>
      <c r="H118" s="205"/>
      <c r="I118" s="205"/>
      <c r="J118" s="465"/>
      <c r="K118" s="205"/>
      <c r="L118" s="205"/>
      <c r="M118" s="205"/>
      <c r="N118" s="466"/>
      <c r="O118" s="467"/>
      <c r="P118" s="205"/>
      <c r="Q118" s="205"/>
      <c r="R118" s="205"/>
      <c r="S118" s="205"/>
      <c r="T118" s="205"/>
      <c r="U118" s="205"/>
      <c r="V118" s="205"/>
      <c r="W118" s="205"/>
      <c r="X118" s="205"/>
      <c r="Y118" s="205"/>
      <c r="Z118" s="205"/>
      <c r="AA118" s="205"/>
    </row>
    <row r="119" spans="2:27" ht="12.75" customHeight="1">
      <c r="B119" s="205"/>
      <c r="C119" s="205"/>
      <c r="D119" s="205"/>
      <c r="E119" s="464"/>
      <c r="F119" s="464"/>
      <c r="G119" s="205"/>
      <c r="H119" s="205"/>
      <c r="I119" s="205"/>
      <c r="J119" s="465"/>
      <c r="K119" s="205"/>
      <c r="L119" s="205"/>
      <c r="M119" s="205"/>
      <c r="N119" s="466"/>
      <c r="O119" s="467"/>
      <c r="P119" s="205"/>
      <c r="Q119" s="205"/>
      <c r="R119" s="205"/>
      <c r="S119" s="205"/>
      <c r="T119" s="205"/>
      <c r="U119" s="205"/>
      <c r="V119" s="205"/>
      <c r="W119" s="205"/>
      <c r="X119" s="205"/>
      <c r="Y119" s="205"/>
      <c r="Z119" s="205"/>
      <c r="AA119" s="205"/>
    </row>
    <row r="120" spans="2:27" ht="12.75" customHeight="1">
      <c r="B120" s="205"/>
      <c r="C120" s="205"/>
      <c r="D120" s="205"/>
      <c r="E120" s="464"/>
      <c r="F120" s="464"/>
      <c r="G120" s="205"/>
      <c r="H120" s="205"/>
      <c r="I120" s="205"/>
      <c r="J120" s="465"/>
      <c r="K120" s="205"/>
      <c r="L120" s="205"/>
      <c r="M120" s="205"/>
      <c r="N120" s="466"/>
      <c r="O120" s="467"/>
      <c r="P120" s="205"/>
      <c r="Q120" s="205"/>
      <c r="R120" s="205"/>
      <c r="S120" s="205"/>
      <c r="T120" s="205"/>
      <c r="U120" s="205"/>
      <c r="V120" s="205"/>
      <c r="W120" s="205"/>
      <c r="X120" s="205"/>
      <c r="Y120" s="205"/>
      <c r="Z120" s="205"/>
      <c r="AA120" s="205"/>
    </row>
    <row r="121" spans="2:27" ht="12.75" customHeight="1">
      <c r="B121" s="205"/>
      <c r="C121" s="205"/>
      <c r="D121" s="205"/>
      <c r="E121" s="464"/>
      <c r="F121" s="464"/>
      <c r="G121" s="205"/>
      <c r="H121" s="205"/>
      <c r="I121" s="205"/>
      <c r="J121" s="465"/>
      <c r="K121" s="205"/>
      <c r="L121" s="205"/>
      <c r="M121" s="205"/>
      <c r="N121" s="466"/>
      <c r="O121" s="467"/>
      <c r="P121" s="205"/>
      <c r="Q121" s="205"/>
      <c r="R121" s="205"/>
      <c r="S121" s="205"/>
      <c r="T121" s="205"/>
      <c r="U121" s="205"/>
      <c r="V121" s="205"/>
      <c r="W121" s="205"/>
      <c r="X121" s="205"/>
      <c r="Y121" s="205"/>
      <c r="Z121" s="205"/>
      <c r="AA121" s="205"/>
    </row>
    <row r="122" spans="2:27" ht="12.75" customHeight="1">
      <c r="B122" s="205"/>
      <c r="C122" s="205"/>
      <c r="D122" s="205"/>
      <c r="E122" s="464"/>
      <c r="F122" s="464"/>
      <c r="G122" s="205"/>
      <c r="H122" s="205"/>
      <c r="I122" s="205"/>
      <c r="J122" s="465"/>
      <c r="K122" s="205"/>
      <c r="L122" s="205"/>
      <c r="M122" s="205"/>
      <c r="N122" s="466"/>
      <c r="O122" s="467"/>
      <c r="P122" s="205"/>
      <c r="Q122" s="205"/>
      <c r="R122" s="205"/>
      <c r="S122" s="205"/>
      <c r="T122" s="205"/>
      <c r="U122" s="205"/>
      <c r="V122" s="205"/>
      <c r="W122" s="205"/>
      <c r="X122" s="205"/>
      <c r="Y122" s="205"/>
      <c r="Z122" s="205"/>
      <c r="AA122" s="205"/>
    </row>
    <row r="123" spans="2:27" ht="12.75" customHeight="1">
      <c r="B123" s="205"/>
      <c r="C123" s="205"/>
      <c r="D123" s="205"/>
      <c r="E123" s="464"/>
      <c r="F123" s="464"/>
      <c r="G123" s="205"/>
      <c r="H123" s="205"/>
      <c r="I123" s="205"/>
      <c r="J123" s="465"/>
      <c r="K123" s="205"/>
      <c r="L123" s="205"/>
      <c r="M123" s="205"/>
      <c r="N123" s="466"/>
      <c r="O123" s="467"/>
      <c r="P123" s="205"/>
      <c r="Q123" s="205"/>
      <c r="R123" s="205"/>
      <c r="S123" s="205"/>
      <c r="T123" s="205"/>
      <c r="U123" s="205"/>
      <c r="V123" s="205"/>
      <c r="W123" s="205"/>
      <c r="X123" s="205"/>
      <c r="Y123" s="205"/>
      <c r="Z123" s="205"/>
      <c r="AA123" s="205"/>
    </row>
    <row r="124" spans="2:27" ht="12.75" customHeight="1">
      <c r="B124" s="205"/>
      <c r="C124" s="205"/>
      <c r="D124" s="205"/>
      <c r="E124" s="464"/>
      <c r="F124" s="464"/>
      <c r="G124" s="205"/>
      <c r="H124" s="205"/>
      <c r="I124" s="205"/>
      <c r="J124" s="465"/>
      <c r="K124" s="205"/>
      <c r="L124" s="205"/>
      <c r="M124" s="205"/>
      <c r="N124" s="466"/>
      <c r="O124" s="467"/>
      <c r="P124" s="205"/>
      <c r="Q124" s="205"/>
      <c r="R124" s="205"/>
      <c r="S124" s="205"/>
      <c r="T124" s="205"/>
      <c r="U124" s="205"/>
      <c r="V124" s="205"/>
      <c r="W124" s="205"/>
      <c r="X124" s="205"/>
      <c r="Y124" s="205"/>
      <c r="Z124" s="205"/>
      <c r="AA124" s="205"/>
    </row>
    <row r="125" spans="2:27" ht="12.75" customHeight="1">
      <c r="B125" s="205"/>
      <c r="C125" s="205"/>
      <c r="D125" s="205"/>
      <c r="E125" s="464"/>
      <c r="F125" s="464"/>
      <c r="G125" s="205"/>
      <c r="H125" s="205"/>
      <c r="I125" s="205"/>
      <c r="J125" s="465"/>
      <c r="K125" s="205"/>
      <c r="L125" s="205"/>
      <c r="M125" s="205"/>
      <c r="N125" s="466"/>
      <c r="O125" s="467"/>
      <c r="P125" s="205"/>
      <c r="Q125" s="205"/>
      <c r="R125" s="205"/>
      <c r="S125" s="205"/>
      <c r="T125" s="205"/>
      <c r="U125" s="205"/>
      <c r="V125" s="205"/>
      <c r="W125" s="205"/>
      <c r="X125" s="205"/>
      <c r="Y125" s="205"/>
      <c r="Z125" s="205"/>
      <c r="AA125" s="205"/>
    </row>
    <row r="126" spans="2:27" ht="12.75" customHeight="1">
      <c r="B126" s="205"/>
      <c r="C126" s="205"/>
      <c r="D126" s="205"/>
      <c r="E126" s="464"/>
      <c r="F126" s="464"/>
      <c r="G126" s="205"/>
      <c r="H126" s="205"/>
      <c r="I126" s="205"/>
      <c r="J126" s="465"/>
      <c r="K126" s="205"/>
      <c r="L126" s="205"/>
      <c r="M126" s="205"/>
      <c r="N126" s="466"/>
      <c r="O126" s="467"/>
      <c r="P126" s="205"/>
      <c r="Q126" s="205"/>
      <c r="R126" s="205"/>
      <c r="S126" s="205"/>
      <c r="T126" s="205"/>
      <c r="U126" s="205"/>
      <c r="V126" s="205"/>
      <c r="W126" s="205"/>
      <c r="X126" s="205"/>
      <c r="Y126" s="205"/>
      <c r="Z126" s="205"/>
      <c r="AA126" s="205"/>
    </row>
    <row r="127" spans="2:27" ht="12.75" customHeight="1">
      <c r="B127" s="205"/>
      <c r="C127" s="205"/>
      <c r="D127" s="205"/>
      <c r="E127" s="464"/>
      <c r="F127" s="464"/>
      <c r="G127" s="205"/>
      <c r="H127" s="205"/>
      <c r="I127" s="205"/>
      <c r="J127" s="465"/>
      <c r="K127" s="205"/>
      <c r="L127" s="205"/>
      <c r="M127" s="205"/>
      <c r="N127" s="466"/>
      <c r="O127" s="467"/>
      <c r="P127" s="205"/>
      <c r="Q127" s="205"/>
      <c r="R127" s="205"/>
      <c r="S127" s="205"/>
      <c r="T127" s="205"/>
      <c r="U127" s="205"/>
      <c r="V127" s="205"/>
      <c r="W127" s="205"/>
      <c r="X127" s="205"/>
      <c r="Y127" s="205"/>
      <c r="Z127" s="205"/>
      <c r="AA127" s="205"/>
    </row>
    <row r="128" spans="2:27" ht="12.75" customHeight="1">
      <c r="B128" s="205"/>
      <c r="C128" s="205"/>
      <c r="D128" s="205"/>
      <c r="E128" s="464"/>
      <c r="F128" s="464"/>
      <c r="G128" s="205"/>
      <c r="H128" s="205"/>
      <c r="I128" s="205"/>
      <c r="J128" s="465"/>
      <c r="K128" s="205"/>
      <c r="L128" s="205"/>
      <c r="M128" s="205"/>
      <c r="N128" s="466"/>
      <c r="O128" s="467"/>
      <c r="P128" s="205"/>
      <c r="Q128" s="205"/>
      <c r="R128" s="205"/>
      <c r="S128" s="205"/>
      <c r="T128" s="205"/>
      <c r="U128" s="205"/>
      <c r="V128" s="205"/>
      <c r="W128" s="205"/>
      <c r="X128" s="205"/>
      <c r="Y128" s="205"/>
      <c r="Z128" s="205"/>
      <c r="AA128" s="205"/>
    </row>
    <row r="129" spans="2:27" ht="12.75" customHeight="1">
      <c r="B129" s="205"/>
      <c r="C129" s="205"/>
      <c r="D129" s="205"/>
      <c r="E129" s="464"/>
      <c r="F129" s="464"/>
      <c r="G129" s="205"/>
      <c r="H129" s="205"/>
      <c r="I129" s="205"/>
      <c r="J129" s="465"/>
      <c r="K129" s="205"/>
      <c r="L129" s="205"/>
      <c r="M129" s="205"/>
      <c r="N129" s="466"/>
      <c r="O129" s="467"/>
      <c r="P129" s="205"/>
      <c r="Q129" s="205"/>
      <c r="R129" s="205"/>
      <c r="S129" s="205"/>
      <c r="T129" s="205"/>
      <c r="U129" s="205"/>
      <c r="V129" s="205"/>
      <c r="W129" s="205"/>
      <c r="X129" s="205"/>
      <c r="Y129" s="205"/>
      <c r="Z129" s="205"/>
      <c r="AA129" s="205"/>
    </row>
    <row r="130" spans="2:27" ht="12.75" customHeight="1">
      <c r="B130" s="205"/>
      <c r="C130" s="205"/>
      <c r="D130" s="205"/>
      <c r="E130" s="464"/>
      <c r="F130" s="464"/>
      <c r="G130" s="205"/>
      <c r="H130" s="205"/>
      <c r="I130" s="205"/>
      <c r="J130" s="465"/>
      <c r="K130" s="205"/>
      <c r="L130" s="205"/>
      <c r="M130" s="205"/>
      <c r="N130" s="466"/>
      <c r="O130" s="467"/>
      <c r="P130" s="205"/>
      <c r="Q130" s="205"/>
      <c r="R130" s="205"/>
      <c r="S130" s="205"/>
      <c r="T130" s="205"/>
      <c r="U130" s="205"/>
      <c r="V130" s="205"/>
      <c r="W130" s="205"/>
      <c r="X130" s="205"/>
      <c r="Y130" s="205"/>
      <c r="Z130" s="205"/>
      <c r="AA130" s="205"/>
    </row>
    <row r="131" spans="2:27" ht="12.75" customHeight="1">
      <c r="B131" s="205"/>
      <c r="C131" s="205"/>
      <c r="D131" s="205"/>
      <c r="E131" s="464"/>
      <c r="F131" s="464"/>
      <c r="G131" s="205"/>
      <c r="H131" s="205"/>
      <c r="I131" s="205"/>
      <c r="J131" s="465"/>
      <c r="K131" s="205"/>
      <c r="L131" s="205"/>
      <c r="M131" s="205"/>
      <c r="N131" s="466"/>
      <c r="O131" s="467"/>
      <c r="P131" s="205"/>
      <c r="Q131" s="205"/>
      <c r="R131" s="205"/>
      <c r="S131" s="205"/>
      <c r="T131" s="205"/>
      <c r="U131" s="205"/>
      <c r="V131" s="205"/>
      <c r="W131" s="205"/>
      <c r="X131" s="205"/>
      <c r="Y131" s="205"/>
      <c r="Z131" s="205"/>
      <c r="AA131" s="205"/>
    </row>
    <row r="132" spans="2:27" ht="12.75" customHeight="1">
      <c r="B132" s="205"/>
      <c r="C132" s="205"/>
      <c r="D132" s="205"/>
      <c r="E132" s="464"/>
      <c r="F132" s="464"/>
      <c r="G132" s="205"/>
      <c r="H132" s="205"/>
      <c r="I132" s="205"/>
      <c r="J132" s="465"/>
      <c r="K132" s="205"/>
      <c r="L132" s="205"/>
      <c r="M132" s="205"/>
      <c r="N132" s="466"/>
      <c r="O132" s="467"/>
      <c r="P132" s="205"/>
      <c r="Q132" s="205"/>
      <c r="R132" s="205"/>
      <c r="S132" s="205"/>
      <c r="T132" s="205"/>
      <c r="U132" s="205"/>
      <c r="V132" s="205"/>
      <c r="W132" s="205"/>
      <c r="X132" s="205"/>
      <c r="Y132" s="205"/>
      <c r="Z132" s="205"/>
      <c r="AA132" s="205"/>
    </row>
    <row r="133" spans="2:27" ht="12.75" customHeight="1">
      <c r="B133" s="205"/>
      <c r="C133" s="205"/>
      <c r="D133" s="205"/>
      <c r="E133" s="464"/>
      <c r="F133" s="464"/>
      <c r="G133" s="205"/>
      <c r="H133" s="205"/>
      <c r="I133" s="205"/>
      <c r="J133" s="465"/>
      <c r="K133" s="205"/>
      <c r="L133" s="205"/>
      <c r="M133" s="205"/>
      <c r="N133" s="466"/>
      <c r="O133" s="467"/>
      <c r="P133" s="205"/>
      <c r="Q133" s="205"/>
      <c r="R133" s="205"/>
      <c r="S133" s="205"/>
      <c r="T133" s="205"/>
      <c r="U133" s="205"/>
      <c r="V133" s="205"/>
      <c r="W133" s="205"/>
      <c r="X133" s="205"/>
      <c r="Y133" s="205"/>
      <c r="Z133" s="205"/>
      <c r="AA133" s="205"/>
    </row>
    <row r="134" spans="2:27" ht="12.75" customHeight="1">
      <c r="B134" s="205"/>
      <c r="C134" s="205"/>
      <c r="D134" s="205"/>
      <c r="E134" s="464"/>
      <c r="F134" s="464"/>
      <c r="G134" s="205"/>
      <c r="H134" s="205"/>
      <c r="I134" s="205"/>
      <c r="J134" s="465"/>
      <c r="K134" s="205"/>
      <c r="L134" s="205"/>
      <c r="M134" s="205"/>
      <c r="N134" s="466"/>
      <c r="O134" s="467"/>
      <c r="P134" s="205"/>
      <c r="Q134" s="205"/>
      <c r="R134" s="205"/>
      <c r="S134" s="205"/>
      <c r="T134" s="205"/>
      <c r="U134" s="205"/>
      <c r="V134" s="205"/>
      <c r="W134" s="205"/>
      <c r="X134" s="205"/>
      <c r="Y134" s="205"/>
      <c r="Z134" s="205"/>
      <c r="AA134" s="205"/>
    </row>
    <row r="135" spans="2:27" ht="12.75" customHeight="1">
      <c r="B135" s="205"/>
      <c r="C135" s="205"/>
      <c r="D135" s="205"/>
      <c r="E135" s="464"/>
      <c r="F135" s="464"/>
      <c r="G135" s="205"/>
      <c r="H135" s="205"/>
      <c r="I135" s="205"/>
      <c r="J135" s="465"/>
      <c r="K135" s="205"/>
      <c r="L135" s="205"/>
      <c r="M135" s="205"/>
      <c r="N135" s="466"/>
      <c r="O135" s="467"/>
      <c r="P135" s="205"/>
      <c r="Q135" s="205"/>
      <c r="R135" s="205"/>
      <c r="S135" s="205"/>
      <c r="T135" s="205"/>
      <c r="U135" s="205"/>
      <c r="V135" s="205"/>
      <c r="W135" s="205"/>
      <c r="X135" s="205"/>
      <c r="Y135" s="205"/>
      <c r="Z135" s="205"/>
      <c r="AA135" s="205"/>
    </row>
    <row r="136" spans="2:27" ht="12.75" customHeight="1">
      <c r="B136" s="205"/>
      <c r="C136" s="205"/>
      <c r="D136" s="205"/>
      <c r="E136" s="464"/>
      <c r="F136" s="464"/>
      <c r="G136" s="205"/>
      <c r="H136" s="205"/>
      <c r="I136" s="205"/>
      <c r="J136" s="465"/>
      <c r="K136" s="205"/>
      <c r="L136" s="205"/>
      <c r="M136" s="205"/>
      <c r="N136" s="466"/>
      <c r="O136" s="467"/>
      <c r="P136" s="205"/>
      <c r="Q136" s="205"/>
      <c r="R136" s="205"/>
      <c r="S136" s="205"/>
      <c r="T136" s="205"/>
      <c r="U136" s="205"/>
      <c r="V136" s="205"/>
      <c r="W136" s="205"/>
      <c r="X136" s="205"/>
      <c r="Y136" s="205"/>
      <c r="Z136" s="205"/>
      <c r="AA136" s="205"/>
    </row>
    <row r="137" spans="2:27" ht="12.75" customHeight="1">
      <c r="B137" s="205"/>
      <c r="C137" s="205"/>
      <c r="D137" s="205"/>
      <c r="E137" s="464"/>
      <c r="F137" s="464"/>
      <c r="G137" s="205"/>
      <c r="H137" s="205"/>
      <c r="I137" s="205"/>
      <c r="J137" s="465"/>
      <c r="K137" s="205"/>
      <c r="L137" s="205"/>
      <c r="M137" s="205"/>
      <c r="N137" s="466"/>
      <c r="O137" s="467"/>
      <c r="P137" s="205"/>
      <c r="Q137" s="205"/>
      <c r="R137" s="205"/>
      <c r="S137" s="205"/>
      <c r="T137" s="205"/>
      <c r="U137" s="205"/>
      <c r="V137" s="205"/>
      <c r="W137" s="205"/>
      <c r="X137" s="205"/>
      <c r="Y137" s="205"/>
      <c r="Z137" s="205"/>
      <c r="AA137" s="205"/>
    </row>
    <row r="138" spans="2:27" ht="12.75" customHeight="1">
      <c r="B138" s="205"/>
      <c r="C138" s="205"/>
      <c r="D138" s="205"/>
      <c r="E138" s="464"/>
      <c r="F138" s="464"/>
      <c r="G138" s="205"/>
      <c r="H138" s="205"/>
      <c r="I138" s="205"/>
      <c r="J138" s="465"/>
      <c r="K138" s="205"/>
      <c r="L138" s="205"/>
      <c r="M138" s="205"/>
      <c r="N138" s="466"/>
      <c r="O138" s="467"/>
      <c r="P138" s="205"/>
      <c r="Q138" s="205"/>
      <c r="R138" s="205"/>
      <c r="S138" s="205"/>
      <c r="T138" s="205"/>
      <c r="U138" s="205"/>
      <c r="V138" s="205"/>
      <c r="W138" s="205"/>
      <c r="X138" s="205"/>
      <c r="Y138" s="205"/>
      <c r="Z138" s="205"/>
      <c r="AA138" s="205"/>
    </row>
    <row r="139" spans="2:27" ht="12.75" customHeight="1">
      <c r="B139" s="205"/>
      <c r="C139" s="205"/>
      <c r="D139" s="205"/>
      <c r="E139" s="464"/>
      <c r="F139" s="464"/>
      <c r="G139" s="205"/>
      <c r="H139" s="205"/>
      <c r="I139" s="205"/>
      <c r="J139" s="465"/>
      <c r="K139" s="205"/>
      <c r="L139" s="205"/>
      <c r="M139" s="205"/>
      <c r="N139" s="466"/>
      <c r="O139" s="467"/>
      <c r="P139" s="205"/>
      <c r="Q139" s="205"/>
      <c r="R139" s="205"/>
      <c r="S139" s="205"/>
      <c r="T139" s="205"/>
      <c r="U139" s="205"/>
      <c r="V139" s="205"/>
      <c r="W139" s="205"/>
      <c r="X139" s="205"/>
      <c r="Y139" s="205"/>
      <c r="Z139" s="205"/>
      <c r="AA139" s="205"/>
    </row>
    <row r="140" spans="2:27" ht="12.75" customHeight="1">
      <c r="B140" s="205"/>
      <c r="C140" s="205"/>
      <c r="D140" s="205"/>
      <c r="E140" s="464"/>
      <c r="F140" s="464"/>
      <c r="G140" s="205"/>
      <c r="H140" s="205"/>
      <c r="I140" s="205"/>
      <c r="J140" s="465"/>
      <c r="K140" s="205"/>
      <c r="L140" s="205"/>
      <c r="M140" s="205"/>
      <c r="N140" s="466"/>
      <c r="O140" s="467"/>
      <c r="P140" s="205"/>
      <c r="Q140" s="205"/>
      <c r="R140" s="205"/>
      <c r="S140" s="205"/>
      <c r="T140" s="205"/>
      <c r="U140" s="205"/>
      <c r="V140" s="205"/>
      <c r="W140" s="205"/>
      <c r="X140" s="205"/>
      <c r="Y140" s="205"/>
      <c r="Z140" s="205"/>
      <c r="AA140" s="205"/>
    </row>
    <row r="141" spans="2:27" ht="12.75" customHeight="1">
      <c r="B141" s="205"/>
      <c r="C141" s="205"/>
      <c r="D141" s="205"/>
      <c r="E141" s="464"/>
      <c r="F141" s="464"/>
      <c r="G141" s="205"/>
      <c r="H141" s="205"/>
      <c r="I141" s="205"/>
      <c r="J141" s="465"/>
      <c r="K141" s="205"/>
      <c r="L141" s="205"/>
      <c r="M141" s="205"/>
      <c r="N141" s="466"/>
      <c r="O141" s="467"/>
      <c r="P141" s="205"/>
      <c r="Q141" s="205"/>
      <c r="R141" s="205"/>
      <c r="S141" s="205"/>
      <c r="T141" s="205"/>
      <c r="U141" s="205"/>
      <c r="V141" s="205"/>
      <c r="W141" s="205"/>
      <c r="X141" s="205"/>
      <c r="Y141" s="205"/>
      <c r="Z141" s="205"/>
      <c r="AA141" s="205"/>
    </row>
    <row r="142" spans="2:27" ht="12.75" customHeight="1">
      <c r="B142" s="205"/>
      <c r="C142" s="205"/>
      <c r="D142" s="205"/>
      <c r="E142" s="464"/>
      <c r="F142" s="464"/>
      <c r="G142" s="205"/>
      <c r="H142" s="205"/>
      <c r="I142" s="205"/>
      <c r="J142" s="465"/>
      <c r="K142" s="205"/>
      <c r="L142" s="205"/>
      <c r="M142" s="205"/>
      <c r="N142" s="466"/>
      <c r="O142" s="467"/>
      <c r="P142" s="205"/>
      <c r="Q142" s="205"/>
      <c r="R142" s="205"/>
      <c r="S142" s="205"/>
      <c r="T142" s="205"/>
      <c r="U142" s="205"/>
      <c r="V142" s="205"/>
      <c r="W142" s="205"/>
      <c r="X142" s="205"/>
      <c r="Y142" s="205"/>
      <c r="Z142" s="205"/>
      <c r="AA142" s="205"/>
    </row>
    <row r="143" spans="2:27" ht="12.75" customHeight="1">
      <c r="B143" s="205"/>
      <c r="C143" s="205"/>
      <c r="D143" s="205"/>
      <c r="E143" s="464"/>
      <c r="F143" s="464"/>
      <c r="G143" s="205"/>
      <c r="H143" s="205"/>
      <c r="I143" s="205"/>
      <c r="J143" s="465"/>
      <c r="K143" s="205"/>
      <c r="L143" s="205"/>
      <c r="M143" s="205"/>
      <c r="N143" s="466"/>
      <c r="O143" s="467"/>
      <c r="P143" s="205"/>
      <c r="Q143" s="205"/>
      <c r="R143" s="205"/>
      <c r="S143" s="205"/>
      <c r="T143" s="205"/>
      <c r="U143" s="205"/>
      <c r="V143" s="205"/>
      <c r="W143" s="205"/>
      <c r="X143" s="205"/>
      <c r="Y143" s="205"/>
      <c r="Z143" s="205"/>
      <c r="AA143" s="205"/>
    </row>
    <row r="144" spans="2:27" ht="12.75" customHeight="1">
      <c r="B144" s="205"/>
      <c r="C144" s="205"/>
      <c r="D144" s="205"/>
      <c r="E144" s="464"/>
      <c r="F144" s="464"/>
      <c r="G144" s="205"/>
      <c r="H144" s="205"/>
      <c r="I144" s="205"/>
      <c r="J144" s="465"/>
      <c r="K144" s="205"/>
      <c r="L144" s="205"/>
      <c r="M144" s="205"/>
      <c r="N144" s="466"/>
      <c r="O144" s="467"/>
      <c r="P144" s="205"/>
      <c r="Q144" s="205"/>
      <c r="R144" s="205"/>
      <c r="S144" s="205"/>
      <c r="T144" s="205"/>
      <c r="U144" s="205"/>
      <c r="V144" s="205"/>
      <c r="W144" s="205"/>
      <c r="X144" s="205"/>
      <c r="Y144" s="205"/>
      <c r="Z144" s="205"/>
      <c r="AA144" s="205"/>
    </row>
    <row r="145" spans="2:27" ht="12.75" customHeight="1">
      <c r="B145" s="205"/>
      <c r="C145" s="205"/>
      <c r="D145" s="205"/>
      <c r="E145" s="464"/>
      <c r="F145" s="464"/>
      <c r="G145" s="205"/>
      <c r="H145" s="205"/>
      <c r="I145" s="205"/>
      <c r="J145" s="465"/>
      <c r="K145" s="205"/>
      <c r="L145" s="205"/>
      <c r="M145" s="205"/>
      <c r="N145" s="466"/>
      <c r="O145" s="467"/>
      <c r="P145" s="205"/>
      <c r="Q145" s="205"/>
      <c r="R145" s="205"/>
      <c r="S145" s="205"/>
      <c r="T145" s="205"/>
      <c r="U145" s="205"/>
      <c r="V145" s="205"/>
      <c r="W145" s="205"/>
      <c r="X145" s="205"/>
      <c r="Y145" s="205"/>
      <c r="Z145" s="205"/>
      <c r="AA145" s="205"/>
    </row>
    <row r="146" spans="2:27" ht="12.75" customHeight="1">
      <c r="B146" s="205"/>
      <c r="C146" s="205"/>
      <c r="D146" s="205"/>
      <c r="E146" s="464"/>
      <c r="F146" s="464"/>
      <c r="G146" s="205"/>
      <c r="H146" s="205"/>
      <c r="I146" s="205"/>
      <c r="J146" s="465"/>
      <c r="K146" s="205"/>
      <c r="L146" s="205"/>
      <c r="M146" s="205"/>
      <c r="N146" s="466"/>
      <c r="O146" s="467"/>
      <c r="P146" s="205"/>
      <c r="Q146" s="205"/>
      <c r="R146" s="205"/>
      <c r="S146" s="205"/>
      <c r="T146" s="205"/>
      <c r="U146" s="205"/>
      <c r="V146" s="205"/>
      <c r="W146" s="205"/>
      <c r="X146" s="205"/>
      <c r="Y146" s="205"/>
      <c r="Z146" s="205"/>
      <c r="AA146" s="205"/>
    </row>
    <row r="147" spans="2:27" ht="12.75" customHeight="1">
      <c r="B147" s="205"/>
      <c r="C147" s="205"/>
      <c r="D147" s="205"/>
      <c r="E147" s="464"/>
      <c r="F147" s="464"/>
      <c r="G147" s="205"/>
      <c r="H147" s="205"/>
      <c r="I147" s="205"/>
      <c r="J147" s="465"/>
      <c r="K147" s="205"/>
      <c r="L147" s="205"/>
      <c r="M147" s="205"/>
      <c r="N147" s="466"/>
      <c r="O147" s="467"/>
      <c r="P147" s="205"/>
      <c r="Q147" s="205"/>
      <c r="R147" s="205"/>
      <c r="S147" s="205"/>
      <c r="T147" s="205"/>
      <c r="U147" s="205"/>
      <c r="V147" s="205"/>
      <c r="W147" s="205"/>
      <c r="X147" s="205"/>
      <c r="Y147" s="205"/>
      <c r="Z147" s="205"/>
      <c r="AA147" s="205"/>
    </row>
    <row r="148" spans="2:27" ht="12.75" customHeight="1">
      <c r="B148" s="205"/>
      <c r="C148" s="205"/>
      <c r="D148" s="205"/>
      <c r="E148" s="464"/>
      <c r="F148" s="464"/>
      <c r="G148" s="205"/>
      <c r="H148" s="205"/>
      <c r="I148" s="205"/>
      <c r="J148" s="465"/>
      <c r="K148" s="205"/>
      <c r="L148" s="205"/>
      <c r="M148" s="205"/>
      <c r="N148" s="466"/>
      <c r="O148" s="467"/>
      <c r="P148" s="205"/>
      <c r="Q148" s="205"/>
      <c r="R148" s="205"/>
      <c r="S148" s="205"/>
      <c r="T148" s="205"/>
      <c r="U148" s="205"/>
      <c r="V148" s="205"/>
      <c r="W148" s="205"/>
      <c r="X148" s="205"/>
      <c r="Y148" s="205"/>
      <c r="Z148" s="205"/>
      <c r="AA148" s="205"/>
    </row>
    <row r="149" spans="2:27" ht="12.75" customHeight="1">
      <c r="B149" s="205"/>
      <c r="C149" s="205"/>
      <c r="D149" s="205"/>
      <c r="E149" s="464"/>
      <c r="F149" s="464"/>
      <c r="G149" s="205"/>
      <c r="H149" s="205"/>
      <c r="I149" s="205"/>
      <c r="J149" s="465"/>
      <c r="K149" s="205"/>
      <c r="L149" s="205"/>
      <c r="M149" s="205"/>
      <c r="N149" s="466"/>
      <c r="O149" s="467"/>
      <c r="P149" s="205"/>
      <c r="Q149" s="205"/>
      <c r="R149" s="205"/>
      <c r="S149" s="205"/>
      <c r="T149" s="205"/>
      <c r="U149" s="205"/>
      <c r="V149" s="205"/>
      <c r="W149" s="205"/>
      <c r="X149" s="205"/>
      <c r="Y149" s="205"/>
      <c r="Z149" s="205"/>
      <c r="AA149" s="205"/>
    </row>
    <row r="150" spans="2:27" ht="12.75" customHeight="1">
      <c r="B150" s="205"/>
      <c r="C150" s="205"/>
      <c r="D150" s="205"/>
      <c r="E150" s="464"/>
      <c r="F150" s="464"/>
      <c r="G150" s="205"/>
      <c r="H150" s="205"/>
      <c r="I150" s="205"/>
      <c r="J150" s="465"/>
      <c r="K150" s="205"/>
      <c r="L150" s="205"/>
      <c r="M150" s="205"/>
      <c r="N150" s="466"/>
      <c r="O150" s="467"/>
      <c r="P150" s="205"/>
      <c r="Q150" s="205"/>
      <c r="R150" s="205"/>
      <c r="S150" s="205"/>
      <c r="T150" s="205"/>
      <c r="U150" s="205"/>
      <c r="V150" s="205"/>
      <c r="W150" s="205"/>
      <c r="X150" s="205"/>
      <c r="Y150" s="205"/>
      <c r="Z150" s="205"/>
      <c r="AA150" s="205"/>
    </row>
    <row r="151" spans="2:27" ht="12.75" customHeight="1">
      <c r="B151" s="205"/>
      <c r="C151" s="205"/>
      <c r="D151" s="205"/>
      <c r="E151" s="464"/>
      <c r="F151" s="464"/>
      <c r="G151" s="205"/>
      <c r="H151" s="205"/>
      <c r="I151" s="205"/>
      <c r="J151" s="465"/>
      <c r="K151" s="205"/>
      <c r="L151" s="205"/>
      <c r="M151" s="205"/>
      <c r="N151" s="466"/>
      <c r="O151" s="467"/>
      <c r="P151" s="205"/>
      <c r="Q151" s="205"/>
      <c r="R151" s="205"/>
      <c r="S151" s="205"/>
      <c r="T151" s="205"/>
      <c r="U151" s="205"/>
      <c r="V151" s="205"/>
      <c r="W151" s="205"/>
      <c r="X151" s="205"/>
      <c r="Y151" s="205"/>
      <c r="Z151" s="205"/>
      <c r="AA151" s="205"/>
    </row>
    <row r="152" spans="2:27" ht="12.75" customHeight="1">
      <c r="B152" s="205"/>
      <c r="C152" s="205"/>
      <c r="D152" s="205"/>
      <c r="E152" s="464"/>
      <c r="F152" s="464"/>
      <c r="G152" s="205"/>
      <c r="H152" s="205"/>
      <c r="I152" s="205"/>
      <c r="J152" s="465"/>
      <c r="K152" s="205"/>
      <c r="L152" s="205"/>
      <c r="M152" s="205"/>
      <c r="N152" s="466"/>
      <c r="O152" s="467"/>
      <c r="P152" s="205"/>
      <c r="Q152" s="205"/>
      <c r="R152" s="205"/>
      <c r="S152" s="205"/>
      <c r="T152" s="205"/>
      <c r="U152" s="205"/>
      <c r="V152" s="205"/>
      <c r="W152" s="205"/>
      <c r="X152" s="205"/>
      <c r="Y152" s="205"/>
      <c r="Z152" s="205"/>
      <c r="AA152" s="205"/>
    </row>
    <row r="153" spans="2:27" ht="12.75" customHeight="1">
      <c r="B153" s="205"/>
      <c r="C153" s="205"/>
      <c r="D153" s="205"/>
      <c r="E153" s="464"/>
      <c r="F153" s="464"/>
      <c r="G153" s="205"/>
      <c r="H153" s="205"/>
      <c r="I153" s="205"/>
      <c r="J153" s="465"/>
      <c r="K153" s="205"/>
      <c r="L153" s="205"/>
      <c r="M153" s="205"/>
      <c r="N153" s="466"/>
      <c r="O153" s="467"/>
      <c r="P153" s="205"/>
      <c r="Q153" s="205"/>
      <c r="R153" s="205"/>
      <c r="S153" s="205"/>
      <c r="T153" s="205"/>
      <c r="U153" s="205"/>
      <c r="V153" s="205"/>
      <c r="W153" s="205"/>
      <c r="X153" s="205"/>
      <c r="Y153" s="205"/>
      <c r="Z153" s="205"/>
      <c r="AA153" s="205"/>
    </row>
    <row r="154" spans="2:27" ht="12.75" customHeight="1">
      <c r="B154" s="205"/>
      <c r="C154" s="205"/>
      <c r="D154" s="205"/>
      <c r="E154" s="464"/>
      <c r="F154" s="464"/>
      <c r="G154" s="205"/>
      <c r="H154" s="205"/>
      <c r="I154" s="205"/>
      <c r="J154" s="465"/>
      <c r="K154" s="205"/>
      <c r="L154" s="205"/>
      <c r="M154" s="205"/>
      <c r="N154" s="466"/>
      <c r="O154" s="467"/>
      <c r="P154" s="205"/>
      <c r="Q154" s="205"/>
      <c r="R154" s="205"/>
      <c r="S154" s="205"/>
      <c r="T154" s="205"/>
      <c r="U154" s="205"/>
      <c r="V154" s="205"/>
      <c r="W154" s="205"/>
      <c r="X154" s="205"/>
      <c r="Y154" s="205"/>
      <c r="Z154" s="205"/>
      <c r="AA154" s="205"/>
    </row>
    <row r="155" spans="2:27" ht="12.75" customHeight="1">
      <c r="B155" s="205"/>
      <c r="C155" s="205"/>
      <c r="D155" s="205"/>
      <c r="E155" s="464"/>
      <c r="F155" s="464"/>
      <c r="G155" s="205"/>
      <c r="H155" s="205"/>
      <c r="I155" s="205"/>
      <c r="J155" s="465"/>
      <c r="K155" s="205"/>
      <c r="L155" s="205"/>
      <c r="M155" s="205"/>
      <c r="N155" s="466"/>
      <c r="O155" s="467"/>
      <c r="P155" s="205"/>
      <c r="Q155" s="205"/>
      <c r="R155" s="205"/>
      <c r="S155" s="205"/>
      <c r="T155" s="205"/>
      <c r="U155" s="205"/>
      <c r="V155" s="205"/>
      <c r="W155" s="205"/>
      <c r="X155" s="205"/>
      <c r="Y155" s="205"/>
      <c r="Z155" s="205"/>
      <c r="AA155" s="205"/>
    </row>
    <row r="156" spans="2:27" ht="12.75" customHeight="1">
      <c r="B156" s="205"/>
      <c r="C156" s="205"/>
      <c r="D156" s="205"/>
      <c r="E156" s="464"/>
      <c r="F156" s="464"/>
      <c r="G156" s="205"/>
      <c r="H156" s="205"/>
      <c r="I156" s="205"/>
      <c r="J156" s="465"/>
      <c r="K156" s="205"/>
      <c r="L156" s="205"/>
      <c r="M156" s="205"/>
      <c r="N156" s="466"/>
      <c r="O156" s="467"/>
      <c r="P156" s="205"/>
      <c r="Q156" s="205"/>
      <c r="R156" s="205"/>
      <c r="S156" s="205"/>
      <c r="T156" s="205"/>
      <c r="U156" s="205"/>
      <c r="V156" s="205"/>
      <c r="W156" s="205"/>
      <c r="X156" s="205"/>
      <c r="Y156" s="205"/>
      <c r="Z156" s="205"/>
      <c r="AA156" s="205"/>
    </row>
    <row r="157" spans="2:27" ht="12.75" customHeight="1">
      <c r="B157" s="205"/>
      <c r="C157" s="205"/>
      <c r="D157" s="205"/>
      <c r="E157" s="464"/>
      <c r="F157" s="464"/>
      <c r="G157" s="205"/>
      <c r="H157" s="205"/>
      <c r="I157" s="205"/>
      <c r="J157" s="465"/>
      <c r="K157" s="205"/>
      <c r="L157" s="205"/>
      <c r="M157" s="205"/>
      <c r="N157" s="466"/>
      <c r="O157" s="467"/>
      <c r="P157" s="205"/>
      <c r="Q157" s="205"/>
      <c r="R157" s="205"/>
      <c r="S157" s="205"/>
      <c r="T157" s="205"/>
      <c r="U157" s="205"/>
      <c r="V157" s="205"/>
      <c r="W157" s="205"/>
      <c r="X157" s="205"/>
      <c r="Y157" s="205"/>
      <c r="Z157" s="205"/>
      <c r="AA157" s="205"/>
    </row>
    <row r="158" spans="2:27" ht="12.75" customHeight="1">
      <c r="B158" s="205"/>
      <c r="C158" s="205"/>
      <c r="D158" s="205"/>
      <c r="E158" s="464"/>
      <c r="F158" s="464"/>
      <c r="G158" s="205"/>
      <c r="H158" s="205"/>
      <c r="I158" s="205"/>
      <c r="J158" s="465"/>
      <c r="K158" s="205"/>
      <c r="L158" s="205"/>
      <c r="M158" s="205"/>
      <c r="N158" s="466"/>
      <c r="O158" s="467"/>
      <c r="P158" s="205"/>
      <c r="Q158" s="205"/>
      <c r="R158" s="205"/>
      <c r="S158" s="205"/>
      <c r="T158" s="205"/>
      <c r="U158" s="205"/>
      <c r="V158" s="205"/>
      <c r="W158" s="205"/>
      <c r="X158" s="205"/>
      <c r="Y158" s="205"/>
      <c r="Z158" s="205"/>
      <c r="AA158" s="205"/>
    </row>
    <row r="159" spans="2:27" ht="12.75" customHeight="1">
      <c r="B159" s="205"/>
      <c r="C159" s="205"/>
      <c r="D159" s="205"/>
      <c r="E159" s="464"/>
      <c r="F159" s="464"/>
      <c r="G159" s="205"/>
      <c r="H159" s="205"/>
      <c r="I159" s="205"/>
      <c r="J159" s="465"/>
      <c r="K159" s="205"/>
      <c r="L159" s="205"/>
      <c r="M159" s="205"/>
      <c r="N159" s="466"/>
      <c r="O159" s="467"/>
      <c r="P159" s="205"/>
      <c r="Q159" s="205"/>
      <c r="R159" s="205"/>
      <c r="S159" s="205"/>
      <c r="T159" s="205"/>
      <c r="U159" s="205"/>
      <c r="V159" s="205"/>
      <c r="W159" s="205"/>
      <c r="X159" s="205"/>
      <c r="Y159" s="205"/>
      <c r="Z159" s="205"/>
      <c r="AA159" s="205"/>
    </row>
    <row r="160" spans="2:27" ht="12.75" customHeight="1">
      <c r="B160" s="205"/>
      <c r="C160" s="205"/>
      <c r="D160" s="205"/>
      <c r="E160" s="464"/>
      <c r="F160" s="464"/>
      <c r="G160" s="205"/>
      <c r="H160" s="205"/>
      <c r="I160" s="205"/>
      <c r="J160" s="465"/>
      <c r="K160" s="205"/>
      <c r="L160" s="205"/>
      <c r="M160" s="205"/>
      <c r="N160" s="466"/>
      <c r="O160" s="467"/>
      <c r="P160" s="205"/>
      <c r="Q160" s="205"/>
      <c r="R160" s="205"/>
      <c r="S160" s="205"/>
      <c r="T160" s="205"/>
      <c r="U160" s="205"/>
      <c r="V160" s="205"/>
      <c r="W160" s="205"/>
      <c r="X160" s="205"/>
      <c r="Y160" s="205"/>
      <c r="Z160" s="205"/>
      <c r="AA160" s="205"/>
    </row>
    <row r="161" spans="2:27" ht="12.75" customHeight="1">
      <c r="B161" s="205"/>
      <c r="C161" s="205"/>
      <c r="D161" s="205"/>
      <c r="E161" s="464"/>
      <c r="F161" s="464"/>
      <c r="G161" s="205"/>
      <c r="H161" s="205"/>
      <c r="I161" s="205"/>
      <c r="J161" s="465"/>
      <c r="K161" s="205"/>
      <c r="L161" s="205"/>
      <c r="M161" s="205"/>
      <c r="N161" s="466"/>
      <c r="O161" s="467"/>
      <c r="P161" s="205"/>
      <c r="Q161" s="205"/>
      <c r="R161" s="205"/>
      <c r="S161" s="205"/>
      <c r="T161" s="205"/>
      <c r="U161" s="205"/>
      <c r="V161" s="205"/>
      <c r="W161" s="205"/>
      <c r="X161" s="205"/>
      <c r="Y161" s="205"/>
      <c r="Z161" s="205"/>
      <c r="AA161" s="205"/>
    </row>
    <row r="162" spans="2:27" ht="12.75" customHeight="1">
      <c r="B162" s="205"/>
      <c r="C162" s="205"/>
      <c r="D162" s="205"/>
      <c r="E162" s="464"/>
      <c r="F162" s="464"/>
      <c r="G162" s="205"/>
      <c r="H162" s="205"/>
      <c r="I162" s="205"/>
      <c r="J162" s="465"/>
      <c r="K162" s="205"/>
      <c r="L162" s="205"/>
      <c r="M162" s="205"/>
      <c r="N162" s="466"/>
      <c r="O162" s="467"/>
      <c r="P162" s="205"/>
      <c r="Q162" s="205"/>
      <c r="R162" s="205"/>
      <c r="S162" s="205"/>
      <c r="T162" s="205"/>
      <c r="U162" s="205"/>
      <c r="V162" s="205"/>
      <c r="W162" s="205"/>
      <c r="X162" s="205"/>
      <c r="Y162" s="205"/>
      <c r="Z162" s="205"/>
      <c r="AA162" s="205"/>
    </row>
    <row r="163" spans="2:27" ht="12.75" customHeight="1">
      <c r="B163" s="205"/>
      <c r="C163" s="205"/>
      <c r="D163" s="205"/>
      <c r="E163" s="464"/>
      <c r="F163" s="464"/>
      <c r="G163" s="205"/>
      <c r="H163" s="205"/>
      <c r="I163" s="205"/>
      <c r="J163" s="465"/>
      <c r="K163" s="205"/>
      <c r="L163" s="205"/>
      <c r="M163" s="205"/>
      <c r="N163" s="466"/>
      <c r="O163" s="467"/>
      <c r="P163" s="205"/>
      <c r="Q163" s="205"/>
      <c r="R163" s="205"/>
      <c r="S163" s="205"/>
      <c r="T163" s="205"/>
      <c r="U163" s="205"/>
      <c r="V163" s="205"/>
      <c r="W163" s="205"/>
      <c r="X163" s="205"/>
      <c r="Y163" s="205"/>
      <c r="Z163" s="205"/>
      <c r="AA163" s="205"/>
    </row>
    <row r="164" spans="2:27" ht="12.75" customHeight="1">
      <c r="B164" s="205"/>
      <c r="C164" s="205"/>
      <c r="D164" s="205"/>
      <c r="E164" s="464"/>
      <c r="F164" s="464"/>
      <c r="G164" s="205"/>
      <c r="H164" s="205"/>
      <c r="I164" s="205"/>
      <c r="J164" s="465"/>
      <c r="K164" s="205"/>
      <c r="L164" s="205"/>
      <c r="M164" s="205"/>
      <c r="N164" s="466"/>
      <c r="O164" s="467"/>
      <c r="P164" s="205"/>
      <c r="Q164" s="205"/>
      <c r="R164" s="205"/>
      <c r="S164" s="205"/>
      <c r="T164" s="205"/>
      <c r="U164" s="205"/>
      <c r="V164" s="205"/>
      <c r="W164" s="205"/>
      <c r="X164" s="205"/>
      <c r="Y164" s="205"/>
      <c r="Z164" s="205"/>
      <c r="AA164" s="205"/>
    </row>
    <row r="165" spans="2:27" ht="12.75" customHeight="1">
      <c r="B165" s="205"/>
      <c r="C165" s="205"/>
      <c r="D165" s="205"/>
      <c r="E165" s="464"/>
      <c r="F165" s="464"/>
      <c r="G165" s="205"/>
      <c r="H165" s="205"/>
      <c r="I165" s="205"/>
      <c r="J165" s="465"/>
      <c r="K165" s="205"/>
      <c r="L165" s="205"/>
      <c r="M165" s="205"/>
      <c r="N165" s="466"/>
      <c r="O165" s="467"/>
      <c r="P165" s="205"/>
      <c r="Q165" s="205"/>
      <c r="R165" s="205"/>
      <c r="S165" s="205"/>
      <c r="T165" s="205"/>
      <c r="U165" s="205"/>
      <c r="V165" s="205"/>
      <c r="W165" s="205"/>
      <c r="X165" s="205"/>
      <c r="Y165" s="205"/>
      <c r="Z165" s="205"/>
      <c r="AA165" s="205"/>
    </row>
    <row r="166" spans="2:27" ht="12.75" customHeight="1">
      <c r="B166" s="205"/>
      <c r="C166" s="205"/>
      <c r="D166" s="205"/>
      <c r="E166" s="464"/>
      <c r="F166" s="464"/>
      <c r="G166" s="205"/>
      <c r="H166" s="205"/>
      <c r="I166" s="205"/>
      <c r="J166" s="465"/>
      <c r="K166" s="205"/>
      <c r="L166" s="205"/>
      <c r="M166" s="205"/>
      <c r="N166" s="466"/>
      <c r="O166" s="467"/>
      <c r="P166" s="205"/>
      <c r="Q166" s="205"/>
      <c r="R166" s="205"/>
      <c r="S166" s="205"/>
      <c r="T166" s="205"/>
      <c r="U166" s="205"/>
      <c r="V166" s="205"/>
      <c r="W166" s="205"/>
      <c r="X166" s="205"/>
      <c r="Y166" s="205"/>
      <c r="Z166" s="205"/>
      <c r="AA166" s="205"/>
    </row>
    <row r="167" spans="2:27" ht="12.75" customHeight="1">
      <c r="B167" s="205"/>
      <c r="C167" s="205"/>
      <c r="D167" s="205"/>
      <c r="E167" s="464"/>
      <c r="F167" s="464"/>
      <c r="G167" s="205"/>
      <c r="H167" s="205"/>
      <c r="I167" s="205"/>
      <c r="J167" s="465"/>
      <c r="K167" s="205"/>
      <c r="L167" s="205"/>
      <c r="M167" s="205"/>
      <c r="N167" s="466"/>
      <c r="O167" s="467"/>
      <c r="P167" s="205"/>
      <c r="Q167" s="205"/>
      <c r="R167" s="205"/>
      <c r="S167" s="205"/>
      <c r="T167" s="205"/>
      <c r="U167" s="205"/>
      <c r="V167" s="205"/>
      <c r="W167" s="205"/>
      <c r="X167" s="205"/>
      <c r="Y167" s="205"/>
      <c r="Z167" s="205"/>
      <c r="AA167" s="205"/>
    </row>
    <row r="168" spans="2:27" ht="12.75" customHeight="1">
      <c r="B168" s="205"/>
      <c r="C168" s="205"/>
      <c r="D168" s="205"/>
      <c r="E168" s="464"/>
      <c r="F168" s="464"/>
      <c r="G168" s="205"/>
      <c r="H168" s="205"/>
      <c r="I168" s="205"/>
      <c r="J168" s="465"/>
      <c r="K168" s="205"/>
      <c r="L168" s="205"/>
      <c r="M168" s="205"/>
      <c r="N168" s="466"/>
      <c r="O168" s="467"/>
      <c r="P168" s="205"/>
      <c r="Q168" s="205"/>
      <c r="R168" s="205"/>
      <c r="S168" s="205"/>
      <c r="T168" s="205"/>
      <c r="U168" s="205"/>
      <c r="V168" s="205"/>
      <c r="W168" s="205"/>
      <c r="X168" s="205"/>
      <c r="Y168" s="205"/>
      <c r="Z168" s="205"/>
      <c r="AA168" s="205"/>
    </row>
    <row r="169" spans="2:27" ht="12.75" customHeight="1">
      <c r="B169" s="205"/>
      <c r="C169" s="205"/>
      <c r="D169" s="205"/>
      <c r="E169" s="464"/>
      <c r="F169" s="464"/>
      <c r="G169" s="205"/>
      <c r="H169" s="205"/>
      <c r="I169" s="205"/>
      <c r="J169" s="465"/>
      <c r="K169" s="205"/>
      <c r="L169" s="205"/>
      <c r="M169" s="205"/>
      <c r="N169" s="466"/>
      <c r="O169" s="467"/>
      <c r="P169" s="205"/>
      <c r="Q169" s="205"/>
      <c r="R169" s="205"/>
      <c r="S169" s="205"/>
      <c r="T169" s="205"/>
      <c r="U169" s="205"/>
      <c r="V169" s="205"/>
      <c r="W169" s="205"/>
      <c r="X169" s="205"/>
      <c r="Y169" s="205"/>
      <c r="Z169" s="205"/>
      <c r="AA169" s="205"/>
    </row>
    <row r="170" spans="2:27" ht="12.75" customHeight="1">
      <c r="B170" s="205"/>
      <c r="C170" s="205"/>
      <c r="D170" s="205"/>
      <c r="E170" s="464"/>
      <c r="F170" s="464"/>
      <c r="G170" s="205"/>
      <c r="H170" s="205"/>
      <c r="I170" s="205"/>
      <c r="J170" s="465"/>
      <c r="K170" s="205"/>
      <c r="L170" s="205"/>
      <c r="M170" s="205"/>
      <c r="N170" s="466"/>
      <c r="O170" s="467"/>
      <c r="P170" s="205"/>
      <c r="Q170" s="205"/>
      <c r="R170" s="205"/>
      <c r="S170" s="205"/>
      <c r="T170" s="205"/>
      <c r="U170" s="205"/>
      <c r="V170" s="205"/>
      <c r="W170" s="205"/>
      <c r="X170" s="205"/>
      <c r="Y170" s="205"/>
      <c r="Z170" s="205"/>
      <c r="AA170" s="205"/>
    </row>
    <row r="171" spans="2:27" ht="12.75" customHeight="1">
      <c r="B171" s="205"/>
      <c r="C171" s="205"/>
      <c r="D171" s="205"/>
      <c r="E171" s="464"/>
      <c r="F171" s="464"/>
      <c r="G171" s="205"/>
      <c r="H171" s="205"/>
      <c r="I171" s="205"/>
      <c r="J171" s="465"/>
      <c r="K171" s="205"/>
      <c r="L171" s="205"/>
      <c r="M171" s="205"/>
      <c r="N171" s="466"/>
      <c r="O171" s="467"/>
      <c r="P171" s="205"/>
      <c r="Q171" s="205"/>
      <c r="R171" s="205"/>
      <c r="S171" s="205"/>
      <c r="T171" s="205"/>
      <c r="U171" s="205"/>
      <c r="V171" s="205"/>
      <c r="W171" s="205"/>
      <c r="X171" s="205"/>
      <c r="Y171" s="205"/>
      <c r="Z171" s="205"/>
      <c r="AA171" s="205"/>
    </row>
    <row r="172" spans="2:27" ht="12.75" customHeight="1">
      <c r="B172" s="205"/>
      <c r="C172" s="205"/>
      <c r="D172" s="205"/>
      <c r="E172" s="464"/>
      <c r="F172" s="464"/>
      <c r="G172" s="205"/>
      <c r="H172" s="205"/>
      <c r="I172" s="205"/>
      <c r="J172" s="465"/>
      <c r="K172" s="205"/>
      <c r="L172" s="205"/>
      <c r="M172" s="205"/>
      <c r="N172" s="466"/>
      <c r="O172" s="467"/>
      <c r="P172" s="205"/>
      <c r="Q172" s="205"/>
      <c r="R172" s="205"/>
      <c r="S172" s="205"/>
      <c r="T172" s="205"/>
      <c r="U172" s="205"/>
      <c r="V172" s="205"/>
      <c r="W172" s="205"/>
      <c r="X172" s="205"/>
      <c r="Y172" s="205"/>
      <c r="Z172" s="205"/>
      <c r="AA172" s="205"/>
    </row>
    <row r="173" spans="2:27" ht="12.75" customHeight="1">
      <c r="B173" s="205"/>
      <c r="C173" s="205"/>
      <c r="D173" s="205"/>
      <c r="E173" s="464"/>
      <c r="F173" s="464"/>
      <c r="G173" s="205"/>
      <c r="H173" s="205"/>
      <c r="I173" s="205"/>
      <c r="J173" s="465"/>
      <c r="K173" s="205"/>
      <c r="L173" s="205"/>
      <c r="M173" s="205"/>
      <c r="N173" s="466"/>
      <c r="O173" s="467"/>
      <c r="P173" s="205"/>
      <c r="Q173" s="205"/>
      <c r="R173" s="205"/>
      <c r="S173" s="205"/>
      <c r="T173" s="205"/>
      <c r="U173" s="205"/>
      <c r="V173" s="205"/>
      <c r="W173" s="205"/>
      <c r="X173" s="205"/>
      <c r="Y173" s="205"/>
      <c r="Z173" s="205"/>
      <c r="AA173" s="205"/>
    </row>
    <row r="174" spans="2:27" ht="12.75" customHeight="1">
      <c r="B174" s="205"/>
      <c r="C174" s="205"/>
      <c r="D174" s="205"/>
      <c r="E174" s="464"/>
      <c r="F174" s="464"/>
      <c r="G174" s="205"/>
      <c r="H174" s="205"/>
      <c r="I174" s="205"/>
      <c r="J174" s="465"/>
      <c r="K174" s="205"/>
      <c r="L174" s="205"/>
      <c r="M174" s="205"/>
      <c r="N174" s="466"/>
      <c r="O174" s="467"/>
      <c r="P174" s="205"/>
      <c r="Q174" s="205"/>
      <c r="R174" s="205"/>
      <c r="S174" s="205"/>
      <c r="T174" s="205"/>
      <c r="U174" s="205"/>
      <c r="V174" s="205"/>
      <c r="W174" s="205"/>
      <c r="X174" s="205"/>
      <c r="Y174" s="205"/>
      <c r="Z174" s="205"/>
      <c r="AA174" s="205"/>
    </row>
    <row r="175" spans="2:27" ht="12.75" customHeight="1">
      <c r="B175" s="205"/>
      <c r="C175" s="205"/>
      <c r="D175" s="205"/>
      <c r="E175" s="464"/>
      <c r="F175" s="464"/>
      <c r="G175" s="205"/>
      <c r="H175" s="205"/>
      <c r="I175" s="205"/>
      <c r="J175" s="465"/>
      <c r="K175" s="205"/>
      <c r="L175" s="205"/>
      <c r="M175" s="205"/>
      <c r="N175" s="466"/>
      <c r="O175" s="467"/>
      <c r="P175" s="205"/>
      <c r="Q175" s="205"/>
      <c r="R175" s="205"/>
      <c r="S175" s="205"/>
      <c r="T175" s="205"/>
      <c r="U175" s="205"/>
      <c r="V175" s="205"/>
      <c r="W175" s="205"/>
      <c r="X175" s="205"/>
      <c r="Y175" s="205"/>
      <c r="Z175" s="205"/>
      <c r="AA175" s="205"/>
    </row>
    <row r="176" spans="2:27" ht="12.75" customHeight="1">
      <c r="B176" s="205"/>
      <c r="C176" s="205"/>
      <c r="D176" s="205"/>
      <c r="E176" s="464"/>
      <c r="F176" s="464"/>
      <c r="G176" s="205"/>
      <c r="H176" s="205"/>
      <c r="I176" s="205"/>
      <c r="J176" s="465"/>
      <c r="K176" s="205"/>
      <c r="L176" s="205"/>
      <c r="M176" s="205"/>
      <c r="N176" s="466"/>
      <c r="O176" s="467"/>
      <c r="P176" s="205"/>
      <c r="Q176" s="205"/>
      <c r="R176" s="205"/>
      <c r="S176" s="205"/>
      <c r="T176" s="205"/>
      <c r="U176" s="205"/>
      <c r="V176" s="205"/>
      <c r="W176" s="205"/>
      <c r="X176" s="205"/>
      <c r="Y176" s="205"/>
      <c r="Z176" s="205"/>
      <c r="AA176" s="205"/>
    </row>
    <row r="177" spans="2:27" ht="12.75" customHeight="1">
      <c r="B177" s="205"/>
      <c r="C177" s="205"/>
      <c r="D177" s="205"/>
      <c r="E177" s="464"/>
      <c r="F177" s="464"/>
      <c r="G177" s="205"/>
      <c r="H177" s="205"/>
      <c r="I177" s="205"/>
      <c r="J177" s="465"/>
      <c r="K177" s="205"/>
      <c r="L177" s="205"/>
      <c r="M177" s="205"/>
      <c r="N177" s="466"/>
      <c r="O177" s="467"/>
      <c r="P177" s="205"/>
      <c r="Q177" s="205"/>
      <c r="R177" s="205"/>
      <c r="S177" s="205"/>
      <c r="T177" s="205"/>
      <c r="U177" s="205"/>
      <c r="V177" s="205"/>
      <c r="W177" s="205"/>
      <c r="X177" s="205"/>
      <c r="Y177" s="205"/>
      <c r="Z177" s="205"/>
      <c r="AA177" s="205"/>
    </row>
    <row r="178" spans="2:27" ht="12.75" customHeight="1">
      <c r="B178" s="205"/>
      <c r="C178" s="205"/>
      <c r="D178" s="205"/>
      <c r="E178" s="464"/>
      <c r="F178" s="464"/>
      <c r="G178" s="205"/>
      <c r="H178" s="205"/>
      <c r="I178" s="205"/>
      <c r="J178" s="465"/>
      <c r="K178" s="205"/>
      <c r="L178" s="205"/>
      <c r="M178" s="205"/>
      <c r="N178" s="466"/>
      <c r="O178" s="467"/>
      <c r="P178" s="205"/>
      <c r="Q178" s="205"/>
      <c r="R178" s="205"/>
      <c r="S178" s="205"/>
      <c r="T178" s="205"/>
      <c r="U178" s="205"/>
      <c r="V178" s="205"/>
      <c r="W178" s="205"/>
      <c r="X178" s="205"/>
      <c r="Y178" s="205"/>
      <c r="Z178" s="205"/>
      <c r="AA178" s="205"/>
    </row>
    <row r="179" spans="2:27" ht="12.75" customHeight="1">
      <c r="B179" s="205"/>
      <c r="C179" s="205"/>
      <c r="D179" s="205"/>
      <c r="E179" s="464"/>
      <c r="F179" s="464"/>
      <c r="G179" s="205"/>
      <c r="H179" s="205"/>
      <c r="I179" s="205"/>
      <c r="J179" s="465"/>
      <c r="K179" s="205"/>
      <c r="L179" s="205"/>
      <c r="M179" s="205"/>
      <c r="N179" s="466"/>
      <c r="O179" s="467"/>
      <c r="P179" s="205"/>
      <c r="Q179" s="205"/>
      <c r="R179" s="205"/>
      <c r="S179" s="205"/>
      <c r="T179" s="205"/>
      <c r="U179" s="205"/>
      <c r="V179" s="205"/>
      <c r="W179" s="205"/>
      <c r="X179" s="205"/>
      <c r="Y179" s="205"/>
      <c r="Z179" s="205"/>
      <c r="AA179" s="205"/>
    </row>
    <row r="180" spans="2:27" ht="12.75" customHeight="1">
      <c r="B180" s="205"/>
      <c r="C180" s="205"/>
      <c r="D180" s="205"/>
      <c r="E180" s="464"/>
      <c r="F180" s="464"/>
      <c r="G180" s="205"/>
      <c r="H180" s="205"/>
      <c r="I180" s="205"/>
      <c r="J180" s="465"/>
      <c r="K180" s="205"/>
      <c r="L180" s="205"/>
      <c r="M180" s="205"/>
      <c r="N180" s="466"/>
      <c r="O180" s="467"/>
      <c r="P180" s="205"/>
      <c r="Q180" s="205"/>
      <c r="R180" s="205"/>
      <c r="S180" s="205"/>
      <c r="T180" s="205"/>
      <c r="U180" s="205"/>
      <c r="V180" s="205"/>
      <c r="W180" s="205"/>
      <c r="X180" s="205"/>
      <c r="Y180" s="205"/>
      <c r="Z180" s="205"/>
      <c r="AA180" s="205"/>
    </row>
    <row r="181" spans="2:27" ht="12.75" customHeight="1">
      <c r="B181" s="205"/>
      <c r="C181" s="205"/>
      <c r="D181" s="205"/>
      <c r="E181" s="464"/>
      <c r="F181" s="464"/>
      <c r="G181" s="205"/>
      <c r="H181" s="205"/>
      <c r="I181" s="205"/>
      <c r="J181" s="465"/>
      <c r="K181" s="205"/>
      <c r="L181" s="205"/>
      <c r="M181" s="205"/>
      <c r="N181" s="466"/>
      <c r="O181" s="467"/>
      <c r="P181" s="205"/>
      <c r="Q181" s="205"/>
      <c r="R181" s="205"/>
      <c r="S181" s="205"/>
      <c r="T181" s="205"/>
      <c r="U181" s="205"/>
      <c r="V181" s="205"/>
      <c r="W181" s="205"/>
      <c r="X181" s="205"/>
      <c r="Y181" s="205"/>
      <c r="Z181" s="205"/>
      <c r="AA181" s="205"/>
    </row>
    <row r="182" spans="2:27" ht="12.75" customHeight="1">
      <c r="B182" s="205"/>
      <c r="C182" s="205"/>
      <c r="D182" s="205"/>
      <c r="E182" s="464"/>
      <c r="F182" s="464"/>
      <c r="G182" s="205"/>
      <c r="H182" s="205"/>
      <c r="I182" s="205"/>
      <c r="J182" s="465"/>
      <c r="K182" s="205"/>
      <c r="L182" s="205"/>
      <c r="M182" s="205"/>
      <c r="N182" s="466"/>
      <c r="O182" s="467"/>
      <c r="P182" s="205"/>
      <c r="Q182" s="205"/>
      <c r="R182" s="205"/>
      <c r="S182" s="205"/>
      <c r="T182" s="205"/>
      <c r="U182" s="205"/>
      <c r="V182" s="205"/>
      <c r="W182" s="205"/>
      <c r="X182" s="205"/>
      <c r="Y182" s="205"/>
      <c r="Z182" s="205"/>
      <c r="AA182" s="205"/>
    </row>
    <row r="183" spans="2:27" ht="12.75" customHeight="1">
      <c r="B183" s="205"/>
      <c r="C183" s="205"/>
      <c r="D183" s="205"/>
      <c r="E183" s="464"/>
      <c r="F183" s="464"/>
      <c r="G183" s="205"/>
      <c r="H183" s="205"/>
      <c r="I183" s="205"/>
      <c r="J183" s="465"/>
      <c r="K183" s="205"/>
      <c r="L183" s="205"/>
      <c r="M183" s="205"/>
      <c r="N183" s="466"/>
      <c r="O183" s="467"/>
      <c r="P183" s="205"/>
      <c r="Q183" s="205"/>
      <c r="R183" s="205"/>
      <c r="S183" s="205"/>
      <c r="T183" s="205"/>
      <c r="U183" s="205"/>
      <c r="V183" s="205"/>
      <c r="W183" s="205"/>
      <c r="X183" s="205"/>
      <c r="Y183" s="205"/>
      <c r="Z183" s="205"/>
      <c r="AA183" s="205"/>
    </row>
    <row r="184" spans="2:27" ht="12.75" customHeight="1">
      <c r="B184" s="205"/>
      <c r="C184" s="205"/>
      <c r="D184" s="205"/>
      <c r="E184" s="464"/>
      <c r="F184" s="464"/>
      <c r="G184" s="205"/>
      <c r="H184" s="205"/>
      <c r="I184" s="205"/>
      <c r="J184" s="465"/>
      <c r="K184" s="205"/>
      <c r="L184" s="205"/>
      <c r="M184" s="205"/>
      <c r="N184" s="466"/>
      <c r="O184" s="467"/>
      <c r="P184" s="205"/>
      <c r="Q184" s="205"/>
      <c r="R184" s="205"/>
      <c r="S184" s="205"/>
      <c r="T184" s="205"/>
      <c r="U184" s="205"/>
      <c r="V184" s="205"/>
      <c r="W184" s="205"/>
      <c r="X184" s="205"/>
      <c r="Y184" s="205"/>
      <c r="Z184" s="205"/>
      <c r="AA184" s="205"/>
    </row>
    <row r="185" spans="2:27" ht="12.75" customHeight="1">
      <c r="B185" s="205"/>
      <c r="C185" s="205"/>
      <c r="D185" s="205"/>
      <c r="E185" s="464"/>
      <c r="F185" s="464"/>
      <c r="G185" s="205"/>
      <c r="H185" s="205"/>
      <c r="I185" s="205"/>
      <c r="J185" s="465"/>
      <c r="K185" s="205"/>
      <c r="L185" s="205"/>
      <c r="M185" s="205"/>
      <c r="N185" s="466"/>
      <c r="O185" s="467"/>
      <c r="P185" s="205"/>
      <c r="Q185" s="205"/>
      <c r="R185" s="205"/>
      <c r="S185" s="205"/>
      <c r="T185" s="205"/>
      <c r="U185" s="205"/>
      <c r="V185" s="205"/>
      <c r="W185" s="205"/>
      <c r="X185" s="205"/>
      <c r="Y185" s="205"/>
      <c r="Z185" s="205"/>
      <c r="AA185" s="205"/>
    </row>
    <row r="186" spans="2:27" ht="12.75" customHeight="1">
      <c r="B186" s="205"/>
      <c r="C186" s="205"/>
      <c r="D186" s="205"/>
      <c r="E186" s="464"/>
      <c r="F186" s="464"/>
      <c r="G186" s="205"/>
      <c r="H186" s="205"/>
      <c r="I186" s="205"/>
      <c r="J186" s="465"/>
      <c r="K186" s="205"/>
      <c r="L186" s="205"/>
      <c r="M186" s="205"/>
      <c r="N186" s="466"/>
      <c r="O186" s="467"/>
      <c r="P186" s="205"/>
      <c r="Q186" s="205"/>
      <c r="R186" s="205"/>
      <c r="S186" s="205"/>
      <c r="T186" s="205"/>
      <c r="U186" s="205"/>
      <c r="V186" s="205"/>
      <c r="W186" s="205"/>
      <c r="X186" s="205"/>
      <c r="Y186" s="205"/>
      <c r="Z186" s="205"/>
      <c r="AA186" s="205"/>
    </row>
    <row r="187" spans="2:27" ht="12.75" customHeight="1">
      <c r="B187" s="205"/>
      <c r="C187" s="205"/>
      <c r="D187" s="205"/>
      <c r="E187" s="464"/>
      <c r="F187" s="464"/>
      <c r="G187" s="205"/>
      <c r="H187" s="205"/>
      <c r="I187" s="205"/>
      <c r="J187" s="465"/>
      <c r="K187" s="205"/>
      <c r="L187" s="205"/>
      <c r="M187" s="205"/>
      <c r="N187" s="466"/>
      <c r="O187" s="467"/>
      <c r="P187" s="205"/>
      <c r="Q187" s="205"/>
      <c r="R187" s="205"/>
      <c r="S187" s="205"/>
      <c r="T187" s="205"/>
      <c r="U187" s="205"/>
      <c r="V187" s="205"/>
      <c r="W187" s="205"/>
      <c r="X187" s="205"/>
      <c r="Y187" s="205"/>
      <c r="Z187" s="205"/>
      <c r="AA187" s="205"/>
    </row>
    <row r="188" spans="2:27" ht="12.75" customHeight="1">
      <c r="B188" s="205"/>
      <c r="C188" s="205"/>
      <c r="D188" s="205"/>
      <c r="E188" s="464"/>
      <c r="F188" s="464"/>
      <c r="G188" s="205"/>
      <c r="H188" s="205"/>
      <c r="I188" s="205"/>
      <c r="J188" s="465"/>
      <c r="K188" s="205"/>
      <c r="L188" s="205"/>
      <c r="M188" s="205"/>
      <c r="N188" s="466"/>
      <c r="O188" s="467"/>
      <c r="P188" s="205"/>
      <c r="Q188" s="205"/>
      <c r="R188" s="205"/>
      <c r="S188" s="205"/>
      <c r="T188" s="205"/>
      <c r="U188" s="205"/>
      <c r="V188" s="205"/>
      <c r="W188" s="205"/>
      <c r="X188" s="205"/>
      <c r="Y188" s="205"/>
      <c r="Z188" s="205"/>
      <c r="AA188" s="205"/>
    </row>
    <row r="189" spans="2:27" ht="12.75" customHeight="1">
      <c r="B189" s="205"/>
      <c r="C189" s="205"/>
      <c r="D189" s="205"/>
      <c r="E189" s="464"/>
      <c r="F189" s="464"/>
      <c r="G189" s="205"/>
      <c r="H189" s="205"/>
      <c r="I189" s="205"/>
      <c r="J189" s="465"/>
      <c r="K189" s="205"/>
      <c r="L189" s="205"/>
      <c r="M189" s="205"/>
      <c r="N189" s="466"/>
      <c r="O189" s="467"/>
      <c r="P189" s="205"/>
      <c r="Q189" s="205"/>
      <c r="R189" s="205"/>
      <c r="S189" s="205"/>
      <c r="T189" s="205"/>
      <c r="U189" s="205"/>
      <c r="V189" s="205"/>
      <c r="W189" s="205"/>
      <c r="X189" s="205"/>
      <c r="Y189" s="205"/>
      <c r="Z189" s="205"/>
      <c r="AA189" s="205"/>
    </row>
    <row r="190" spans="2:27" ht="12.75" customHeight="1">
      <c r="B190" s="205"/>
      <c r="C190" s="205"/>
      <c r="D190" s="205"/>
      <c r="E190" s="464"/>
      <c r="F190" s="464"/>
      <c r="G190" s="205"/>
      <c r="H190" s="205"/>
      <c r="I190" s="205"/>
      <c r="J190" s="465"/>
      <c r="K190" s="205"/>
      <c r="L190" s="205"/>
      <c r="M190" s="205"/>
      <c r="N190" s="466"/>
      <c r="O190" s="467"/>
      <c r="P190" s="205"/>
      <c r="Q190" s="205"/>
      <c r="R190" s="205"/>
      <c r="S190" s="205"/>
      <c r="T190" s="205"/>
      <c r="U190" s="205"/>
      <c r="V190" s="205"/>
      <c r="W190" s="205"/>
      <c r="X190" s="205"/>
      <c r="Y190" s="205"/>
      <c r="Z190" s="205"/>
      <c r="AA190" s="205"/>
    </row>
    <row r="191" spans="2:27" ht="12.75" customHeight="1">
      <c r="B191" s="205"/>
      <c r="C191" s="205"/>
      <c r="D191" s="205"/>
      <c r="E191" s="464"/>
      <c r="F191" s="464"/>
      <c r="G191" s="205"/>
      <c r="H191" s="205"/>
      <c r="I191" s="205"/>
      <c r="J191" s="465"/>
      <c r="K191" s="205"/>
      <c r="L191" s="205"/>
      <c r="M191" s="205"/>
      <c r="N191" s="466"/>
      <c r="O191" s="467"/>
      <c r="P191" s="205"/>
      <c r="Q191" s="205"/>
      <c r="R191" s="205"/>
      <c r="S191" s="205"/>
      <c r="T191" s="205"/>
      <c r="U191" s="205"/>
      <c r="V191" s="205"/>
      <c r="W191" s="205"/>
      <c r="X191" s="205"/>
      <c r="Y191" s="205"/>
      <c r="Z191" s="205"/>
      <c r="AA191" s="205"/>
    </row>
    <row r="192" spans="2:27" ht="12.75" customHeight="1">
      <c r="B192" s="205"/>
      <c r="C192" s="205"/>
      <c r="D192" s="205"/>
      <c r="E192" s="464"/>
      <c r="F192" s="464"/>
      <c r="G192" s="205"/>
      <c r="H192" s="205"/>
      <c r="I192" s="205"/>
      <c r="J192" s="465"/>
      <c r="K192" s="205"/>
      <c r="L192" s="205"/>
      <c r="M192" s="205"/>
      <c r="N192" s="466"/>
      <c r="O192" s="467"/>
      <c r="P192" s="205"/>
      <c r="Q192" s="205"/>
      <c r="R192" s="205"/>
      <c r="S192" s="205"/>
      <c r="T192" s="205"/>
      <c r="U192" s="205"/>
      <c r="V192" s="205"/>
      <c r="W192" s="205"/>
      <c r="X192" s="205"/>
      <c r="Y192" s="205"/>
      <c r="Z192" s="205"/>
      <c r="AA192" s="205"/>
    </row>
    <row r="193" spans="2:27" ht="12.75" customHeight="1">
      <c r="B193" s="205"/>
      <c r="C193" s="205"/>
      <c r="D193" s="205"/>
      <c r="E193" s="464"/>
      <c r="F193" s="464"/>
      <c r="G193" s="205"/>
      <c r="H193" s="205"/>
      <c r="I193" s="205"/>
      <c r="J193" s="465"/>
      <c r="K193" s="205"/>
      <c r="L193" s="205"/>
      <c r="M193" s="205"/>
      <c r="N193" s="466"/>
      <c r="O193" s="467"/>
      <c r="P193" s="205"/>
      <c r="Q193" s="205"/>
      <c r="R193" s="205"/>
      <c r="S193" s="205"/>
      <c r="T193" s="205"/>
      <c r="U193" s="205"/>
      <c r="V193" s="205"/>
      <c r="W193" s="205"/>
      <c r="X193" s="205"/>
      <c r="Y193" s="205"/>
      <c r="Z193" s="205"/>
      <c r="AA193" s="205"/>
    </row>
    <row r="194" spans="2:27" ht="12.75" customHeight="1">
      <c r="B194" s="205"/>
      <c r="C194" s="205"/>
      <c r="D194" s="205"/>
      <c r="E194" s="464"/>
      <c r="F194" s="464"/>
      <c r="G194" s="205"/>
      <c r="H194" s="205"/>
      <c r="I194" s="205"/>
      <c r="J194" s="465"/>
      <c r="K194" s="205"/>
      <c r="L194" s="205"/>
      <c r="M194" s="205"/>
      <c r="N194" s="466"/>
      <c r="O194" s="467"/>
      <c r="P194" s="205"/>
      <c r="Q194" s="205"/>
      <c r="R194" s="205"/>
      <c r="S194" s="205"/>
      <c r="T194" s="205"/>
      <c r="U194" s="205"/>
      <c r="V194" s="205"/>
      <c r="W194" s="205"/>
      <c r="X194" s="205"/>
      <c r="Y194" s="205"/>
      <c r="Z194" s="205"/>
      <c r="AA194" s="205"/>
    </row>
    <row r="195" spans="2:27" ht="12.75" customHeight="1">
      <c r="B195" s="205"/>
      <c r="C195" s="205"/>
      <c r="D195" s="205"/>
      <c r="E195" s="464"/>
      <c r="F195" s="464"/>
      <c r="G195" s="205"/>
      <c r="H195" s="205"/>
      <c r="I195" s="205"/>
      <c r="J195" s="465"/>
      <c r="K195" s="205"/>
      <c r="L195" s="205"/>
      <c r="M195" s="205"/>
      <c r="N195" s="466"/>
      <c r="O195" s="467"/>
      <c r="P195" s="205"/>
      <c r="Q195" s="205"/>
      <c r="R195" s="205"/>
      <c r="S195" s="205"/>
      <c r="T195" s="205"/>
      <c r="U195" s="205"/>
      <c r="V195" s="205"/>
      <c r="W195" s="205"/>
      <c r="X195" s="205"/>
      <c r="Y195" s="205"/>
      <c r="Z195" s="205"/>
      <c r="AA195" s="205"/>
    </row>
    <row r="196" spans="2:27" ht="12.75" customHeight="1">
      <c r="B196" s="205"/>
      <c r="C196" s="205"/>
      <c r="D196" s="205"/>
      <c r="E196" s="464"/>
      <c r="F196" s="464"/>
      <c r="G196" s="205"/>
      <c r="H196" s="205"/>
      <c r="I196" s="205"/>
      <c r="J196" s="465"/>
      <c r="K196" s="205"/>
      <c r="L196" s="205"/>
      <c r="M196" s="205"/>
      <c r="N196" s="466"/>
      <c r="O196" s="467"/>
      <c r="P196" s="205"/>
      <c r="Q196" s="205"/>
      <c r="R196" s="205"/>
      <c r="S196" s="205"/>
      <c r="T196" s="205"/>
      <c r="U196" s="205"/>
      <c r="V196" s="205"/>
      <c r="W196" s="205"/>
      <c r="X196" s="205"/>
      <c r="Y196" s="205"/>
      <c r="Z196" s="205"/>
      <c r="AA196" s="205"/>
    </row>
    <row r="197" spans="2:27" ht="12.75" customHeight="1">
      <c r="B197" s="205"/>
      <c r="C197" s="205"/>
      <c r="D197" s="205"/>
      <c r="E197" s="464"/>
      <c r="F197" s="464"/>
      <c r="G197" s="205"/>
      <c r="H197" s="205"/>
      <c r="I197" s="205"/>
      <c r="J197" s="465"/>
      <c r="K197" s="205"/>
      <c r="L197" s="205"/>
      <c r="M197" s="205"/>
      <c r="N197" s="466"/>
      <c r="O197" s="467"/>
      <c r="P197" s="205"/>
      <c r="Q197" s="205"/>
      <c r="R197" s="205"/>
      <c r="S197" s="205"/>
      <c r="T197" s="205"/>
      <c r="U197" s="205"/>
      <c r="V197" s="205"/>
      <c r="W197" s="205"/>
      <c r="X197" s="205"/>
      <c r="Y197" s="205"/>
      <c r="Z197" s="205"/>
      <c r="AA197" s="205"/>
    </row>
    <row r="198" spans="2:27" ht="12.75" customHeight="1">
      <c r="B198" s="205"/>
      <c r="C198" s="205"/>
      <c r="D198" s="205"/>
      <c r="E198" s="464"/>
      <c r="F198" s="464"/>
      <c r="G198" s="205"/>
      <c r="H198" s="205"/>
      <c r="I198" s="205"/>
      <c r="J198" s="465"/>
      <c r="K198" s="205"/>
      <c r="L198" s="205"/>
      <c r="M198" s="205"/>
      <c r="N198" s="466"/>
      <c r="O198" s="467"/>
      <c r="P198" s="205"/>
      <c r="Q198" s="205"/>
      <c r="R198" s="205"/>
      <c r="S198" s="205"/>
      <c r="T198" s="205"/>
      <c r="U198" s="205"/>
      <c r="V198" s="205"/>
      <c r="W198" s="205"/>
      <c r="X198" s="205"/>
      <c r="Y198" s="205"/>
      <c r="Z198" s="205"/>
      <c r="AA198" s="205"/>
    </row>
    <row r="199" spans="2:27" ht="12.75" customHeight="1">
      <c r="B199" s="205"/>
      <c r="C199" s="205"/>
      <c r="D199" s="205"/>
      <c r="E199" s="464"/>
      <c r="F199" s="464"/>
      <c r="G199" s="205"/>
      <c r="H199" s="205"/>
      <c r="I199" s="205"/>
      <c r="J199" s="465"/>
      <c r="K199" s="205"/>
      <c r="L199" s="205"/>
      <c r="M199" s="205"/>
      <c r="N199" s="466"/>
      <c r="O199" s="467"/>
      <c r="P199" s="205"/>
      <c r="Q199" s="205"/>
      <c r="R199" s="205"/>
      <c r="S199" s="205"/>
      <c r="T199" s="205"/>
      <c r="U199" s="205"/>
      <c r="V199" s="205"/>
      <c r="W199" s="205"/>
      <c r="X199" s="205"/>
      <c r="Y199" s="205"/>
      <c r="Z199" s="205"/>
      <c r="AA199" s="205"/>
    </row>
    <row r="200" spans="2:27" ht="12.75" customHeight="1">
      <c r="B200" s="205"/>
      <c r="C200" s="205"/>
      <c r="D200" s="205"/>
      <c r="E200" s="464"/>
      <c r="F200" s="464"/>
      <c r="G200" s="205"/>
      <c r="H200" s="205"/>
      <c r="I200" s="205"/>
      <c r="J200" s="465"/>
      <c r="K200" s="205"/>
      <c r="L200" s="205"/>
      <c r="M200" s="205"/>
      <c r="N200" s="466"/>
      <c r="O200" s="467"/>
      <c r="P200" s="205"/>
      <c r="Q200" s="205"/>
      <c r="R200" s="205"/>
      <c r="S200" s="205"/>
      <c r="T200" s="205"/>
      <c r="U200" s="205"/>
      <c r="V200" s="205"/>
      <c r="W200" s="205"/>
      <c r="X200" s="205"/>
      <c r="Y200" s="205"/>
      <c r="Z200" s="205"/>
      <c r="AA200" s="205"/>
    </row>
    <row r="201" spans="2:27" ht="12.75" customHeight="1">
      <c r="B201" s="205"/>
      <c r="C201" s="205"/>
      <c r="D201" s="205"/>
      <c r="E201" s="464"/>
      <c r="F201" s="464"/>
      <c r="G201" s="205"/>
      <c r="H201" s="205"/>
      <c r="I201" s="205"/>
      <c r="J201" s="465"/>
      <c r="K201" s="205"/>
      <c r="L201" s="205"/>
      <c r="M201" s="205"/>
      <c r="N201" s="466"/>
      <c r="O201" s="467"/>
      <c r="P201" s="205"/>
      <c r="Q201" s="205"/>
      <c r="R201" s="205"/>
      <c r="S201" s="205"/>
      <c r="T201" s="205"/>
      <c r="U201" s="205"/>
      <c r="V201" s="205"/>
      <c r="W201" s="205"/>
      <c r="X201" s="205"/>
      <c r="Y201" s="205"/>
      <c r="Z201" s="205"/>
      <c r="AA201" s="205"/>
    </row>
    <row r="202" spans="2:27" ht="12.75" customHeight="1">
      <c r="B202" s="205"/>
      <c r="C202" s="205"/>
      <c r="D202" s="205"/>
      <c r="E202" s="464"/>
      <c r="F202" s="464"/>
      <c r="G202" s="205"/>
      <c r="H202" s="205"/>
      <c r="I202" s="205"/>
      <c r="J202" s="465"/>
      <c r="K202" s="205"/>
      <c r="L202" s="205"/>
      <c r="M202" s="205"/>
      <c r="N202" s="466"/>
      <c r="O202" s="467"/>
      <c r="P202" s="205"/>
      <c r="Q202" s="205"/>
      <c r="R202" s="205"/>
      <c r="S202" s="205"/>
      <c r="T202" s="205"/>
      <c r="U202" s="205"/>
      <c r="V202" s="205"/>
      <c r="W202" s="205"/>
      <c r="X202" s="205"/>
      <c r="Y202" s="205"/>
      <c r="Z202" s="205"/>
      <c r="AA202" s="205"/>
    </row>
    <row r="203" spans="2:27" ht="12.75" customHeight="1">
      <c r="B203" s="205"/>
      <c r="C203" s="205"/>
      <c r="D203" s="205"/>
      <c r="E203" s="464"/>
      <c r="F203" s="464"/>
      <c r="G203" s="205"/>
      <c r="H203" s="205"/>
      <c r="I203" s="205"/>
      <c r="J203" s="465"/>
      <c r="K203" s="205"/>
      <c r="L203" s="205"/>
      <c r="M203" s="205"/>
      <c r="N203" s="466"/>
      <c r="O203" s="467"/>
      <c r="P203" s="205"/>
      <c r="Q203" s="205"/>
      <c r="R203" s="205"/>
      <c r="S203" s="205"/>
      <c r="T203" s="205"/>
      <c r="U203" s="205"/>
      <c r="V203" s="205"/>
      <c r="W203" s="205"/>
      <c r="X203" s="205"/>
      <c r="Y203" s="205"/>
      <c r="Z203" s="205"/>
      <c r="AA203" s="205"/>
    </row>
    <row r="204" spans="2:27" ht="12.75" customHeight="1">
      <c r="B204" s="205"/>
      <c r="C204" s="205"/>
      <c r="D204" s="205"/>
      <c r="E204" s="464"/>
      <c r="F204" s="464"/>
      <c r="G204" s="205"/>
      <c r="H204" s="205"/>
      <c r="I204" s="205"/>
      <c r="J204" s="465"/>
      <c r="K204" s="205"/>
      <c r="L204" s="205"/>
      <c r="M204" s="205"/>
      <c r="N204" s="466"/>
      <c r="O204" s="467"/>
      <c r="P204" s="205"/>
      <c r="Q204" s="205"/>
      <c r="R204" s="205"/>
      <c r="S204" s="205"/>
      <c r="T204" s="205"/>
      <c r="U204" s="205"/>
      <c r="V204" s="205"/>
      <c r="W204" s="205"/>
      <c r="X204" s="205"/>
      <c r="Y204" s="205"/>
      <c r="Z204" s="205"/>
      <c r="AA204" s="205"/>
    </row>
    <row r="205" spans="2:27" ht="12.75" customHeight="1">
      <c r="B205" s="205"/>
      <c r="C205" s="205"/>
      <c r="D205" s="205"/>
      <c r="E205" s="464"/>
      <c r="F205" s="464"/>
      <c r="G205" s="205"/>
      <c r="H205" s="205"/>
      <c r="I205" s="205"/>
      <c r="J205" s="465"/>
      <c r="K205" s="205"/>
      <c r="L205" s="205"/>
      <c r="M205" s="205"/>
      <c r="N205" s="466"/>
      <c r="O205" s="467"/>
      <c r="P205" s="205"/>
      <c r="Q205" s="205"/>
      <c r="R205" s="205"/>
      <c r="S205" s="205"/>
      <c r="T205" s="205"/>
      <c r="U205" s="205"/>
      <c r="V205" s="205"/>
      <c r="W205" s="205"/>
      <c r="X205" s="205"/>
      <c r="Y205" s="205"/>
      <c r="Z205" s="205"/>
      <c r="AA205" s="205"/>
    </row>
    <row r="206" spans="2:27" ht="12.75" customHeight="1">
      <c r="B206" s="205"/>
      <c r="C206" s="205"/>
      <c r="D206" s="205"/>
      <c r="E206" s="464"/>
      <c r="F206" s="464"/>
      <c r="G206" s="205"/>
      <c r="H206" s="205"/>
      <c r="I206" s="205"/>
      <c r="J206" s="465"/>
      <c r="K206" s="205"/>
      <c r="L206" s="205"/>
      <c r="M206" s="205"/>
      <c r="N206" s="466"/>
      <c r="O206" s="467"/>
      <c r="P206" s="205"/>
      <c r="Q206" s="205"/>
      <c r="R206" s="205"/>
      <c r="S206" s="205"/>
      <c r="T206" s="205"/>
      <c r="U206" s="205"/>
      <c r="V206" s="205"/>
      <c r="W206" s="205"/>
      <c r="X206" s="205"/>
      <c r="Y206" s="205"/>
      <c r="Z206" s="205"/>
      <c r="AA206" s="205"/>
    </row>
    <row r="207" spans="2:27" ht="12.75" customHeight="1">
      <c r="B207" s="205"/>
      <c r="C207" s="205"/>
      <c r="D207" s="205"/>
      <c r="E207" s="464"/>
      <c r="F207" s="464"/>
      <c r="G207" s="205"/>
      <c r="H207" s="205"/>
      <c r="I207" s="205"/>
      <c r="J207" s="465"/>
      <c r="K207" s="205"/>
      <c r="L207" s="205"/>
      <c r="M207" s="205"/>
      <c r="N207" s="466"/>
      <c r="O207" s="467"/>
      <c r="P207" s="205"/>
      <c r="Q207" s="205"/>
      <c r="R207" s="205"/>
      <c r="S207" s="205"/>
      <c r="T207" s="205"/>
      <c r="U207" s="205"/>
      <c r="V207" s="205"/>
      <c r="W207" s="205"/>
      <c r="X207" s="205"/>
      <c r="Y207" s="205"/>
      <c r="Z207" s="205"/>
      <c r="AA207" s="205"/>
    </row>
    <row r="208" spans="2:27" ht="12.75" customHeight="1">
      <c r="B208" s="205"/>
      <c r="C208" s="205"/>
      <c r="D208" s="205"/>
      <c r="E208" s="464"/>
      <c r="F208" s="464"/>
      <c r="G208" s="205"/>
      <c r="H208" s="205"/>
      <c r="I208" s="205"/>
      <c r="J208" s="465"/>
      <c r="K208" s="205"/>
      <c r="L208" s="205"/>
      <c r="M208" s="205"/>
      <c r="N208" s="466"/>
      <c r="O208" s="467"/>
      <c r="P208" s="205"/>
      <c r="Q208" s="205"/>
      <c r="R208" s="205"/>
      <c r="S208" s="205"/>
      <c r="T208" s="205"/>
      <c r="U208" s="205"/>
      <c r="V208" s="205"/>
      <c r="W208" s="205"/>
      <c r="X208" s="205"/>
      <c r="Y208" s="205"/>
      <c r="Z208" s="205"/>
      <c r="AA208" s="205"/>
    </row>
    <row r="209" spans="2:27" ht="12.75" customHeight="1">
      <c r="B209" s="205"/>
      <c r="C209" s="205"/>
      <c r="D209" s="205"/>
      <c r="E209" s="464"/>
      <c r="F209" s="464"/>
      <c r="G209" s="205"/>
      <c r="H209" s="205"/>
      <c r="I209" s="205"/>
      <c r="J209" s="465"/>
      <c r="K209" s="205"/>
      <c r="L209" s="205"/>
      <c r="M209" s="205"/>
      <c r="N209" s="466"/>
      <c r="O209" s="467"/>
      <c r="P209" s="205"/>
      <c r="Q209" s="205"/>
      <c r="R209" s="205"/>
      <c r="S209" s="205"/>
      <c r="T209" s="205"/>
      <c r="U209" s="205"/>
      <c r="V209" s="205"/>
      <c r="W209" s="205"/>
      <c r="X209" s="205"/>
      <c r="Y209" s="205"/>
      <c r="Z209" s="205"/>
      <c r="AA209" s="205"/>
    </row>
    <row r="210" spans="2:27" ht="12.75" customHeight="1">
      <c r="B210" s="205"/>
      <c r="C210" s="205"/>
      <c r="D210" s="205"/>
      <c r="E210" s="464"/>
      <c r="F210" s="464"/>
      <c r="G210" s="205"/>
      <c r="H210" s="205"/>
      <c r="I210" s="205"/>
      <c r="J210" s="465"/>
      <c r="K210" s="205"/>
      <c r="L210" s="205"/>
      <c r="M210" s="205"/>
      <c r="N210" s="466"/>
      <c r="O210" s="467"/>
      <c r="P210" s="205"/>
      <c r="Q210" s="205"/>
      <c r="R210" s="205"/>
      <c r="S210" s="205"/>
      <c r="T210" s="205"/>
      <c r="U210" s="205"/>
      <c r="V210" s="205"/>
      <c r="W210" s="205"/>
      <c r="X210" s="205"/>
      <c r="Y210" s="205"/>
      <c r="Z210" s="205"/>
      <c r="AA210" s="205"/>
    </row>
    <row r="211" spans="2:27" ht="12.75" customHeight="1">
      <c r="B211" s="205"/>
      <c r="C211" s="205"/>
      <c r="D211" s="205"/>
      <c r="E211" s="464"/>
      <c r="F211" s="464"/>
      <c r="G211" s="205"/>
      <c r="H211" s="205"/>
      <c r="I211" s="205"/>
      <c r="J211" s="465"/>
      <c r="K211" s="205"/>
      <c r="L211" s="205"/>
      <c r="M211" s="205"/>
      <c r="N211" s="466"/>
      <c r="O211" s="467"/>
      <c r="P211" s="205"/>
      <c r="Q211" s="205"/>
      <c r="R211" s="205"/>
      <c r="S211" s="205"/>
      <c r="T211" s="205"/>
      <c r="U211" s="205"/>
      <c r="V211" s="205"/>
      <c r="W211" s="205"/>
      <c r="X211" s="205"/>
      <c r="Y211" s="205"/>
      <c r="Z211" s="205"/>
      <c r="AA211" s="205"/>
    </row>
    <row r="212" spans="2:27" ht="12.75" customHeight="1">
      <c r="B212" s="205"/>
      <c r="C212" s="205"/>
      <c r="D212" s="205"/>
      <c r="E212" s="464"/>
      <c r="F212" s="464"/>
      <c r="G212" s="205"/>
      <c r="H212" s="205"/>
      <c r="I212" s="205"/>
      <c r="J212" s="465"/>
      <c r="K212" s="205"/>
      <c r="L212" s="205"/>
      <c r="M212" s="205"/>
      <c r="N212" s="466"/>
      <c r="O212" s="467"/>
      <c r="P212" s="205"/>
      <c r="Q212" s="205"/>
      <c r="R212" s="205"/>
      <c r="S212" s="205"/>
      <c r="T212" s="205"/>
      <c r="U212" s="205"/>
      <c r="V212" s="205"/>
      <c r="W212" s="205"/>
      <c r="X212" s="205"/>
      <c r="Y212" s="205"/>
      <c r="Z212" s="205"/>
      <c r="AA212" s="205"/>
    </row>
    <row r="213" spans="2:27" ht="12.75" customHeight="1">
      <c r="B213" s="205"/>
      <c r="C213" s="205"/>
      <c r="D213" s="205"/>
      <c r="E213" s="464"/>
      <c r="F213" s="464"/>
      <c r="G213" s="205"/>
      <c r="H213" s="205"/>
      <c r="I213" s="205"/>
      <c r="J213" s="465"/>
      <c r="K213" s="205"/>
      <c r="L213" s="205"/>
      <c r="M213" s="205"/>
      <c r="N213" s="466"/>
      <c r="O213" s="467"/>
      <c r="P213" s="205"/>
      <c r="Q213" s="205"/>
      <c r="R213" s="205"/>
      <c r="S213" s="205"/>
      <c r="T213" s="205"/>
      <c r="U213" s="205"/>
      <c r="V213" s="205"/>
      <c r="W213" s="205"/>
      <c r="X213" s="205"/>
      <c r="Y213" s="205"/>
      <c r="Z213" s="205"/>
      <c r="AA213" s="205"/>
    </row>
    <row r="214" spans="2:27" ht="12.75" customHeight="1">
      <c r="B214" s="205"/>
      <c r="C214" s="205"/>
      <c r="D214" s="205"/>
      <c r="E214" s="464"/>
      <c r="F214" s="464"/>
      <c r="G214" s="205"/>
      <c r="H214" s="205"/>
      <c r="I214" s="205"/>
      <c r="J214" s="465"/>
      <c r="K214" s="205"/>
      <c r="L214" s="205"/>
      <c r="M214" s="205"/>
      <c r="N214" s="466"/>
      <c r="O214" s="467"/>
      <c r="P214" s="205"/>
      <c r="Q214" s="205"/>
      <c r="R214" s="205"/>
      <c r="S214" s="205"/>
      <c r="T214" s="205"/>
      <c r="U214" s="205"/>
      <c r="V214" s="205"/>
      <c r="W214" s="205"/>
      <c r="X214" s="205"/>
      <c r="Y214" s="205"/>
      <c r="Z214" s="205"/>
      <c r="AA214" s="205"/>
    </row>
    <row r="215" spans="2:27" ht="12.75" customHeight="1">
      <c r="B215" s="205"/>
      <c r="C215" s="205"/>
      <c r="D215" s="205"/>
      <c r="E215" s="464"/>
      <c r="F215" s="464"/>
      <c r="G215" s="205"/>
      <c r="H215" s="205"/>
      <c r="I215" s="205"/>
      <c r="J215" s="465"/>
      <c r="K215" s="205"/>
      <c r="L215" s="205"/>
      <c r="M215" s="205"/>
      <c r="N215" s="466"/>
      <c r="O215" s="467"/>
      <c r="P215" s="205"/>
      <c r="Q215" s="205"/>
      <c r="R215" s="205"/>
      <c r="S215" s="205"/>
      <c r="T215" s="205"/>
      <c r="U215" s="205"/>
      <c r="V215" s="205"/>
      <c r="W215" s="205"/>
      <c r="X215" s="205"/>
      <c r="Y215" s="205"/>
      <c r="Z215" s="205"/>
      <c r="AA215" s="205"/>
    </row>
    <row r="216" spans="2:27" ht="12.75" customHeight="1">
      <c r="B216" s="205"/>
      <c r="C216" s="205"/>
      <c r="D216" s="205"/>
      <c r="E216" s="464"/>
      <c r="F216" s="464"/>
      <c r="G216" s="205"/>
      <c r="H216" s="205"/>
      <c r="I216" s="205"/>
      <c r="J216" s="465"/>
      <c r="K216" s="205"/>
      <c r="L216" s="205"/>
      <c r="M216" s="205"/>
      <c r="N216" s="466"/>
      <c r="O216" s="467"/>
      <c r="P216" s="205"/>
      <c r="Q216" s="205"/>
      <c r="R216" s="205"/>
      <c r="S216" s="205"/>
      <c r="T216" s="205"/>
      <c r="U216" s="205"/>
      <c r="V216" s="205"/>
      <c r="W216" s="205"/>
      <c r="X216" s="205"/>
      <c r="Y216" s="205"/>
      <c r="Z216" s="205"/>
      <c r="AA216" s="205"/>
    </row>
    <row r="217" spans="2:27" ht="12.75" customHeight="1">
      <c r="B217" s="205"/>
      <c r="C217" s="205"/>
      <c r="D217" s="205"/>
      <c r="E217" s="464"/>
      <c r="F217" s="464"/>
      <c r="G217" s="205"/>
      <c r="H217" s="205"/>
      <c r="I217" s="205"/>
      <c r="J217" s="465"/>
      <c r="K217" s="205"/>
      <c r="L217" s="205"/>
      <c r="M217" s="205"/>
      <c r="N217" s="466"/>
      <c r="O217" s="467"/>
      <c r="P217" s="205"/>
      <c r="Q217" s="205"/>
      <c r="R217" s="205"/>
      <c r="S217" s="205"/>
      <c r="T217" s="205"/>
      <c r="U217" s="205"/>
      <c r="V217" s="205"/>
      <c r="W217" s="205"/>
      <c r="X217" s="205"/>
      <c r="Y217" s="205"/>
      <c r="Z217" s="205"/>
      <c r="AA217" s="205"/>
    </row>
    <row r="218" spans="2:27" ht="12.75" customHeight="1">
      <c r="B218" s="205"/>
      <c r="C218" s="205"/>
      <c r="D218" s="205"/>
      <c r="E218" s="464"/>
      <c r="F218" s="464"/>
      <c r="G218" s="205"/>
      <c r="H218" s="205"/>
      <c r="I218" s="205"/>
      <c r="J218" s="465"/>
      <c r="K218" s="205"/>
      <c r="L218" s="205"/>
      <c r="M218" s="205"/>
      <c r="N218" s="466"/>
      <c r="O218" s="467"/>
      <c r="P218" s="205"/>
      <c r="Q218" s="205"/>
      <c r="R218" s="205"/>
      <c r="S218" s="205"/>
      <c r="T218" s="205"/>
      <c r="U218" s="205"/>
      <c r="V218" s="205"/>
      <c r="W218" s="205"/>
      <c r="X218" s="205"/>
      <c r="Y218" s="205"/>
      <c r="Z218" s="205"/>
      <c r="AA218" s="205"/>
    </row>
    <row r="219" spans="2:27" ht="12.75" customHeight="1">
      <c r="B219" s="205"/>
      <c r="C219" s="205"/>
      <c r="D219" s="205"/>
      <c r="E219" s="464"/>
      <c r="F219" s="464"/>
      <c r="G219" s="205"/>
      <c r="H219" s="205"/>
      <c r="I219" s="205"/>
      <c r="J219" s="465"/>
      <c r="K219" s="205"/>
      <c r="L219" s="205"/>
      <c r="M219" s="205"/>
      <c r="N219" s="466"/>
      <c r="O219" s="467"/>
      <c r="P219" s="205"/>
      <c r="Q219" s="205"/>
      <c r="R219" s="205"/>
      <c r="S219" s="205"/>
      <c r="T219" s="205"/>
      <c r="U219" s="205"/>
      <c r="V219" s="205"/>
      <c r="W219" s="205"/>
      <c r="X219" s="205"/>
      <c r="Y219" s="205"/>
      <c r="Z219" s="205"/>
      <c r="AA219" s="205"/>
    </row>
    <row r="220" spans="2:27" ht="12.75" customHeight="1">
      <c r="B220" s="205"/>
      <c r="C220" s="205"/>
      <c r="D220" s="205"/>
      <c r="E220" s="464"/>
      <c r="F220" s="464"/>
      <c r="G220" s="205"/>
      <c r="H220" s="205"/>
      <c r="I220" s="205"/>
      <c r="J220" s="465"/>
      <c r="K220" s="205"/>
      <c r="L220" s="205"/>
      <c r="M220" s="205"/>
      <c r="N220" s="466"/>
      <c r="O220" s="467"/>
      <c r="P220" s="205"/>
      <c r="Q220" s="205"/>
      <c r="R220" s="205"/>
      <c r="S220" s="205"/>
      <c r="T220" s="205"/>
      <c r="U220" s="205"/>
      <c r="V220" s="205"/>
      <c r="W220" s="205"/>
      <c r="X220" s="205"/>
      <c r="Y220" s="205"/>
      <c r="Z220" s="205"/>
      <c r="AA220" s="205"/>
    </row>
    <row r="221" spans="2:27" ht="12.75" customHeight="1">
      <c r="B221" s="205"/>
      <c r="C221" s="205"/>
      <c r="D221" s="205"/>
      <c r="E221" s="464"/>
      <c r="F221" s="464"/>
      <c r="G221" s="205"/>
      <c r="H221" s="205"/>
      <c r="I221" s="205"/>
      <c r="J221" s="465"/>
      <c r="K221" s="205"/>
      <c r="L221" s="205"/>
      <c r="M221" s="205"/>
      <c r="N221" s="466"/>
      <c r="O221" s="467"/>
      <c r="P221" s="205"/>
      <c r="Q221" s="205"/>
      <c r="R221" s="205"/>
      <c r="S221" s="205"/>
      <c r="T221" s="205"/>
      <c r="U221" s="205"/>
      <c r="V221" s="205"/>
      <c r="W221" s="205"/>
      <c r="X221" s="205"/>
      <c r="Y221" s="205"/>
      <c r="Z221" s="205"/>
      <c r="AA221" s="205"/>
    </row>
    <row r="222" spans="2:27" ht="12.75" customHeight="1">
      <c r="B222" s="205"/>
      <c r="C222" s="205"/>
      <c r="D222" s="205"/>
      <c r="E222" s="464"/>
      <c r="F222" s="464"/>
      <c r="G222" s="205"/>
      <c r="H222" s="205"/>
      <c r="I222" s="205"/>
      <c r="J222" s="465"/>
      <c r="K222" s="205"/>
      <c r="L222" s="205"/>
      <c r="M222" s="205"/>
      <c r="N222" s="466"/>
      <c r="O222" s="467"/>
      <c r="P222" s="205"/>
      <c r="Q222" s="205"/>
      <c r="R222" s="205"/>
      <c r="S222" s="205"/>
      <c r="T222" s="205"/>
      <c r="U222" s="205"/>
      <c r="V222" s="205"/>
      <c r="W222" s="205"/>
      <c r="X222" s="205"/>
      <c r="Y222" s="205"/>
      <c r="Z222" s="205"/>
      <c r="AA222" s="205"/>
    </row>
    <row r="223" spans="2:27" ht="12.75" customHeight="1">
      <c r="B223" s="205"/>
      <c r="C223" s="205"/>
      <c r="D223" s="205"/>
      <c r="E223" s="464"/>
      <c r="F223" s="464"/>
      <c r="G223" s="205"/>
      <c r="H223" s="205"/>
      <c r="I223" s="205"/>
      <c r="J223" s="465"/>
      <c r="K223" s="205"/>
      <c r="L223" s="205"/>
      <c r="M223" s="205"/>
      <c r="N223" s="466"/>
      <c r="O223" s="467"/>
      <c r="P223" s="205"/>
      <c r="Q223" s="205"/>
      <c r="R223" s="205"/>
      <c r="S223" s="205"/>
      <c r="T223" s="205"/>
      <c r="U223" s="205"/>
      <c r="V223" s="205"/>
      <c r="W223" s="205"/>
      <c r="X223" s="205"/>
      <c r="Y223" s="205"/>
      <c r="Z223" s="205"/>
      <c r="AA223" s="205"/>
    </row>
    <row r="224" spans="2:27" ht="12.75" customHeight="1">
      <c r="B224" s="205"/>
      <c r="C224" s="205"/>
      <c r="D224" s="205"/>
      <c r="E224" s="464"/>
      <c r="F224" s="464"/>
      <c r="G224" s="205"/>
      <c r="H224" s="205"/>
      <c r="I224" s="205"/>
      <c r="J224" s="465"/>
      <c r="K224" s="205"/>
      <c r="L224" s="205"/>
      <c r="M224" s="205"/>
      <c r="N224" s="466"/>
      <c r="O224" s="467"/>
      <c r="P224" s="205"/>
      <c r="Q224" s="205"/>
      <c r="R224" s="205"/>
      <c r="S224" s="205"/>
      <c r="T224" s="205"/>
      <c r="U224" s="205"/>
      <c r="V224" s="205"/>
      <c r="W224" s="205"/>
      <c r="X224" s="205"/>
      <c r="Y224" s="205"/>
      <c r="Z224" s="205"/>
      <c r="AA224" s="205"/>
    </row>
    <row r="225" spans="2:27" ht="12.75" customHeight="1">
      <c r="B225" s="205"/>
      <c r="C225" s="205"/>
      <c r="D225" s="205"/>
      <c r="E225" s="464"/>
      <c r="F225" s="464"/>
      <c r="G225" s="205"/>
      <c r="H225" s="205"/>
      <c r="I225" s="205"/>
      <c r="J225" s="465"/>
      <c r="K225" s="205"/>
      <c r="L225" s="205"/>
      <c r="M225" s="205"/>
      <c r="N225" s="466"/>
      <c r="O225" s="467"/>
      <c r="P225" s="205"/>
      <c r="Q225" s="205"/>
      <c r="R225" s="205"/>
      <c r="S225" s="205"/>
      <c r="T225" s="205"/>
      <c r="U225" s="205"/>
      <c r="V225" s="205"/>
      <c r="W225" s="205"/>
      <c r="X225" s="205"/>
      <c r="Y225" s="205"/>
      <c r="Z225" s="205"/>
      <c r="AA225" s="205"/>
    </row>
    <row r="226" spans="2:27" ht="12.75" customHeight="1">
      <c r="B226" s="205"/>
      <c r="C226" s="205"/>
      <c r="D226" s="205"/>
      <c r="E226" s="464"/>
      <c r="F226" s="464"/>
      <c r="G226" s="205"/>
      <c r="H226" s="205"/>
      <c r="I226" s="205"/>
      <c r="J226" s="465"/>
      <c r="K226" s="205"/>
      <c r="L226" s="205"/>
      <c r="M226" s="205"/>
      <c r="N226" s="466"/>
      <c r="O226" s="467"/>
      <c r="P226" s="205"/>
      <c r="Q226" s="205"/>
      <c r="R226" s="205"/>
      <c r="S226" s="205"/>
      <c r="T226" s="205"/>
      <c r="U226" s="205"/>
      <c r="V226" s="205"/>
      <c r="W226" s="205"/>
      <c r="X226" s="205"/>
      <c r="Y226" s="205"/>
      <c r="Z226" s="205"/>
      <c r="AA226" s="205"/>
    </row>
    <row r="227" spans="2:27" ht="12.75" customHeight="1">
      <c r="B227" s="205"/>
      <c r="C227" s="205"/>
      <c r="D227" s="205"/>
      <c r="E227" s="464"/>
      <c r="F227" s="464"/>
      <c r="G227" s="205"/>
      <c r="H227" s="205"/>
      <c r="I227" s="205"/>
      <c r="J227" s="465"/>
      <c r="K227" s="205"/>
      <c r="L227" s="205"/>
      <c r="M227" s="205"/>
      <c r="N227" s="466"/>
      <c r="O227" s="467"/>
      <c r="P227" s="205"/>
      <c r="Q227" s="205"/>
      <c r="R227" s="205"/>
      <c r="S227" s="205"/>
      <c r="T227" s="205"/>
      <c r="U227" s="205"/>
      <c r="V227" s="205"/>
      <c r="W227" s="205"/>
      <c r="X227" s="205"/>
      <c r="Y227" s="205"/>
      <c r="Z227" s="205"/>
      <c r="AA227" s="205"/>
    </row>
    <row r="228" spans="2:27" ht="12.75" customHeight="1">
      <c r="B228" s="205"/>
      <c r="C228" s="205"/>
      <c r="D228" s="205"/>
      <c r="E228" s="464"/>
      <c r="F228" s="464"/>
      <c r="G228" s="205"/>
      <c r="H228" s="205"/>
      <c r="I228" s="205"/>
      <c r="J228" s="465"/>
      <c r="K228" s="205"/>
      <c r="L228" s="205"/>
      <c r="M228" s="205"/>
      <c r="N228" s="466"/>
      <c r="O228" s="467"/>
      <c r="P228" s="205"/>
      <c r="Q228" s="205"/>
      <c r="R228" s="205"/>
      <c r="S228" s="205"/>
      <c r="T228" s="205"/>
      <c r="U228" s="205"/>
      <c r="V228" s="205"/>
      <c r="W228" s="205"/>
      <c r="X228" s="205"/>
      <c r="Y228" s="205"/>
      <c r="Z228" s="205"/>
      <c r="AA228" s="205"/>
    </row>
    <row r="229" spans="2:27" ht="12.75" customHeight="1">
      <c r="B229" s="205"/>
      <c r="C229" s="205"/>
      <c r="D229" s="205"/>
      <c r="E229" s="464"/>
      <c r="F229" s="464"/>
      <c r="G229" s="205"/>
      <c r="H229" s="205"/>
      <c r="I229" s="205"/>
      <c r="J229" s="465"/>
      <c r="K229" s="205"/>
      <c r="L229" s="205"/>
      <c r="M229" s="205"/>
      <c r="N229" s="466"/>
      <c r="O229" s="467"/>
      <c r="P229" s="205"/>
      <c r="Q229" s="205"/>
      <c r="R229" s="205"/>
      <c r="S229" s="205"/>
      <c r="T229" s="205"/>
      <c r="U229" s="205"/>
      <c r="V229" s="205"/>
      <c r="W229" s="205"/>
      <c r="X229" s="205"/>
      <c r="Y229" s="205"/>
      <c r="Z229" s="205"/>
      <c r="AA229" s="205"/>
    </row>
    <row r="230" spans="2:27" ht="12.75" customHeight="1">
      <c r="B230" s="205"/>
      <c r="C230" s="205"/>
      <c r="D230" s="205"/>
      <c r="E230" s="464"/>
      <c r="F230" s="464"/>
      <c r="G230" s="205"/>
      <c r="H230" s="205"/>
      <c r="I230" s="205"/>
      <c r="J230" s="465"/>
      <c r="K230" s="205"/>
      <c r="L230" s="205"/>
      <c r="M230" s="205"/>
      <c r="N230" s="466"/>
      <c r="O230" s="467"/>
      <c r="P230" s="205"/>
      <c r="Q230" s="205"/>
      <c r="R230" s="205"/>
      <c r="S230" s="205"/>
      <c r="T230" s="205"/>
      <c r="U230" s="205"/>
      <c r="V230" s="205"/>
      <c r="W230" s="205"/>
      <c r="X230" s="205"/>
      <c r="Y230" s="205"/>
      <c r="Z230" s="205"/>
      <c r="AA230" s="205"/>
    </row>
    <row r="231" spans="2:27" ht="12.75" customHeight="1">
      <c r="B231" s="205"/>
      <c r="C231" s="205"/>
      <c r="D231" s="205"/>
      <c r="E231" s="464"/>
      <c r="F231" s="464"/>
      <c r="G231" s="205"/>
      <c r="H231" s="205"/>
      <c r="I231" s="205"/>
      <c r="J231" s="465"/>
      <c r="K231" s="205"/>
      <c r="L231" s="205"/>
      <c r="M231" s="205"/>
      <c r="N231" s="466"/>
      <c r="O231" s="467"/>
      <c r="P231" s="205"/>
      <c r="Q231" s="205"/>
      <c r="R231" s="205"/>
      <c r="S231" s="205"/>
      <c r="T231" s="205"/>
      <c r="U231" s="205"/>
      <c r="V231" s="205"/>
      <c r="W231" s="205"/>
      <c r="X231" s="205"/>
      <c r="Y231" s="205"/>
      <c r="Z231" s="205"/>
      <c r="AA231" s="205"/>
    </row>
    <row r="232" spans="2:27" ht="12.75" customHeight="1">
      <c r="B232" s="205"/>
      <c r="C232" s="205"/>
      <c r="D232" s="205"/>
      <c r="E232" s="464"/>
      <c r="F232" s="464"/>
      <c r="G232" s="205"/>
      <c r="H232" s="205"/>
      <c r="I232" s="205"/>
      <c r="J232" s="465"/>
      <c r="K232" s="205"/>
      <c r="L232" s="205"/>
      <c r="M232" s="205"/>
      <c r="N232" s="466"/>
      <c r="O232" s="467"/>
      <c r="P232" s="205"/>
      <c r="Q232" s="205"/>
      <c r="R232" s="205"/>
      <c r="S232" s="205"/>
      <c r="T232" s="205"/>
      <c r="U232" s="205"/>
      <c r="V232" s="205"/>
      <c r="W232" s="205"/>
      <c r="X232" s="205"/>
      <c r="Y232" s="205"/>
      <c r="Z232" s="205"/>
      <c r="AA232" s="205"/>
    </row>
    <row r="233" spans="2:27" ht="12.75" customHeight="1">
      <c r="B233" s="205"/>
      <c r="C233" s="205"/>
      <c r="D233" s="205"/>
      <c r="E233" s="464"/>
      <c r="F233" s="464"/>
      <c r="G233" s="205"/>
      <c r="H233" s="205"/>
      <c r="I233" s="205"/>
      <c r="J233" s="465"/>
      <c r="K233" s="205"/>
      <c r="L233" s="205"/>
      <c r="M233" s="205"/>
      <c r="N233" s="466"/>
      <c r="O233" s="467"/>
      <c r="P233" s="205"/>
      <c r="Q233" s="205"/>
      <c r="R233" s="205"/>
      <c r="S233" s="205"/>
      <c r="T233" s="205"/>
      <c r="U233" s="205"/>
      <c r="V233" s="205"/>
      <c r="W233" s="205"/>
      <c r="X233" s="205"/>
      <c r="Y233" s="205"/>
      <c r="Z233" s="205"/>
      <c r="AA233" s="205"/>
    </row>
    <row r="234" spans="2:27" ht="12.75" customHeight="1">
      <c r="B234" s="205"/>
      <c r="C234" s="205"/>
      <c r="D234" s="205"/>
      <c r="E234" s="464"/>
      <c r="F234" s="464"/>
      <c r="G234" s="205"/>
      <c r="H234" s="205"/>
      <c r="I234" s="205"/>
      <c r="J234" s="465"/>
      <c r="K234" s="205"/>
      <c r="L234" s="205"/>
      <c r="M234" s="205"/>
      <c r="N234" s="466"/>
      <c r="O234" s="467"/>
      <c r="P234" s="205"/>
      <c r="Q234" s="205"/>
      <c r="R234" s="205"/>
      <c r="S234" s="205"/>
      <c r="T234" s="205"/>
      <c r="U234" s="205"/>
      <c r="V234" s="205"/>
      <c r="W234" s="205"/>
      <c r="X234" s="205"/>
      <c r="Y234" s="205"/>
      <c r="Z234" s="205"/>
      <c r="AA234" s="205"/>
    </row>
    <row r="235" spans="2:27" ht="12.75" customHeight="1">
      <c r="B235" s="205"/>
      <c r="C235" s="205"/>
      <c r="D235" s="205"/>
      <c r="E235" s="464"/>
      <c r="F235" s="464"/>
      <c r="G235" s="205"/>
      <c r="H235" s="205"/>
      <c r="I235" s="205"/>
      <c r="J235" s="465"/>
      <c r="K235" s="205"/>
      <c r="L235" s="205"/>
      <c r="M235" s="205"/>
      <c r="N235" s="466"/>
      <c r="O235" s="467"/>
      <c r="P235" s="205"/>
      <c r="Q235" s="205"/>
      <c r="R235" s="205"/>
      <c r="S235" s="205"/>
      <c r="T235" s="205"/>
      <c r="U235" s="205"/>
      <c r="V235" s="205"/>
      <c r="W235" s="205"/>
      <c r="X235" s="205"/>
      <c r="Y235" s="205"/>
      <c r="Z235" s="205"/>
      <c r="AA235" s="205"/>
    </row>
    <row r="236" spans="2:27" ht="12.75" customHeight="1">
      <c r="B236" s="205"/>
      <c r="C236" s="205"/>
      <c r="D236" s="205"/>
      <c r="E236" s="464"/>
      <c r="F236" s="464"/>
      <c r="G236" s="205"/>
      <c r="H236" s="205"/>
      <c r="I236" s="205"/>
      <c r="J236" s="465"/>
      <c r="K236" s="205"/>
      <c r="L236" s="205"/>
      <c r="M236" s="205"/>
      <c r="N236" s="466"/>
      <c r="O236" s="467"/>
      <c r="P236" s="205"/>
      <c r="Q236" s="205"/>
      <c r="R236" s="205"/>
      <c r="S236" s="205"/>
      <c r="T236" s="205"/>
      <c r="U236" s="205"/>
      <c r="V236" s="205"/>
      <c r="W236" s="205"/>
      <c r="X236" s="205"/>
      <c r="Y236" s="205"/>
      <c r="Z236" s="205"/>
      <c r="AA236" s="205"/>
    </row>
    <row r="237" spans="2:27" ht="12.75" customHeight="1">
      <c r="B237" s="205"/>
      <c r="C237" s="205"/>
      <c r="D237" s="205"/>
      <c r="E237" s="464"/>
      <c r="F237" s="464"/>
      <c r="G237" s="205"/>
      <c r="H237" s="205"/>
      <c r="I237" s="205"/>
      <c r="J237" s="465"/>
      <c r="K237" s="205"/>
      <c r="L237" s="205"/>
      <c r="M237" s="205"/>
      <c r="N237" s="466"/>
      <c r="O237" s="467"/>
      <c r="P237" s="205"/>
      <c r="Q237" s="205"/>
      <c r="R237" s="205"/>
      <c r="S237" s="205"/>
      <c r="T237" s="205"/>
      <c r="U237" s="205"/>
      <c r="V237" s="205"/>
      <c r="W237" s="205"/>
      <c r="X237" s="205"/>
      <c r="Y237" s="205"/>
      <c r="Z237" s="205"/>
      <c r="AA237" s="205"/>
    </row>
    <row r="238" spans="2:27" ht="12.75" customHeight="1">
      <c r="B238" s="205"/>
      <c r="C238" s="205"/>
      <c r="D238" s="205"/>
      <c r="E238" s="464"/>
      <c r="F238" s="464"/>
      <c r="G238" s="205"/>
      <c r="H238" s="205"/>
      <c r="I238" s="205"/>
      <c r="J238" s="465"/>
      <c r="K238" s="205"/>
      <c r="L238" s="205"/>
      <c r="M238" s="205"/>
      <c r="N238" s="466"/>
      <c r="O238" s="467"/>
      <c r="P238" s="205"/>
      <c r="Q238" s="205"/>
      <c r="R238" s="205"/>
      <c r="S238" s="205"/>
      <c r="T238" s="205"/>
      <c r="U238" s="205"/>
      <c r="V238" s="205"/>
      <c r="W238" s="205"/>
      <c r="X238" s="205"/>
      <c r="Y238" s="205"/>
      <c r="Z238" s="205"/>
      <c r="AA238" s="205"/>
    </row>
    <row r="239" spans="2:27" ht="12.75" customHeight="1">
      <c r="B239" s="205"/>
      <c r="C239" s="205"/>
      <c r="D239" s="205"/>
      <c r="E239" s="464"/>
      <c r="F239" s="464"/>
      <c r="G239" s="205"/>
      <c r="H239" s="205"/>
      <c r="I239" s="205"/>
      <c r="J239" s="465"/>
      <c r="K239" s="205"/>
      <c r="L239" s="205"/>
      <c r="M239" s="205"/>
      <c r="N239" s="466"/>
      <c r="O239" s="467"/>
      <c r="P239" s="205"/>
      <c r="Q239" s="205"/>
      <c r="R239" s="205"/>
      <c r="S239" s="205"/>
      <c r="T239" s="205"/>
      <c r="U239" s="205"/>
      <c r="V239" s="205"/>
      <c r="W239" s="205"/>
      <c r="X239" s="205"/>
      <c r="Y239" s="205"/>
      <c r="Z239" s="205"/>
      <c r="AA239" s="205"/>
    </row>
    <row r="240" spans="2:27" ht="12.75" customHeight="1">
      <c r="B240" s="205"/>
      <c r="C240" s="205"/>
      <c r="D240" s="205"/>
      <c r="E240" s="464"/>
      <c r="F240" s="464"/>
      <c r="G240" s="205"/>
      <c r="H240" s="205"/>
      <c r="I240" s="205"/>
      <c r="J240" s="465"/>
      <c r="K240" s="205"/>
      <c r="L240" s="205"/>
      <c r="M240" s="205"/>
      <c r="N240" s="466"/>
      <c r="O240" s="467"/>
      <c r="P240" s="205"/>
      <c r="Q240" s="205"/>
      <c r="R240" s="205"/>
      <c r="S240" s="205"/>
      <c r="T240" s="205"/>
      <c r="U240" s="205"/>
      <c r="V240" s="205"/>
      <c r="W240" s="205"/>
      <c r="X240" s="205"/>
      <c r="Y240" s="205"/>
      <c r="Z240" s="205"/>
      <c r="AA240" s="205"/>
    </row>
    <row r="241" spans="2:27" ht="12.75" customHeight="1">
      <c r="B241" s="205"/>
      <c r="C241" s="205"/>
      <c r="D241" s="205"/>
      <c r="E241" s="464"/>
      <c r="F241" s="464"/>
      <c r="G241" s="205"/>
      <c r="H241" s="205"/>
      <c r="I241" s="205"/>
      <c r="J241" s="465"/>
      <c r="K241" s="205"/>
      <c r="L241" s="205"/>
      <c r="M241" s="205"/>
      <c r="N241" s="466"/>
      <c r="O241" s="467"/>
      <c r="P241" s="205"/>
      <c r="Q241" s="205"/>
      <c r="R241" s="205"/>
      <c r="S241" s="205"/>
      <c r="T241" s="205"/>
      <c r="U241" s="205"/>
      <c r="V241" s="205"/>
      <c r="W241" s="205"/>
      <c r="X241" s="205"/>
      <c r="Y241" s="205"/>
      <c r="Z241" s="205"/>
      <c r="AA241" s="205"/>
    </row>
    <row r="242" spans="2:27" ht="12.75" customHeight="1">
      <c r="B242" s="205"/>
      <c r="C242" s="205"/>
      <c r="D242" s="205"/>
      <c r="E242" s="464"/>
      <c r="F242" s="464"/>
      <c r="G242" s="205"/>
      <c r="H242" s="205"/>
      <c r="I242" s="205"/>
      <c r="J242" s="465"/>
      <c r="K242" s="205"/>
      <c r="L242" s="205"/>
      <c r="M242" s="205"/>
      <c r="N242" s="466"/>
      <c r="O242" s="467"/>
      <c r="P242" s="205"/>
      <c r="Q242" s="205"/>
      <c r="R242" s="205"/>
      <c r="S242" s="205"/>
      <c r="T242" s="205"/>
      <c r="U242" s="205"/>
      <c r="V242" s="205"/>
      <c r="W242" s="205"/>
      <c r="X242" s="205"/>
      <c r="Y242" s="205"/>
      <c r="Z242" s="205"/>
      <c r="AA242" s="205"/>
    </row>
    <row r="243" spans="2:27" ht="12.75" customHeight="1">
      <c r="B243" s="205"/>
      <c r="C243" s="205"/>
      <c r="D243" s="205"/>
      <c r="E243" s="464"/>
      <c r="F243" s="464"/>
      <c r="G243" s="205"/>
      <c r="H243" s="205"/>
      <c r="I243" s="205"/>
      <c r="J243" s="465"/>
      <c r="K243" s="205"/>
      <c r="L243" s="205"/>
      <c r="M243" s="205"/>
      <c r="N243" s="466"/>
      <c r="O243" s="467"/>
      <c r="P243" s="205"/>
      <c r="Q243" s="205"/>
      <c r="R243" s="205"/>
      <c r="S243" s="205"/>
      <c r="T243" s="205"/>
      <c r="U243" s="205"/>
      <c r="V243" s="205"/>
      <c r="W243" s="205"/>
      <c r="X243" s="205"/>
      <c r="Y243" s="205"/>
      <c r="Z243" s="205"/>
      <c r="AA243" s="205"/>
    </row>
    <row r="244" spans="2:27" ht="12.75" customHeight="1">
      <c r="B244" s="205"/>
      <c r="C244" s="205"/>
      <c r="D244" s="205"/>
      <c r="E244" s="464"/>
      <c r="F244" s="464"/>
      <c r="G244" s="205"/>
      <c r="H244" s="205"/>
      <c r="I244" s="205"/>
      <c r="J244" s="465"/>
      <c r="K244" s="205"/>
      <c r="L244" s="205"/>
      <c r="M244" s="205"/>
      <c r="N244" s="466"/>
      <c r="O244" s="467"/>
      <c r="P244" s="205"/>
      <c r="Q244" s="205"/>
      <c r="R244" s="205"/>
      <c r="S244" s="205"/>
      <c r="T244" s="205"/>
      <c r="U244" s="205"/>
      <c r="V244" s="205"/>
      <c r="W244" s="205"/>
      <c r="X244" s="205"/>
      <c r="Y244" s="205"/>
      <c r="Z244" s="205"/>
      <c r="AA244" s="205"/>
    </row>
    <row r="245" spans="2:27" ht="12.75" customHeight="1">
      <c r="B245" s="205"/>
      <c r="C245" s="205"/>
      <c r="D245" s="205"/>
      <c r="E245" s="464"/>
      <c r="F245" s="464"/>
      <c r="G245" s="205"/>
      <c r="H245" s="205"/>
      <c r="I245" s="205"/>
      <c r="J245" s="465"/>
      <c r="K245" s="205"/>
      <c r="L245" s="205"/>
      <c r="M245" s="205"/>
      <c r="N245" s="466"/>
      <c r="O245" s="467"/>
      <c r="P245" s="205"/>
      <c r="Q245" s="205"/>
      <c r="R245" s="205"/>
      <c r="S245" s="205"/>
      <c r="T245" s="205"/>
      <c r="U245" s="205"/>
      <c r="V245" s="205"/>
      <c r="W245" s="205"/>
      <c r="X245" s="205"/>
      <c r="Y245" s="205"/>
      <c r="Z245" s="205"/>
      <c r="AA245" s="205"/>
    </row>
    <row r="246" spans="2:27" ht="12.75" customHeight="1">
      <c r="B246" s="205"/>
      <c r="C246" s="205"/>
      <c r="D246" s="205"/>
      <c r="E246" s="464"/>
      <c r="F246" s="464"/>
      <c r="G246" s="205"/>
      <c r="H246" s="205"/>
      <c r="I246" s="205"/>
      <c r="J246" s="465"/>
      <c r="K246" s="205"/>
      <c r="L246" s="205"/>
      <c r="M246" s="205"/>
      <c r="N246" s="466"/>
      <c r="O246" s="467"/>
      <c r="P246" s="205"/>
      <c r="Q246" s="205"/>
      <c r="R246" s="205"/>
      <c r="S246" s="205"/>
      <c r="T246" s="205"/>
      <c r="U246" s="205"/>
      <c r="V246" s="205"/>
      <c r="W246" s="205"/>
      <c r="X246" s="205"/>
      <c r="Y246" s="205"/>
      <c r="Z246" s="205"/>
      <c r="AA246" s="205"/>
    </row>
    <row r="247" spans="2:27" ht="12.75" customHeight="1">
      <c r="B247" s="205"/>
      <c r="C247" s="205"/>
      <c r="D247" s="205"/>
      <c r="E247" s="464"/>
      <c r="F247" s="464"/>
      <c r="G247" s="205"/>
      <c r="H247" s="205"/>
      <c r="I247" s="205"/>
      <c r="J247" s="465"/>
      <c r="K247" s="205"/>
      <c r="L247" s="205"/>
      <c r="M247" s="205"/>
      <c r="N247" s="466"/>
      <c r="O247" s="467"/>
      <c r="P247" s="205"/>
      <c r="Q247" s="205"/>
      <c r="R247" s="205"/>
      <c r="S247" s="205"/>
      <c r="T247" s="205"/>
      <c r="U247" s="205"/>
      <c r="V247" s="205"/>
      <c r="W247" s="205"/>
      <c r="X247" s="205"/>
      <c r="Y247" s="205"/>
      <c r="Z247" s="205"/>
      <c r="AA247" s="205"/>
    </row>
    <row r="248" spans="2:27" ht="12.75" customHeight="1">
      <c r="B248" s="205"/>
      <c r="C248" s="205"/>
      <c r="D248" s="205"/>
      <c r="E248" s="464"/>
      <c r="F248" s="464"/>
      <c r="G248" s="205"/>
      <c r="H248" s="205"/>
      <c r="I248" s="205"/>
      <c r="J248" s="465"/>
      <c r="K248" s="205"/>
      <c r="L248" s="205"/>
      <c r="M248" s="205"/>
      <c r="N248" s="466"/>
      <c r="O248" s="467"/>
      <c r="P248" s="205"/>
      <c r="Q248" s="205"/>
      <c r="R248" s="205"/>
      <c r="S248" s="205"/>
      <c r="T248" s="205"/>
      <c r="U248" s="205"/>
      <c r="V248" s="205"/>
      <c r="W248" s="205"/>
      <c r="X248" s="205"/>
      <c r="Y248" s="205"/>
      <c r="Z248" s="205"/>
      <c r="AA248" s="205"/>
    </row>
    <row r="249" spans="2:27" ht="12.75" customHeight="1">
      <c r="B249" s="205"/>
      <c r="C249" s="205"/>
      <c r="D249" s="205"/>
      <c r="E249" s="464"/>
      <c r="F249" s="464"/>
      <c r="G249" s="205"/>
      <c r="H249" s="205"/>
      <c r="I249" s="205"/>
      <c r="J249" s="465"/>
      <c r="K249" s="205"/>
      <c r="L249" s="205"/>
      <c r="M249" s="205"/>
      <c r="N249" s="466"/>
      <c r="O249" s="467"/>
      <c r="P249" s="205"/>
      <c r="Q249" s="205"/>
      <c r="R249" s="205"/>
      <c r="S249" s="205"/>
      <c r="T249" s="205"/>
      <c r="U249" s="205"/>
      <c r="V249" s="205"/>
      <c r="W249" s="205"/>
      <c r="X249" s="205"/>
      <c r="Y249" s="205"/>
      <c r="Z249" s="205"/>
      <c r="AA249" s="205"/>
    </row>
    <row r="250" spans="2:27" ht="12.75" customHeight="1">
      <c r="B250" s="205"/>
      <c r="C250" s="205"/>
      <c r="D250" s="205"/>
      <c r="E250" s="464"/>
      <c r="F250" s="464"/>
      <c r="G250" s="205"/>
      <c r="H250" s="205"/>
      <c r="I250" s="205"/>
      <c r="J250" s="465"/>
      <c r="K250" s="205"/>
      <c r="L250" s="205"/>
      <c r="M250" s="205"/>
      <c r="N250" s="466"/>
      <c r="O250" s="467"/>
      <c r="P250" s="205"/>
      <c r="Q250" s="205"/>
      <c r="R250" s="205"/>
      <c r="S250" s="205"/>
      <c r="T250" s="205"/>
      <c r="U250" s="205"/>
      <c r="V250" s="205"/>
      <c r="W250" s="205"/>
      <c r="X250" s="205"/>
      <c r="Y250" s="205"/>
      <c r="Z250" s="205"/>
      <c r="AA250" s="205"/>
    </row>
    <row r="251" spans="2:27" ht="12.75" customHeight="1">
      <c r="B251" s="205"/>
      <c r="C251" s="205"/>
      <c r="D251" s="205"/>
      <c r="E251" s="464"/>
      <c r="F251" s="464"/>
      <c r="G251" s="205"/>
      <c r="H251" s="205"/>
      <c r="I251" s="205"/>
      <c r="J251" s="465"/>
      <c r="K251" s="205"/>
      <c r="L251" s="205"/>
      <c r="M251" s="205"/>
      <c r="N251" s="466"/>
      <c r="O251" s="467"/>
      <c r="P251" s="205"/>
      <c r="Q251" s="205"/>
      <c r="R251" s="205"/>
      <c r="S251" s="205"/>
      <c r="T251" s="205"/>
      <c r="U251" s="205"/>
      <c r="V251" s="205"/>
      <c r="W251" s="205"/>
      <c r="X251" s="205"/>
      <c r="Y251" s="205"/>
      <c r="Z251" s="205"/>
      <c r="AA251" s="205"/>
    </row>
    <row r="252" spans="2:27" ht="12.75" customHeight="1">
      <c r="B252" s="205"/>
      <c r="C252" s="205"/>
      <c r="D252" s="205"/>
      <c r="E252" s="464"/>
      <c r="F252" s="464"/>
      <c r="G252" s="205"/>
      <c r="H252" s="205"/>
      <c r="I252" s="205"/>
      <c r="J252" s="465"/>
      <c r="K252" s="205"/>
      <c r="L252" s="205"/>
      <c r="M252" s="205"/>
      <c r="N252" s="466"/>
      <c r="O252" s="467"/>
      <c r="P252" s="205"/>
      <c r="Q252" s="205"/>
      <c r="R252" s="205"/>
      <c r="S252" s="205"/>
      <c r="T252" s="205"/>
      <c r="U252" s="205"/>
      <c r="V252" s="205"/>
      <c r="W252" s="205"/>
      <c r="X252" s="205"/>
      <c r="Y252" s="205"/>
      <c r="Z252" s="205"/>
      <c r="AA252" s="205"/>
    </row>
    <row r="253" spans="2:27" ht="12.75" customHeight="1">
      <c r="B253" s="205"/>
      <c r="C253" s="205"/>
      <c r="D253" s="205"/>
      <c r="E253" s="464"/>
      <c r="F253" s="464"/>
      <c r="G253" s="205"/>
      <c r="H253" s="205"/>
      <c r="I253" s="205"/>
      <c r="J253" s="465"/>
      <c r="K253" s="205"/>
      <c r="L253" s="205"/>
      <c r="M253" s="205"/>
      <c r="N253" s="466"/>
      <c r="O253" s="467"/>
      <c r="P253" s="205"/>
      <c r="Q253" s="205"/>
      <c r="R253" s="205"/>
      <c r="S253" s="205"/>
      <c r="T253" s="205"/>
      <c r="U253" s="205"/>
      <c r="V253" s="205"/>
      <c r="W253" s="205"/>
      <c r="X253" s="205"/>
      <c r="Y253" s="205"/>
      <c r="Z253" s="205"/>
      <c r="AA253" s="205"/>
    </row>
    <row r="254" spans="2:27" ht="12.75" customHeight="1">
      <c r="B254" s="205"/>
      <c r="C254" s="205"/>
      <c r="D254" s="205"/>
      <c r="E254" s="464"/>
      <c r="F254" s="464"/>
      <c r="G254" s="205"/>
      <c r="H254" s="205"/>
      <c r="I254" s="205"/>
      <c r="J254" s="465"/>
      <c r="K254" s="205"/>
      <c r="L254" s="205"/>
      <c r="M254" s="205"/>
      <c r="N254" s="466"/>
      <c r="O254" s="467"/>
      <c r="P254" s="205"/>
      <c r="Q254" s="205"/>
      <c r="R254" s="205"/>
      <c r="S254" s="205"/>
      <c r="T254" s="205"/>
      <c r="U254" s="205"/>
      <c r="V254" s="205"/>
      <c r="W254" s="205"/>
      <c r="X254" s="205"/>
      <c r="Y254" s="205"/>
      <c r="Z254" s="205"/>
      <c r="AA254" s="205"/>
    </row>
    <row r="255" spans="2:27" ht="12.75" customHeight="1">
      <c r="B255" s="205"/>
      <c r="C255" s="205"/>
      <c r="D255" s="205"/>
      <c r="E255" s="464"/>
      <c r="F255" s="464"/>
      <c r="G255" s="205"/>
      <c r="H255" s="205"/>
      <c r="I255" s="205"/>
      <c r="J255" s="465"/>
      <c r="K255" s="205"/>
      <c r="L255" s="205"/>
      <c r="M255" s="205"/>
      <c r="N255" s="466"/>
      <c r="O255" s="467"/>
      <c r="P255" s="205"/>
      <c r="Q255" s="205"/>
      <c r="R255" s="205"/>
      <c r="S255" s="205"/>
      <c r="T255" s="205"/>
      <c r="U255" s="205"/>
      <c r="V255" s="205"/>
      <c r="W255" s="205"/>
      <c r="X255" s="205"/>
      <c r="Y255" s="205"/>
      <c r="Z255" s="205"/>
      <c r="AA255" s="205"/>
    </row>
    <row r="256" spans="2:27" ht="12.75" customHeight="1">
      <c r="B256" s="205"/>
      <c r="C256" s="205"/>
      <c r="D256" s="205"/>
      <c r="E256" s="464"/>
      <c r="F256" s="464"/>
      <c r="G256" s="205"/>
      <c r="H256" s="205"/>
      <c r="I256" s="205"/>
      <c r="J256" s="465"/>
      <c r="K256" s="205"/>
      <c r="L256" s="205"/>
      <c r="M256" s="205"/>
      <c r="N256" s="466"/>
      <c r="O256" s="467"/>
      <c r="P256" s="205"/>
      <c r="Q256" s="205"/>
      <c r="R256" s="205"/>
      <c r="S256" s="205"/>
      <c r="T256" s="205"/>
      <c r="U256" s="205"/>
      <c r="V256" s="205"/>
      <c r="W256" s="205"/>
      <c r="X256" s="205"/>
      <c r="Y256" s="205"/>
      <c r="Z256" s="205"/>
      <c r="AA256" s="205"/>
    </row>
    <row r="257" spans="2:27" ht="12.75" customHeight="1">
      <c r="B257" s="205"/>
      <c r="C257" s="205"/>
      <c r="D257" s="205"/>
      <c r="E257" s="464"/>
      <c r="F257" s="464"/>
      <c r="G257" s="205"/>
      <c r="H257" s="205"/>
      <c r="I257" s="205"/>
      <c r="J257" s="465"/>
      <c r="K257" s="205"/>
      <c r="L257" s="205"/>
      <c r="M257" s="205"/>
      <c r="N257" s="466"/>
      <c r="O257" s="467"/>
      <c r="P257" s="205"/>
      <c r="Q257" s="205"/>
      <c r="R257" s="205"/>
      <c r="S257" s="205"/>
      <c r="T257" s="205"/>
      <c r="U257" s="205"/>
      <c r="V257" s="205"/>
      <c r="W257" s="205"/>
      <c r="X257" s="205"/>
      <c r="Y257" s="205"/>
      <c r="Z257" s="205"/>
      <c r="AA257" s="205"/>
    </row>
    <row r="258" spans="2:27" ht="12.75" customHeight="1">
      <c r="B258" s="205"/>
      <c r="C258" s="205"/>
      <c r="D258" s="205"/>
      <c r="E258" s="464"/>
      <c r="F258" s="464"/>
      <c r="G258" s="205"/>
      <c r="H258" s="205"/>
      <c r="I258" s="205"/>
      <c r="J258" s="465"/>
      <c r="K258" s="205"/>
      <c r="L258" s="205"/>
      <c r="M258" s="205"/>
      <c r="N258" s="466"/>
      <c r="O258" s="467"/>
      <c r="P258" s="205"/>
      <c r="Q258" s="205"/>
      <c r="R258" s="205"/>
      <c r="S258" s="205"/>
      <c r="T258" s="205"/>
      <c r="U258" s="205"/>
      <c r="V258" s="205"/>
      <c r="W258" s="205"/>
      <c r="X258" s="205"/>
      <c r="Y258" s="205"/>
      <c r="Z258" s="205"/>
      <c r="AA258" s="205"/>
    </row>
    <row r="259" spans="2:27" ht="12.75" customHeight="1">
      <c r="B259" s="205"/>
      <c r="C259" s="205"/>
      <c r="D259" s="205"/>
      <c r="E259" s="464"/>
      <c r="F259" s="464"/>
      <c r="G259" s="205"/>
      <c r="H259" s="205"/>
      <c r="I259" s="205"/>
      <c r="J259" s="465"/>
      <c r="K259" s="205"/>
      <c r="L259" s="205"/>
      <c r="M259" s="205"/>
      <c r="N259" s="466"/>
      <c r="O259" s="467"/>
      <c r="P259" s="205"/>
      <c r="Q259" s="205"/>
      <c r="R259" s="205"/>
      <c r="S259" s="205"/>
      <c r="T259" s="205"/>
      <c r="U259" s="205"/>
      <c r="V259" s="205"/>
      <c r="W259" s="205"/>
      <c r="X259" s="205"/>
      <c r="Y259" s="205"/>
      <c r="Z259" s="205"/>
      <c r="AA259" s="205"/>
    </row>
    <row r="260" spans="2:27" ht="12.75" customHeight="1">
      <c r="B260" s="205"/>
      <c r="C260" s="205"/>
      <c r="D260" s="205"/>
      <c r="E260" s="464"/>
      <c r="F260" s="464"/>
      <c r="G260" s="205"/>
      <c r="H260" s="205"/>
      <c r="I260" s="205"/>
      <c r="J260" s="465"/>
      <c r="K260" s="205"/>
      <c r="L260" s="205"/>
      <c r="M260" s="205"/>
      <c r="N260" s="466"/>
      <c r="O260" s="467"/>
      <c r="P260" s="205"/>
      <c r="Q260" s="205"/>
      <c r="R260" s="205"/>
      <c r="S260" s="205"/>
      <c r="T260" s="205"/>
      <c r="U260" s="205"/>
      <c r="V260" s="205"/>
      <c r="W260" s="205"/>
      <c r="X260" s="205"/>
      <c r="Y260" s="205"/>
      <c r="Z260" s="205"/>
      <c r="AA260" s="205"/>
    </row>
    <row r="261" spans="2:27" ht="12.75" customHeight="1">
      <c r="B261" s="205"/>
      <c r="C261" s="205"/>
      <c r="D261" s="205"/>
      <c r="E261" s="464"/>
      <c r="F261" s="464"/>
      <c r="G261" s="205"/>
      <c r="H261" s="205"/>
      <c r="I261" s="205"/>
      <c r="J261" s="465"/>
      <c r="K261" s="205"/>
      <c r="L261" s="205"/>
      <c r="M261" s="205"/>
      <c r="N261" s="466"/>
      <c r="O261" s="467"/>
      <c r="P261" s="205"/>
      <c r="Q261" s="205"/>
      <c r="R261" s="205"/>
      <c r="S261" s="205"/>
      <c r="T261" s="205"/>
      <c r="U261" s="205"/>
      <c r="V261" s="205"/>
      <c r="W261" s="205"/>
      <c r="X261" s="205"/>
      <c r="Y261" s="205"/>
      <c r="Z261" s="205"/>
      <c r="AA261" s="205"/>
    </row>
    <row r="262" spans="2:27" ht="12.75" customHeight="1">
      <c r="B262" s="205"/>
      <c r="C262" s="205"/>
      <c r="D262" s="205"/>
      <c r="E262" s="464"/>
      <c r="F262" s="464"/>
      <c r="G262" s="205"/>
      <c r="H262" s="205"/>
      <c r="I262" s="205"/>
      <c r="J262" s="465"/>
      <c r="K262" s="205"/>
      <c r="L262" s="205"/>
      <c r="M262" s="205"/>
      <c r="N262" s="466"/>
      <c r="O262" s="467"/>
      <c r="P262" s="205"/>
      <c r="Q262" s="205"/>
      <c r="R262" s="205"/>
      <c r="S262" s="205"/>
      <c r="T262" s="205"/>
      <c r="U262" s="205"/>
      <c r="V262" s="205"/>
      <c r="W262" s="205"/>
      <c r="X262" s="205"/>
      <c r="Y262" s="205"/>
      <c r="Z262" s="205"/>
      <c r="AA262" s="205"/>
    </row>
    <row r="263" spans="2:27" ht="12.75" customHeight="1">
      <c r="B263" s="205"/>
      <c r="C263" s="205"/>
      <c r="D263" s="205"/>
      <c r="E263" s="464"/>
      <c r="F263" s="464"/>
      <c r="G263" s="205"/>
      <c r="H263" s="205"/>
      <c r="I263" s="205"/>
      <c r="J263" s="465"/>
      <c r="K263" s="205"/>
      <c r="L263" s="205"/>
      <c r="M263" s="205"/>
      <c r="N263" s="466"/>
      <c r="O263" s="467"/>
      <c r="P263" s="205"/>
      <c r="Q263" s="205"/>
      <c r="R263" s="205"/>
      <c r="S263" s="205"/>
      <c r="T263" s="205"/>
      <c r="U263" s="205"/>
      <c r="V263" s="205"/>
      <c r="W263" s="205"/>
      <c r="X263" s="205"/>
      <c r="Y263" s="205"/>
      <c r="Z263" s="205"/>
      <c r="AA263" s="205"/>
    </row>
    <row r="264" spans="2:27" ht="12.75" customHeight="1">
      <c r="B264" s="205"/>
      <c r="C264" s="205"/>
      <c r="D264" s="205"/>
      <c r="E264" s="464"/>
      <c r="F264" s="464"/>
      <c r="G264" s="205"/>
      <c r="H264" s="205"/>
      <c r="I264" s="205"/>
      <c r="J264" s="465"/>
      <c r="K264" s="205"/>
      <c r="L264" s="205"/>
      <c r="M264" s="205"/>
      <c r="N264" s="466"/>
      <c r="O264" s="467"/>
      <c r="P264" s="205"/>
      <c r="Q264" s="205"/>
      <c r="R264" s="205"/>
      <c r="S264" s="205"/>
      <c r="T264" s="205"/>
      <c r="U264" s="205"/>
      <c r="V264" s="205"/>
      <c r="W264" s="205"/>
      <c r="X264" s="205"/>
      <c r="Y264" s="205"/>
      <c r="Z264" s="205"/>
      <c r="AA264" s="205"/>
    </row>
    <row r="265" spans="2:27" ht="12.75" customHeight="1">
      <c r="B265" s="205"/>
      <c r="C265" s="205"/>
      <c r="D265" s="205"/>
      <c r="E265" s="464"/>
      <c r="F265" s="464"/>
      <c r="G265" s="205"/>
      <c r="H265" s="205"/>
      <c r="I265" s="205"/>
      <c r="J265" s="465"/>
      <c r="K265" s="205"/>
      <c r="L265" s="205"/>
      <c r="M265" s="205"/>
      <c r="N265" s="466"/>
      <c r="O265" s="467"/>
      <c r="P265" s="205"/>
      <c r="Q265" s="205"/>
      <c r="R265" s="205"/>
      <c r="S265" s="205"/>
      <c r="T265" s="205"/>
      <c r="U265" s="205"/>
      <c r="V265" s="205"/>
      <c r="W265" s="205"/>
      <c r="X265" s="205"/>
      <c r="Y265" s="205"/>
      <c r="Z265" s="205"/>
      <c r="AA265" s="205"/>
    </row>
    <row r="266" spans="2:27" ht="12.75" customHeight="1">
      <c r="B266" s="205"/>
      <c r="C266" s="205"/>
      <c r="D266" s="205"/>
      <c r="E266" s="464"/>
      <c r="F266" s="464"/>
      <c r="G266" s="205"/>
      <c r="H266" s="205"/>
      <c r="I266" s="205"/>
      <c r="J266" s="465"/>
      <c r="K266" s="205"/>
      <c r="L266" s="205"/>
      <c r="M266" s="205"/>
      <c r="N266" s="466"/>
      <c r="O266" s="467"/>
      <c r="P266" s="205"/>
      <c r="Q266" s="205"/>
      <c r="R266" s="205"/>
      <c r="S266" s="205"/>
      <c r="T266" s="205"/>
      <c r="U266" s="205"/>
      <c r="V266" s="205"/>
      <c r="W266" s="205"/>
      <c r="X266" s="205"/>
      <c r="Y266" s="205"/>
      <c r="Z266" s="205"/>
      <c r="AA266" s="205"/>
    </row>
    <row r="267" spans="2:27" ht="12.75" customHeight="1">
      <c r="B267" s="205"/>
      <c r="C267" s="205"/>
      <c r="D267" s="205"/>
      <c r="E267" s="464"/>
      <c r="F267" s="464"/>
      <c r="G267" s="205"/>
      <c r="H267" s="205"/>
      <c r="I267" s="205"/>
      <c r="J267" s="465"/>
      <c r="K267" s="205"/>
      <c r="L267" s="205"/>
      <c r="M267" s="205"/>
      <c r="N267" s="466"/>
      <c r="O267" s="467"/>
      <c r="P267" s="205"/>
      <c r="Q267" s="205"/>
      <c r="R267" s="205"/>
      <c r="S267" s="205"/>
      <c r="T267" s="205"/>
      <c r="U267" s="205"/>
      <c r="V267" s="205"/>
      <c r="W267" s="205"/>
      <c r="X267" s="205"/>
      <c r="Y267" s="205"/>
      <c r="Z267" s="205"/>
      <c r="AA267" s="205"/>
    </row>
    <row r="268" spans="2:27" ht="12.75" customHeight="1">
      <c r="B268" s="205"/>
      <c r="C268" s="205"/>
      <c r="D268" s="205"/>
      <c r="E268" s="464"/>
      <c r="F268" s="464"/>
      <c r="G268" s="205"/>
      <c r="H268" s="205"/>
      <c r="I268" s="205"/>
      <c r="J268" s="465"/>
      <c r="K268" s="205"/>
      <c r="L268" s="205"/>
      <c r="M268" s="205"/>
      <c r="N268" s="466"/>
      <c r="O268" s="467"/>
      <c r="P268" s="205"/>
      <c r="Q268" s="205"/>
      <c r="R268" s="205"/>
      <c r="S268" s="205"/>
      <c r="T268" s="205"/>
      <c r="U268" s="205"/>
      <c r="V268" s="205"/>
      <c r="W268" s="205"/>
      <c r="X268" s="205"/>
      <c r="Y268" s="205"/>
      <c r="Z268" s="205"/>
      <c r="AA268" s="205"/>
    </row>
    <row r="269" spans="2:27" ht="12.75" customHeight="1">
      <c r="B269" s="205"/>
      <c r="C269" s="205"/>
      <c r="D269" s="205"/>
      <c r="E269" s="464"/>
      <c r="F269" s="464"/>
      <c r="G269" s="205"/>
      <c r="H269" s="205"/>
      <c r="I269" s="205"/>
      <c r="J269" s="465"/>
      <c r="K269" s="205"/>
      <c r="L269" s="205"/>
      <c r="M269" s="205"/>
      <c r="N269" s="466"/>
      <c r="O269" s="467"/>
      <c r="P269" s="205"/>
      <c r="Q269" s="205"/>
      <c r="R269" s="205"/>
      <c r="S269" s="205"/>
      <c r="T269" s="205"/>
      <c r="U269" s="205"/>
      <c r="V269" s="205"/>
      <c r="W269" s="205"/>
      <c r="X269" s="205"/>
      <c r="Y269" s="205"/>
      <c r="Z269" s="205"/>
      <c r="AA269" s="205"/>
    </row>
    <row r="270" spans="2:27" ht="12.75" customHeight="1">
      <c r="B270" s="205"/>
      <c r="C270" s="205"/>
      <c r="D270" s="205"/>
      <c r="E270" s="464"/>
      <c r="F270" s="464"/>
      <c r="G270" s="205"/>
      <c r="H270" s="205"/>
      <c r="I270" s="205"/>
      <c r="J270" s="465"/>
      <c r="K270" s="205"/>
      <c r="L270" s="205"/>
      <c r="M270" s="205"/>
      <c r="N270" s="466"/>
      <c r="O270" s="467"/>
      <c r="P270" s="205"/>
      <c r="Q270" s="205"/>
      <c r="R270" s="205"/>
      <c r="S270" s="205"/>
      <c r="T270" s="205"/>
      <c r="U270" s="205"/>
      <c r="V270" s="205"/>
      <c r="W270" s="205"/>
      <c r="X270" s="205"/>
      <c r="Y270" s="205"/>
      <c r="Z270" s="205"/>
      <c r="AA270" s="205"/>
    </row>
    <row r="271" spans="2:27" ht="12.75" customHeight="1">
      <c r="B271" s="205"/>
      <c r="C271" s="205"/>
      <c r="D271" s="205"/>
      <c r="E271" s="464"/>
      <c r="F271" s="464"/>
      <c r="G271" s="205"/>
      <c r="H271" s="205"/>
      <c r="I271" s="205"/>
      <c r="J271" s="465"/>
      <c r="K271" s="205"/>
      <c r="L271" s="205"/>
      <c r="M271" s="205"/>
      <c r="N271" s="466"/>
      <c r="O271" s="467"/>
      <c r="P271" s="205"/>
      <c r="Q271" s="205"/>
      <c r="R271" s="205"/>
      <c r="S271" s="205"/>
      <c r="T271" s="205"/>
      <c r="U271" s="205"/>
      <c r="V271" s="205"/>
      <c r="W271" s="205"/>
      <c r="X271" s="205"/>
      <c r="Y271" s="205"/>
      <c r="Z271" s="205"/>
      <c r="AA271" s="205"/>
    </row>
    <row r="272" spans="2:27" ht="12.75" customHeight="1">
      <c r="B272" s="205"/>
      <c r="C272" s="205"/>
      <c r="D272" s="205"/>
      <c r="E272" s="464"/>
      <c r="F272" s="464"/>
      <c r="G272" s="205"/>
      <c r="H272" s="205"/>
      <c r="I272" s="205"/>
      <c r="J272" s="465"/>
      <c r="K272" s="205"/>
      <c r="L272" s="205"/>
      <c r="M272" s="205"/>
      <c r="N272" s="466"/>
      <c r="O272" s="467"/>
      <c r="P272" s="205"/>
      <c r="Q272" s="205"/>
      <c r="R272" s="205"/>
      <c r="S272" s="205"/>
      <c r="T272" s="205"/>
      <c r="U272" s="205"/>
      <c r="V272" s="205"/>
      <c r="W272" s="205"/>
      <c r="X272" s="205"/>
      <c r="Y272" s="205"/>
      <c r="Z272" s="205"/>
      <c r="AA272" s="205"/>
    </row>
    <row r="273" spans="2:27" ht="12.75" customHeight="1">
      <c r="B273" s="205"/>
      <c r="C273" s="205"/>
      <c r="D273" s="205"/>
      <c r="E273" s="464"/>
      <c r="F273" s="464"/>
      <c r="G273" s="205"/>
      <c r="H273" s="205"/>
      <c r="I273" s="205"/>
      <c r="J273" s="465"/>
      <c r="K273" s="205"/>
      <c r="L273" s="205"/>
      <c r="M273" s="205"/>
      <c r="N273" s="466"/>
      <c r="O273" s="467"/>
      <c r="P273" s="205"/>
      <c r="Q273" s="205"/>
      <c r="R273" s="205"/>
      <c r="S273" s="205"/>
      <c r="T273" s="205"/>
      <c r="U273" s="205"/>
      <c r="V273" s="205"/>
      <c r="W273" s="205"/>
      <c r="X273" s="205"/>
      <c r="Y273" s="205"/>
      <c r="Z273" s="205"/>
      <c r="AA273" s="205"/>
    </row>
    <row r="274" spans="2:27" ht="12.75" customHeight="1">
      <c r="B274" s="205"/>
      <c r="C274" s="205"/>
      <c r="D274" s="205"/>
      <c r="E274" s="464"/>
      <c r="F274" s="464"/>
      <c r="G274" s="205"/>
      <c r="H274" s="205"/>
      <c r="I274" s="205"/>
      <c r="J274" s="465"/>
      <c r="K274" s="205"/>
      <c r="L274" s="205"/>
      <c r="M274" s="205"/>
      <c r="N274" s="466"/>
      <c r="O274" s="467"/>
      <c r="P274" s="205"/>
      <c r="Q274" s="205"/>
      <c r="R274" s="205"/>
      <c r="S274" s="205"/>
      <c r="T274" s="205"/>
      <c r="U274" s="205"/>
      <c r="V274" s="205"/>
      <c r="W274" s="205"/>
      <c r="X274" s="205"/>
      <c r="Y274" s="205"/>
      <c r="Z274" s="205"/>
      <c r="AA274" s="205"/>
    </row>
    <row r="275" spans="2:27" ht="12.75" customHeight="1">
      <c r="B275" s="205"/>
      <c r="C275" s="205"/>
      <c r="D275" s="205"/>
      <c r="E275" s="464"/>
      <c r="F275" s="464"/>
      <c r="G275" s="205"/>
      <c r="H275" s="205"/>
      <c r="I275" s="205"/>
      <c r="J275" s="465"/>
      <c r="K275" s="205"/>
      <c r="L275" s="205"/>
      <c r="M275" s="205"/>
      <c r="N275" s="466"/>
      <c r="O275" s="467"/>
      <c r="P275" s="205"/>
      <c r="Q275" s="205"/>
      <c r="R275" s="205"/>
      <c r="S275" s="205"/>
      <c r="T275" s="205"/>
      <c r="U275" s="205"/>
      <c r="V275" s="205"/>
      <c r="W275" s="205"/>
      <c r="X275" s="205"/>
      <c r="Y275" s="205"/>
      <c r="Z275" s="205"/>
      <c r="AA275" s="205"/>
    </row>
    <row r="276" spans="2:27" ht="12.75" customHeight="1">
      <c r="B276" s="205"/>
      <c r="C276" s="205"/>
      <c r="D276" s="205"/>
      <c r="E276" s="464"/>
      <c r="F276" s="464"/>
      <c r="G276" s="205"/>
      <c r="H276" s="205"/>
      <c r="I276" s="205"/>
      <c r="J276" s="465"/>
      <c r="K276" s="205"/>
      <c r="L276" s="205"/>
      <c r="M276" s="205"/>
      <c r="N276" s="466"/>
      <c r="O276" s="467"/>
      <c r="P276" s="205"/>
      <c r="Q276" s="205"/>
      <c r="R276" s="205"/>
      <c r="S276" s="205"/>
      <c r="T276" s="205"/>
      <c r="U276" s="205"/>
      <c r="V276" s="205"/>
      <c r="W276" s="205"/>
      <c r="X276" s="205"/>
      <c r="Y276" s="205"/>
      <c r="Z276" s="205"/>
      <c r="AA276" s="205"/>
    </row>
    <row r="277" spans="2:27" ht="12.75" customHeight="1">
      <c r="B277" s="205"/>
      <c r="C277" s="205"/>
      <c r="D277" s="205"/>
      <c r="E277" s="464"/>
      <c r="F277" s="464"/>
      <c r="G277" s="205"/>
      <c r="H277" s="205"/>
      <c r="I277" s="205"/>
      <c r="J277" s="465"/>
      <c r="K277" s="205"/>
      <c r="L277" s="205"/>
      <c r="M277" s="205"/>
      <c r="N277" s="466"/>
      <c r="O277" s="467"/>
      <c r="P277" s="205"/>
      <c r="Q277" s="205"/>
      <c r="R277" s="205"/>
      <c r="S277" s="205"/>
      <c r="T277" s="205"/>
      <c r="U277" s="205"/>
      <c r="V277" s="205"/>
      <c r="W277" s="205"/>
      <c r="X277" s="205"/>
      <c r="Y277" s="205"/>
      <c r="Z277" s="205"/>
      <c r="AA277" s="205"/>
    </row>
    <row r="278" spans="2:27" ht="12.75" customHeight="1">
      <c r="B278" s="205"/>
      <c r="C278" s="205"/>
      <c r="D278" s="205"/>
      <c r="E278" s="464"/>
      <c r="F278" s="464"/>
      <c r="G278" s="205"/>
      <c r="H278" s="205"/>
      <c r="I278" s="205"/>
      <c r="J278" s="465"/>
      <c r="K278" s="205"/>
      <c r="L278" s="205"/>
      <c r="M278" s="205"/>
      <c r="N278" s="466"/>
      <c r="O278" s="467"/>
      <c r="P278" s="205"/>
      <c r="Q278" s="205"/>
      <c r="R278" s="205"/>
      <c r="S278" s="205"/>
      <c r="T278" s="205"/>
      <c r="U278" s="205"/>
      <c r="V278" s="205"/>
      <c r="W278" s="205"/>
      <c r="X278" s="205"/>
      <c r="Y278" s="205"/>
      <c r="Z278" s="205"/>
      <c r="AA278" s="205"/>
    </row>
    <row r="279" spans="2:27" ht="12.75" customHeight="1">
      <c r="B279" s="205"/>
      <c r="C279" s="205"/>
      <c r="D279" s="205"/>
      <c r="E279" s="464"/>
      <c r="F279" s="464"/>
      <c r="G279" s="205"/>
      <c r="H279" s="205"/>
      <c r="I279" s="205"/>
      <c r="J279" s="465"/>
      <c r="K279" s="205"/>
      <c r="L279" s="205"/>
      <c r="M279" s="205"/>
      <c r="N279" s="466"/>
      <c r="O279" s="467"/>
      <c r="P279" s="205"/>
      <c r="Q279" s="205"/>
      <c r="R279" s="205"/>
      <c r="S279" s="205"/>
      <c r="T279" s="205"/>
      <c r="U279" s="205"/>
      <c r="V279" s="205"/>
      <c r="W279" s="205"/>
      <c r="X279" s="205"/>
      <c r="Y279" s="205"/>
      <c r="Z279" s="205"/>
      <c r="AA279" s="205"/>
    </row>
    <row r="280" spans="2:27" ht="12.75" customHeight="1">
      <c r="B280" s="205"/>
      <c r="C280" s="205"/>
      <c r="D280" s="205"/>
      <c r="E280" s="464"/>
      <c r="F280" s="464"/>
      <c r="G280" s="205"/>
      <c r="H280" s="205"/>
      <c r="I280" s="205"/>
      <c r="J280" s="465"/>
      <c r="K280" s="205"/>
      <c r="L280" s="205"/>
      <c r="M280" s="205"/>
      <c r="N280" s="466"/>
      <c r="O280" s="467"/>
      <c r="P280" s="205"/>
      <c r="Q280" s="205"/>
      <c r="R280" s="205"/>
      <c r="S280" s="205"/>
      <c r="T280" s="205"/>
      <c r="U280" s="205"/>
      <c r="V280" s="205"/>
      <c r="W280" s="205"/>
      <c r="X280" s="205"/>
      <c r="Y280" s="205"/>
      <c r="Z280" s="205"/>
      <c r="AA280" s="205"/>
    </row>
    <row r="281" spans="2:27" ht="12.75" customHeight="1">
      <c r="B281" s="205"/>
      <c r="C281" s="205"/>
      <c r="D281" s="205"/>
      <c r="E281" s="464"/>
      <c r="F281" s="464"/>
      <c r="G281" s="205"/>
      <c r="H281" s="205"/>
      <c r="I281" s="205"/>
      <c r="J281" s="465"/>
      <c r="K281" s="205"/>
      <c r="L281" s="205"/>
      <c r="M281" s="205"/>
      <c r="N281" s="466"/>
      <c r="O281" s="467"/>
      <c r="P281" s="205"/>
      <c r="Q281" s="205"/>
      <c r="R281" s="205"/>
      <c r="S281" s="205"/>
      <c r="T281" s="205"/>
      <c r="U281" s="205"/>
      <c r="V281" s="205"/>
      <c r="W281" s="205"/>
      <c r="X281" s="205"/>
      <c r="Y281" s="205"/>
      <c r="Z281" s="205"/>
      <c r="AA281" s="205"/>
    </row>
    <row r="282" spans="2:27" ht="12.75" customHeight="1">
      <c r="B282" s="205"/>
      <c r="C282" s="205"/>
      <c r="D282" s="205"/>
      <c r="E282" s="464"/>
      <c r="F282" s="464"/>
      <c r="G282" s="205"/>
      <c r="H282" s="205"/>
      <c r="I282" s="205"/>
      <c r="J282" s="465"/>
      <c r="K282" s="205"/>
      <c r="L282" s="205"/>
      <c r="M282" s="205"/>
      <c r="N282" s="466"/>
      <c r="O282" s="467"/>
      <c r="P282" s="205"/>
      <c r="Q282" s="205"/>
      <c r="R282" s="205"/>
      <c r="S282" s="205"/>
      <c r="T282" s="205"/>
      <c r="U282" s="205"/>
      <c r="V282" s="205"/>
      <c r="W282" s="205"/>
      <c r="X282" s="205"/>
      <c r="Y282" s="205"/>
      <c r="Z282" s="205"/>
      <c r="AA282" s="205"/>
    </row>
    <row r="283" spans="2:27" ht="12.75" customHeight="1">
      <c r="B283" s="205"/>
      <c r="C283" s="205"/>
      <c r="D283" s="205"/>
      <c r="E283" s="464"/>
      <c r="F283" s="464"/>
      <c r="G283" s="205"/>
      <c r="H283" s="205"/>
      <c r="I283" s="205"/>
      <c r="J283" s="465"/>
      <c r="K283" s="205"/>
      <c r="L283" s="205"/>
      <c r="M283" s="205"/>
      <c r="N283" s="466"/>
      <c r="O283" s="467"/>
      <c r="P283" s="205"/>
      <c r="Q283" s="205"/>
      <c r="R283" s="205"/>
      <c r="S283" s="205"/>
      <c r="T283" s="205"/>
      <c r="U283" s="205"/>
      <c r="V283" s="205"/>
      <c r="W283" s="205"/>
      <c r="X283" s="205"/>
      <c r="Y283" s="205"/>
      <c r="Z283" s="205"/>
      <c r="AA283" s="205"/>
    </row>
    <row r="284" spans="2:27" ht="12.75" customHeight="1">
      <c r="B284" s="205"/>
      <c r="C284" s="205"/>
      <c r="D284" s="205"/>
      <c r="E284" s="464"/>
      <c r="F284" s="464"/>
      <c r="G284" s="205"/>
      <c r="H284" s="205"/>
      <c r="I284" s="205"/>
      <c r="J284" s="465"/>
      <c r="K284" s="205"/>
      <c r="L284" s="205"/>
      <c r="M284" s="205"/>
      <c r="N284" s="466"/>
      <c r="O284" s="467"/>
      <c r="P284" s="205"/>
      <c r="Q284" s="205"/>
      <c r="R284" s="205"/>
      <c r="S284" s="205"/>
      <c r="T284" s="205"/>
      <c r="U284" s="205"/>
      <c r="V284" s="205"/>
      <c r="W284" s="205"/>
      <c r="X284" s="205"/>
      <c r="Y284" s="205"/>
      <c r="Z284" s="205"/>
      <c r="AA284" s="205"/>
    </row>
    <row r="285" spans="2:27" ht="12.75" customHeight="1">
      <c r="B285" s="205"/>
      <c r="C285" s="205"/>
      <c r="D285" s="205"/>
      <c r="E285" s="464"/>
      <c r="F285" s="464"/>
      <c r="G285" s="205"/>
      <c r="H285" s="205"/>
      <c r="I285" s="205"/>
      <c r="J285" s="465"/>
      <c r="K285" s="205"/>
      <c r="L285" s="205"/>
      <c r="M285" s="205"/>
      <c r="N285" s="466"/>
      <c r="O285" s="467"/>
      <c r="P285" s="205"/>
      <c r="Q285" s="205"/>
      <c r="R285" s="205"/>
      <c r="S285" s="205"/>
      <c r="T285" s="205"/>
      <c r="U285" s="205"/>
      <c r="V285" s="205"/>
      <c r="W285" s="205"/>
      <c r="X285" s="205"/>
      <c r="Y285" s="205"/>
      <c r="Z285" s="205"/>
      <c r="AA285" s="205"/>
    </row>
    <row r="286" spans="2:27" ht="12.75" customHeight="1">
      <c r="B286" s="205"/>
      <c r="C286" s="205"/>
      <c r="D286" s="205"/>
      <c r="E286" s="464"/>
      <c r="F286" s="464"/>
      <c r="G286" s="205"/>
      <c r="H286" s="205"/>
      <c r="I286" s="205"/>
      <c r="J286" s="465"/>
      <c r="K286" s="205"/>
      <c r="L286" s="205"/>
      <c r="M286" s="205"/>
      <c r="N286" s="466"/>
      <c r="O286" s="467"/>
      <c r="P286" s="205"/>
      <c r="Q286" s="205"/>
      <c r="R286" s="205"/>
      <c r="S286" s="205"/>
      <c r="T286" s="205"/>
      <c r="U286" s="205"/>
      <c r="V286" s="205"/>
      <c r="W286" s="205"/>
      <c r="X286" s="205"/>
      <c r="Y286" s="205"/>
      <c r="Z286" s="205"/>
      <c r="AA286" s="205"/>
    </row>
    <row r="287" spans="2:27" ht="12.75" customHeight="1">
      <c r="B287" s="205"/>
      <c r="C287" s="205"/>
      <c r="D287" s="205"/>
      <c r="E287" s="464"/>
      <c r="F287" s="464"/>
      <c r="G287" s="205"/>
      <c r="H287" s="205"/>
      <c r="I287" s="205"/>
      <c r="J287" s="465"/>
      <c r="K287" s="205"/>
      <c r="L287" s="205"/>
      <c r="M287" s="205"/>
      <c r="N287" s="466"/>
      <c r="O287" s="467"/>
      <c r="P287" s="205"/>
      <c r="Q287" s="205"/>
      <c r="R287" s="205"/>
      <c r="S287" s="205"/>
      <c r="T287" s="205"/>
      <c r="U287" s="205"/>
      <c r="V287" s="205"/>
      <c r="W287" s="205"/>
      <c r="X287" s="205"/>
      <c r="Y287" s="205"/>
      <c r="Z287" s="205"/>
      <c r="AA287" s="205"/>
    </row>
    <row r="288" spans="2:27" ht="12.75" customHeight="1">
      <c r="B288" s="205"/>
      <c r="C288" s="205"/>
      <c r="D288" s="205"/>
      <c r="E288" s="464"/>
      <c r="F288" s="464"/>
      <c r="G288" s="205"/>
      <c r="H288" s="205"/>
      <c r="I288" s="205"/>
      <c r="J288" s="465"/>
      <c r="K288" s="205"/>
      <c r="L288" s="205"/>
      <c r="M288" s="205"/>
      <c r="N288" s="466"/>
      <c r="O288" s="467"/>
      <c r="P288" s="205"/>
      <c r="Q288" s="205"/>
      <c r="R288" s="205"/>
      <c r="S288" s="205"/>
      <c r="T288" s="205"/>
      <c r="U288" s="205"/>
      <c r="V288" s="205"/>
      <c r="W288" s="205"/>
      <c r="X288" s="205"/>
      <c r="Y288" s="205"/>
      <c r="Z288" s="205"/>
      <c r="AA288" s="205"/>
    </row>
    <row r="289" spans="2:27" ht="12.75" customHeight="1">
      <c r="B289" s="205"/>
      <c r="C289" s="205"/>
      <c r="D289" s="205"/>
      <c r="E289" s="464"/>
      <c r="F289" s="464"/>
      <c r="G289" s="205"/>
      <c r="H289" s="205"/>
      <c r="I289" s="205"/>
      <c r="J289" s="465"/>
      <c r="K289" s="205"/>
      <c r="L289" s="205"/>
      <c r="M289" s="205"/>
      <c r="N289" s="466"/>
      <c r="O289" s="467"/>
      <c r="P289" s="205"/>
      <c r="Q289" s="205"/>
      <c r="R289" s="205"/>
      <c r="S289" s="205"/>
      <c r="T289" s="205"/>
      <c r="U289" s="205"/>
      <c r="V289" s="205"/>
      <c r="W289" s="205"/>
      <c r="X289" s="205"/>
      <c r="Y289" s="205"/>
      <c r="Z289" s="205"/>
      <c r="AA289" s="205"/>
    </row>
    <row r="290" spans="2:27" ht="12.75" customHeight="1">
      <c r="B290" s="205"/>
      <c r="C290" s="205"/>
      <c r="D290" s="205"/>
      <c r="E290" s="464"/>
      <c r="F290" s="464"/>
      <c r="G290" s="205"/>
      <c r="H290" s="205"/>
      <c r="I290" s="205"/>
      <c r="J290" s="465"/>
      <c r="K290" s="205"/>
      <c r="L290" s="205"/>
      <c r="M290" s="205"/>
      <c r="N290" s="466"/>
      <c r="O290" s="467"/>
      <c r="P290" s="205"/>
      <c r="Q290" s="205"/>
      <c r="R290" s="205"/>
      <c r="S290" s="205"/>
      <c r="T290" s="205"/>
      <c r="U290" s="205"/>
      <c r="V290" s="205"/>
      <c r="W290" s="205"/>
      <c r="X290" s="205"/>
      <c r="Y290" s="205"/>
      <c r="Z290" s="205"/>
      <c r="AA290" s="205"/>
    </row>
    <row r="291" spans="2:27" ht="12.75" customHeight="1">
      <c r="B291" s="205"/>
      <c r="C291" s="205"/>
      <c r="D291" s="205"/>
      <c r="E291" s="464"/>
      <c r="F291" s="464"/>
      <c r="G291" s="205"/>
      <c r="H291" s="205"/>
      <c r="I291" s="205"/>
      <c r="J291" s="465"/>
      <c r="K291" s="205"/>
      <c r="L291" s="205"/>
      <c r="M291" s="205"/>
      <c r="N291" s="466"/>
      <c r="O291" s="467"/>
      <c r="P291" s="205"/>
      <c r="Q291" s="205"/>
      <c r="R291" s="205"/>
      <c r="S291" s="205"/>
      <c r="T291" s="205"/>
      <c r="U291" s="205"/>
      <c r="V291" s="205"/>
      <c r="W291" s="205"/>
      <c r="X291" s="205"/>
      <c r="Y291" s="205"/>
      <c r="Z291" s="205"/>
      <c r="AA291" s="205"/>
    </row>
    <row r="292" spans="2:27" ht="12.75" customHeight="1">
      <c r="B292" s="205"/>
      <c r="C292" s="205"/>
      <c r="D292" s="205"/>
      <c r="E292" s="464"/>
      <c r="F292" s="464"/>
      <c r="G292" s="205"/>
      <c r="H292" s="205"/>
      <c r="I292" s="205"/>
      <c r="J292" s="465"/>
      <c r="K292" s="205"/>
      <c r="L292" s="205"/>
      <c r="M292" s="205"/>
      <c r="N292" s="466"/>
      <c r="O292" s="467"/>
      <c r="P292" s="205"/>
      <c r="Q292" s="205"/>
      <c r="R292" s="205"/>
      <c r="S292" s="205"/>
      <c r="T292" s="205"/>
      <c r="U292" s="205"/>
      <c r="V292" s="205"/>
      <c r="W292" s="205"/>
      <c r="X292" s="205"/>
      <c r="Y292" s="205"/>
      <c r="Z292" s="205"/>
      <c r="AA292" s="205"/>
    </row>
    <row r="293" spans="2:27" ht="12.75" customHeight="1">
      <c r="B293" s="205"/>
      <c r="C293" s="205"/>
      <c r="D293" s="205"/>
      <c r="E293" s="464"/>
      <c r="F293" s="464"/>
      <c r="G293" s="205"/>
      <c r="H293" s="205"/>
      <c r="I293" s="205"/>
      <c r="J293" s="465"/>
      <c r="K293" s="205"/>
      <c r="L293" s="205"/>
      <c r="M293" s="205"/>
      <c r="N293" s="466"/>
      <c r="O293" s="467"/>
      <c r="P293" s="205"/>
      <c r="Q293" s="205"/>
      <c r="R293" s="205"/>
      <c r="S293" s="205"/>
      <c r="T293" s="205"/>
      <c r="U293" s="205"/>
      <c r="V293" s="205"/>
      <c r="W293" s="205"/>
      <c r="X293" s="205"/>
      <c r="Y293" s="205"/>
      <c r="Z293" s="205"/>
      <c r="AA293" s="205"/>
    </row>
    <row r="294" spans="2:27" ht="12.75" customHeight="1">
      <c r="B294" s="205"/>
      <c r="C294" s="205"/>
      <c r="D294" s="205"/>
      <c r="E294" s="464"/>
      <c r="F294" s="464"/>
      <c r="G294" s="205"/>
      <c r="H294" s="205"/>
      <c r="I294" s="205"/>
      <c r="J294" s="465"/>
      <c r="K294" s="205"/>
      <c r="L294" s="205"/>
      <c r="M294" s="205"/>
      <c r="N294" s="466"/>
      <c r="O294" s="467"/>
      <c r="P294" s="205"/>
      <c r="Q294" s="205"/>
      <c r="R294" s="205"/>
      <c r="S294" s="205"/>
      <c r="T294" s="205"/>
      <c r="U294" s="205"/>
      <c r="V294" s="205"/>
      <c r="W294" s="205"/>
      <c r="X294" s="205"/>
      <c r="Y294" s="205"/>
      <c r="Z294" s="205"/>
      <c r="AA294" s="205"/>
    </row>
    <row r="295" spans="2:27" ht="12.75" customHeight="1">
      <c r="B295" s="205"/>
      <c r="C295" s="205"/>
      <c r="D295" s="205"/>
      <c r="E295" s="464"/>
      <c r="F295" s="464"/>
      <c r="G295" s="205"/>
      <c r="H295" s="205"/>
      <c r="I295" s="205"/>
      <c r="J295" s="465"/>
      <c r="K295" s="205"/>
      <c r="L295" s="205"/>
      <c r="M295" s="205"/>
      <c r="N295" s="466"/>
      <c r="O295" s="467"/>
      <c r="P295" s="205"/>
      <c r="Q295" s="205"/>
      <c r="R295" s="205"/>
      <c r="S295" s="205"/>
      <c r="T295" s="205"/>
      <c r="U295" s="205"/>
      <c r="V295" s="205"/>
      <c r="W295" s="205"/>
      <c r="X295" s="205"/>
      <c r="Y295" s="205"/>
      <c r="Z295" s="205"/>
      <c r="AA295" s="205"/>
    </row>
    <row r="296" spans="2:27" ht="12.75" customHeight="1">
      <c r="B296" s="205"/>
      <c r="C296" s="205"/>
      <c r="D296" s="205"/>
      <c r="E296" s="464"/>
      <c r="F296" s="464"/>
      <c r="G296" s="205"/>
      <c r="H296" s="205"/>
      <c r="I296" s="205"/>
      <c r="J296" s="465"/>
      <c r="K296" s="205"/>
      <c r="L296" s="205"/>
      <c r="M296" s="205"/>
      <c r="N296" s="466"/>
      <c r="O296" s="467"/>
      <c r="P296" s="205"/>
      <c r="Q296" s="205"/>
      <c r="R296" s="205"/>
      <c r="S296" s="205"/>
      <c r="T296" s="205"/>
      <c r="U296" s="205"/>
      <c r="V296" s="205"/>
      <c r="W296" s="205"/>
      <c r="X296" s="205"/>
      <c r="Y296" s="205"/>
      <c r="Z296" s="205"/>
      <c r="AA296" s="205"/>
    </row>
    <row r="297" spans="2:27" ht="12.75" customHeight="1">
      <c r="B297" s="205"/>
      <c r="C297" s="205"/>
      <c r="D297" s="205"/>
      <c r="E297" s="464"/>
      <c r="F297" s="464"/>
      <c r="G297" s="205"/>
      <c r="H297" s="205"/>
      <c r="I297" s="205"/>
      <c r="J297" s="465"/>
      <c r="K297" s="205"/>
      <c r="L297" s="205"/>
      <c r="M297" s="205"/>
      <c r="N297" s="466"/>
      <c r="O297" s="467"/>
      <c r="P297" s="205"/>
      <c r="Q297" s="205"/>
      <c r="R297" s="205"/>
      <c r="S297" s="205"/>
      <c r="T297" s="205"/>
      <c r="U297" s="205"/>
      <c r="V297" s="205"/>
      <c r="W297" s="205"/>
      <c r="X297" s="205"/>
      <c r="Y297" s="205"/>
      <c r="Z297" s="205"/>
      <c r="AA297" s="205"/>
    </row>
    <row r="298" spans="2:27" ht="12.75" customHeight="1">
      <c r="B298" s="205"/>
      <c r="C298" s="205"/>
      <c r="D298" s="205"/>
      <c r="E298" s="464"/>
      <c r="F298" s="464"/>
      <c r="G298" s="205"/>
      <c r="H298" s="205"/>
      <c r="I298" s="205"/>
      <c r="J298" s="465"/>
      <c r="K298" s="205"/>
      <c r="L298" s="205"/>
      <c r="M298" s="205"/>
      <c r="N298" s="466"/>
      <c r="O298" s="467"/>
      <c r="P298" s="205"/>
      <c r="Q298" s="205"/>
      <c r="R298" s="205"/>
      <c r="S298" s="205"/>
      <c r="T298" s="205"/>
      <c r="U298" s="205"/>
      <c r="V298" s="205"/>
      <c r="W298" s="205"/>
      <c r="X298" s="205"/>
      <c r="Y298" s="205"/>
      <c r="Z298" s="205"/>
      <c r="AA298" s="205"/>
    </row>
    <row r="299" spans="2:27" ht="12.75" customHeight="1">
      <c r="B299" s="205"/>
      <c r="C299" s="205"/>
      <c r="D299" s="205"/>
      <c r="E299" s="464"/>
      <c r="F299" s="464"/>
      <c r="G299" s="205"/>
      <c r="H299" s="205"/>
      <c r="I299" s="205"/>
      <c r="J299" s="465"/>
      <c r="K299" s="205"/>
      <c r="L299" s="205"/>
      <c r="M299" s="205"/>
      <c r="N299" s="466"/>
      <c r="O299" s="467"/>
      <c r="P299" s="205"/>
      <c r="Q299" s="205"/>
      <c r="R299" s="205"/>
      <c r="S299" s="205"/>
      <c r="T299" s="205"/>
      <c r="U299" s="205"/>
      <c r="V299" s="205"/>
      <c r="W299" s="205"/>
      <c r="X299" s="205"/>
      <c r="Y299" s="205"/>
      <c r="Z299" s="205"/>
      <c r="AA299" s="205"/>
    </row>
    <row r="300" spans="2:27" ht="12.75" customHeight="1">
      <c r="B300" s="205"/>
      <c r="C300" s="205"/>
      <c r="D300" s="205"/>
      <c r="E300" s="464"/>
      <c r="F300" s="464"/>
      <c r="G300" s="205"/>
      <c r="H300" s="205"/>
      <c r="I300" s="205"/>
      <c r="J300" s="465"/>
      <c r="K300" s="205"/>
      <c r="L300" s="205"/>
      <c r="M300" s="205"/>
      <c r="N300" s="466"/>
      <c r="O300" s="467"/>
      <c r="P300" s="205"/>
      <c r="Q300" s="205"/>
      <c r="R300" s="205"/>
      <c r="S300" s="205"/>
      <c r="T300" s="205"/>
      <c r="U300" s="205"/>
      <c r="V300" s="205"/>
      <c r="W300" s="205"/>
      <c r="X300" s="205"/>
      <c r="Y300" s="205"/>
      <c r="Z300" s="205"/>
      <c r="AA300" s="205"/>
    </row>
    <row r="301" spans="2:27" ht="12.75" customHeight="1">
      <c r="B301" s="205"/>
      <c r="C301" s="205"/>
      <c r="D301" s="205"/>
      <c r="E301" s="464"/>
      <c r="F301" s="464"/>
      <c r="G301" s="205"/>
      <c r="H301" s="205"/>
      <c r="I301" s="205"/>
      <c r="J301" s="465"/>
      <c r="K301" s="205"/>
      <c r="L301" s="205"/>
      <c r="M301" s="205"/>
      <c r="N301" s="466"/>
      <c r="O301" s="467"/>
      <c r="P301" s="205"/>
      <c r="Q301" s="205"/>
      <c r="R301" s="205"/>
      <c r="S301" s="205"/>
      <c r="T301" s="205"/>
      <c r="U301" s="205"/>
      <c r="V301" s="205"/>
      <c r="W301" s="205"/>
      <c r="X301" s="205"/>
      <c r="Y301" s="205"/>
      <c r="Z301" s="205"/>
      <c r="AA301" s="205"/>
    </row>
    <row r="302" spans="2:27" ht="12.75" customHeight="1">
      <c r="B302" s="205"/>
      <c r="C302" s="205"/>
      <c r="D302" s="205"/>
      <c r="E302" s="464"/>
      <c r="F302" s="464"/>
      <c r="G302" s="205"/>
      <c r="H302" s="205"/>
      <c r="I302" s="205"/>
      <c r="J302" s="465"/>
      <c r="K302" s="205"/>
      <c r="L302" s="205"/>
      <c r="M302" s="205"/>
      <c r="N302" s="466"/>
      <c r="O302" s="467"/>
      <c r="P302" s="205"/>
      <c r="Q302" s="205"/>
      <c r="R302" s="205"/>
      <c r="S302" s="205"/>
      <c r="T302" s="205"/>
      <c r="U302" s="205"/>
      <c r="V302" s="205"/>
      <c r="W302" s="205"/>
      <c r="X302" s="205"/>
      <c r="Y302" s="205"/>
      <c r="Z302" s="205"/>
      <c r="AA302" s="205"/>
    </row>
    <row r="303" spans="2:27" ht="12.75" customHeight="1">
      <c r="B303" s="205"/>
      <c r="C303" s="205"/>
      <c r="D303" s="205"/>
      <c r="E303" s="464"/>
      <c r="F303" s="464"/>
      <c r="G303" s="205"/>
      <c r="H303" s="205"/>
      <c r="I303" s="205"/>
      <c r="J303" s="465"/>
      <c r="K303" s="205"/>
      <c r="L303" s="205"/>
      <c r="M303" s="205"/>
      <c r="N303" s="466"/>
      <c r="O303" s="467"/>
      <c r="P303" s="205"/>
      <c r="Q303" s="205"/>
      <c r="R303" s="205"/>
      <c r="S303" s="205"/>
      <c r="T303" s="205"/>
      <c r="U303" s="205"/>
      <c r="V303" s="205"/>
      <c r="W303" s="205"/>
      <c r="X303" s="205"/>
      <c r="Y303" s="205"/>
      <c r="Z303" s="205"/>
      <c r="AA303" s="205"/>
    </row>
    <row r="304" spans="2:27" ht="12.75" customHeight="1">
      <c r="B304" s="205"/>
      <c r="C304" s="205"/>
      <c r="D304" s="205"/>
      <c r="E304" s="464"/>
      <c r="F304" s="464"/>
      <c r="G304" s="205"/>
      <c r="H304" s="205"/>
      <c r="I304" s="205"/>
      <c r="J304" s="465"/>
      <c r="K304" s="205"/>
      <c r="L304" s="205"/>
      <c r="M304" s="205"/>
      <c r="N304" s="466"/>
      <c r="O304" s="467"/>
      <c r="P304" s="205"/>
      <c r="Q304" s="205"/>
      <c r="R304" s="205"/>
      <c r="S304" s="205"/>
      <c r="T304" s="205"/>
      <c r="U304" s="205"/>
      <c r="V304" s="205"/>
      <c r="W304" s="205"/>
      <c r="X304" s="205"/>
      <c r="Y304" s="205"/>
      <c r="Z304" s="205"/>
      <c r="AA304" s="205"/>
    </row>
    <row r="305" spans="2:27" ht="12.75" customHeight="1">
      <c r="B305" s="205"/>
      <c r="C305" s="205"/>
      <c r="D305" s="205"/>
      <c r="E305" s="464"/>
      <c r="F305" s="464"/>
      <c r="G305" s="205"/>
      <c r="H305" s="205"/>
      <c r="I305" s="205"/>
      <c r="J305" s="465"/>
      <c r="K305" s="205"/>
      <c r="L305" s="205"/>
      <c r="M305" s="205"/>
      <c r="N305" s="466"/>
      <c r="O305" s="467"/>
      <c r="P305" s="205"/>
      <c r="Q305" s="205"/>
      <c r="R305" s="205"/>
      <c r="S305" s="205"/>
      <c r="T305" s="205"/>
      <c r="U305" s="205"/>
      <c r="V305" s="205"/>
      <c r="W305" s="205"/>
      <c r="X305" s="205"/>
      <c r="Y305" s="205"/>
      <c r="Z305" s="205"/>
      <c r="AA305" s="205"/>
    </row>
    <row r="306" spans="2:27" ht="12.75" customHeight="1">
      <c r="B306" s="205"/>
      <c r="C306" s="205"/>
      <c r="D306" s="205"/>
      <c r="E306" s="464"/>
      <c r="F306" s="464"/>
      <c r="G306" s="205"/>
      <c r="H306" s="205"/>
      <c r="I306" s="205"/>
      <c r="J306" s="465"/>
      <c r="K306" s="205"/>
      <c r="L306" s="205"/>
      <c r="M306" s="205"/>
      <c r="N306" s="466"/>
      <c r="O306" s="467"/>
      <c r="P306" s="205"/>
      <c r="Q306" s="205"/>
      <c r="R306" s="205"/>
      <c r="S306" s="205"/>
      <c r="T306" s="205"/>
      <c r="U306" s="205"/>
      <c r="V306" s="205"/>
      <c r="W306" s="205"/>
      <c r="X306" s="205"/>
      <c r="Y306" s="205"/>
      <c r="Z306" s="205"/>
      <c r="AA306" s="205"/>
    </row>
    <row r="307" spans="2:27" ht="12.75" customHeight="1">
      <c r="B307" s="205"/>
      <c r="C307" s="205"/>
      <c r="D307" s="205"/>
      <c r="E307" s="464"/>
      <c r="F307" s="464"/>
      <c r="G307" s="205"/>
      <c r="H307" s="205"/>
      <c r="I307" s="205"/>
      <c r="J307" s="465"/>
      <c r="K307" s="205"/>
      <c r="L307" s="205"/>
      <c r="M307" s="205"/>
      <c r="N307" s="466"/>
      <c r="O307" s="467"/>
      <c r="P307" s="205"/>
      <c r="Q307" s="205"/>
      <c r="R307" s="205"/>
      <c r="S307" s="205"/>
      <c r="T307" s="205"/>
      <c r="U307" s="205"/>
      <c r="V307" s="205"/>
      <c r="W307" s="205"/>
      <c r="X307" s="205"/>
      <c r="Y307" s="205"/>
      <c r="Z307" s="205"/>
      <c r="AA307" s="205"/>
    </row>
    <row r="308" spans="2:27" ht="12.75" customHeight="1">
      <c r="B308" s="205"/>
      <c r="C308" s="205"/>
      <c r="D308" s="205"/>
      <c r="E308" s="464"/>
      <c r="F308" s="464"/>
      <c r="G308" s="205"/>
      <c r="H308" s="205"/>
      <c r="I308" s="205"/>
      <c r="J308" s="465"/>
      <c r="K308" s="205"/>
      <c r="L308" s="205"/>
      <c r="M308" s="205"/>
      <c r="N308" s="466"/>
      <c r="O308" s="467"/>
      <c r="P308" s="205"/>
      <c r="Q308" s="205"/>
      <c r="R308" s="205"/>
      <c r="S308" s="205"/>
      <c r="T308" s="205"/>
      <c r="U308" s="205"/>
      <c r="V308" s="205"/>
      <c r="W308" s="205"/>
      <c r="X308" s="205"/>
      <c r="Y308" s="205"/>
      <c r="Z308" s="205"/>
      <c r="AA308" s="205"/>
    </row>
    <row r="309" spans="2:27" ht="12.75" customHeight="1">
      <c r="B309" s="205"/>
      <c r="C309" s="205"/>
      <c r="D309" s="205"/>
      <c r="E309" s="464"/>
      <c r="F309" s="464"/>
      <c r="G309" s="205"/>
      <c r="H309" s="205"/>
      <c r="I309" s="205"/>
      <c r="J309" s="465"/>
      <c r="K309" s="205"/>
      <c r="L309" s="205"/>
      <c r="M309" s="205"/>
      <c r="N309" s="466"/>
      <c r="O309" s="467"/>
      <c r="P309" s="205"/>
      <c r="Q309" s="205"/>
      <c r="R309" s="205"/>
      <c r="S309" s="205"/>
      <c r="T309" s="205"/>
      <c r="U309" s="205"/>
      <c r="V309" s="205"/>
      <c r="W309" s="205"/>
      <c r="X309" s="205"/>
      <c r="Y309" s="205"/>
      <c r="Z309" s="205"/>
      <c r="AA309" s="205"/>
    </row>
    <row r="310" spans="2:27" ht="12.75" customHeight="1">
      <c r="B310" s="205"/>
      <c r="C310" s="205"/>
      <c r="D310" s="205"/>
      <c r="E310" s="464"/>
      <c r="F310" s="464"/>
      <c r="G310" s="205"/>
      <c r="H310" s="205"/>
      <c r="I310" s="205"/>
      <c r="J310" s="465"/>
      <c r="K310" s="205"/>
      <c r="L310" s="205"/>
      <c r="M310" s="205"/>
      <c r="N310" s="466"/>
      <c r="O310" s="467"/>
      <c r="P310" s="205"/>
      <c r="Q310" s="205"/>
      <c r="R310" s="205"/>
      <c r="S310" s="205"/>
      <c r="T310" s="205"/>
      <c r="U310" s="205"/>
      <c r="V310" s="205"/>
      <c r="W310" s="205"/>
      <c r="X310" s="205"/>
      <c r="Y310" s="205"/>
      <c r="Z310" s="205"/>
      <c r="AA310" s="205"/>
    </row>
    <row r="311" spans="2:27" ht="12.75" customHeight="1">
      <c r="B311" s="205"/>
      <c r="C311" s="205"/>
      <c r="D311" s="205"/>
      <c r="E311" s="464"/>
      <c r="F311" s="464"/>
      <c r="G311" s="205"/>
      <c r="H311" s="205"/>
      <c r="I311" s="205"/>
      <c r="J311" s="465"/>
      <c r="K311" s="205"/>
      <c r="L311" s="205"/>
      <c r="M311" s="205"/>
      <c r="N311" s="466"/>
      <c r="O311" s="467"/>
      <c r="P311" s="205"/>
      <c r="Q311" s="205"/>
      <c r="R311" s="205"/>
      <c r="S311" s="205"/>
      <c r="T311" s="205"/>
      <c r="U311" s="205"/>
      <c r="V311" s="205"/>
      <c r="W311" s="205"/>
      <c r="X311" s="205"/>
      <c r="Y311" s="205"/>
      <c r="Z311" s="205"/>
      <c r="AA311" s="205"/>
    </row>
    <row r="312" spans="2:27" ht="12.75" customHeight="1">
      <c r="B312" s="205"/>
      <c r="C312" s="205"/>
      <c r="D312" s="205"/>
      <c r="E312" s="464"/>
      <c r="F312" s="464"/>
      <c r="G312" s="205"/>
      <c r="H312" s="205"/>
      <c r="I312" s="205"/>
      <c r="J312" s="465"/>
      <c r="K312" s="205"/>
      <c r="L312" s="205"/>
      <c r="M312" s="205"/>
      <c r="N312" s="466"/>
      <c r="O312" s="467"/>
      <c r="P312" s="205"/>
      <c r="Q312" s="205"/>
      <c r="R312" s="205"/>
      <c r="S312" s="205"/>
      <c r="T312" s="205"/>
      <c r="U312" s="205"/>
      <c r="V312" s="205"/>
      <c r="W312" s="205"/>
      <c r="X312" s="205"/>
      <c r="Y312" s="205"/>
      <c r="Z312" s="205"/>
      <c r="AA312" s="205"/>
    </row>
    <row r="313" spans="2:27" ht="12.75" customHeight="1">
      <c r="B313" s="205"/>
      <c r="C313" s="205"/>
      <c r="D313" s="205"/>
      <c r="E313" s="464"/>
      <c r="F313" s="464"/>
      <c r="G313" s="205"/>
      <c r="H313" s="205"/>
      <c r="I313" s="205"/>
      <c r="J313" s="465"/>
      <c r="K313" s="205"/>
      <c r="L313" s="205"/>
      <c r="M313" s="205"/>
      <c r="N313" s="466"/>
      <c r="O313" s="467"/>
      <c r="P313" s="205"/>
      <c r="Q313" s="205"/>
      <c r="R313" s="205"/>
      <c r="S313" s="205"/>
      <c r="T313" s="205"/>
      <c r="U313" s="205"/>
      <c r="V313" s="205"/>
      <c r="W313" s="205"/>
      <c r="X313" s="205"/>
      <c r="Y313" s="205"/>
      <c r="Z313" s="205"/>
      <c r="AA313" s="205"/>
    </row>
    <row r="314" spans="2:27" ht="12.75" customHeight="1">
      <c r="B314" s="205"/>
      <c r="C314" s="205"/>
      <c r="D314" s="205"/>
      <c r="E314" s="464"/>
      <c r="F314" s="464"/>
      <c r="G314" s="205"/>
      <c r="H314" s="205"/>
      <c r="I314" s="205"/>
      <c r="J314" s="465"/>
      <c r="K314" s="205"/>
      <c r="L314" s="205"/>
      <c r="M314" s="205"/>
      <c r="N314" s="466"/>
      <c r="O314" s="467"/>
      <c r="P314" s="205"/>
      <c r="Q314" s="205"/>
      <c r="R314" s="205"/>
      <c r="S314" s="205"/>
      <c r="T314" s="205"/>
      <c r="U314" s="205"/>
      <c r="V314" s="205"/>
      <c r="W314" s="205"/>
      <c r="X314" s="205"/>
      <c r="Y314" s="205"/>
      <c r="Z314" s="205"/>
      <c r="AA314" s="205"/>
    </row>
    <row r="315" spans="2:27" ht="12.75" customHeight="1">
      <c r="B315" s="205"/>
      <c r="C315" s="205"/>
      <c r="D315" s="205"/>
      <c r="E315" s="464"/>
      <c r="F315" s="464"/>
      <c r="G315" s="205"/>
      <c r="H315" s="205"/>
      <c r="I315" s="205"/>
      <c r="J315" s="465"/>
      <c r="K315" s="205"/>
      <c r="L315" s="205"/>
      <c r="M315" s="205"/>
      <c r="N315" s="466"/>
      <c r="O315" s="467"/>
      <c r="P315" s="205"/>
      <c r="Q315" s="205"/>
      <c r="R315" s="205"/>
      <c r="S315" s="205"/>
      <c r="T315" s="205"/>
      <c r="U315" s="205"/>
      <c r="V315" s="205"/>
      <c r="W315" s="205"/>
      <c r="X315" s="205"/>
      <c r="Y315" s="205"/>
      <c r="Z315" s="205"/>
      <c r="AA315" s="205"/>
    </row>
    <row r="316" spans="2:27" ht="12.75" customHeight="1">
      <c r="B316" s="205"/>
      <c r="C316" s="205"/>
      <c r="D316" s="205"/>
      <c r="E316" s="464"/>
      <c r="F316" s="464"/>
      <c r="G316" s="205"/>
      <c r="H316" s="205"/>
      <c r="I316" s="205"/>
      <c r="J316" s="465"/>
      <c r="K316" s="205"/>
      <c r="L316" s="205"/>
      <c r="M316" s="205"/>
      <c r="N316" s="466"/>
      <c r="O316" s="467"/>
      <c r="P316" s="205"/>
      <c r="Q316" s="205"/>
      <c r="R316" s="205"/>
      <c r="S316" s="205"/>
      <c r="T316" s="205"/>
      <c r="U316" s="205"/>
      <c r="V316" s="205"/>
      <c r="W316" s="205"/>
      <c r="X316" s="205"/>
      <c r="Y316" s="205"/>
      <c r="Z316" s="205"/>
      <c r="AA316" s="205"/>
    </row>
    <row r="317" spans="2:27" ht="12.75" customHeight="1">
      <c r="B317" s="205"/>
      <c r="C317" s="205"/>
      <c r="D317" s="205"/>
      <c r="E317" s="464"/>
      <c r="F317" s="464"/>
      <c r="G317" s="205"/>
      <c r="H317" s="205"/>
      <c r="I317" s="205"/>
      <c r="J317" s="465"/>
      <c r="K317" s="205"/>
      <c r="L317" s="205"/>
      <c r="M317" s="205"/>
      <c r="N317" s="466"/>
      <c r="O317" s="467"/>
      <c r="P317" s="205"/>
      <c r="Q317" s="205"/>
      <c r="R317" s="205"/>
      <c r="S317" s="205"/>
      <c r="T317" s="205"/>
      <c r="U317" s="205"/>
      <c r="V317" s="205"/>
      <c r="W317" s="205"/>
      <c r="X317" s="205"/>
      <c r="Y317" s="205"/>
      <c r="Z317" s="205"/>
      <c r="AA317" s="205"/>
    </row>
    <row r="318" spans="2:27" ht="12.75" customHeight="1">
      <c r="B318" s="205"/>
      <c r="C318" s="205"/>
      <c r="D318" s="205"/>
      <c r="E318" s="464"/>
      <c r="F318" s="464"/>
      <c r="G318" s="205"/>
      <c r="H318" s="205"/>
      <c r="I318" s="205"/>
      <c r="J318" s="465"/>
      <c r="K318" s="205"/>
      <c r="L318" s="205"/>
      <c r="M318" s="205"/>
      <c r="N318" s="466"/>
      <c r="O318" s="467"/>
      <c r="P318" s="205"/>
      <c r="Q318" s="205"/>
      <c r="R318" s="205"/>
      <c r="S318" s="205"/>
      <c r="T318" s="205"/>
      <c r="U318" s="205"/>
      <c r="V318" s="205"/>
      <c r="W318" s="205"/>
      <c r="X318" s="205"/>
      <c r="Y318" s="205"/>
      <c r="Z318" s="205"/>
      <c r="AA318" s="205"/>
    </row>
    <row r="319" spans="2:27" ht="12.75" customHeight="1">
      <c r="B319" s="205"/>
      <c r="C319" s="205"/>
      <c r="D319" s="205"/>
      <c r="E319" s="464"/>
      <c r="F319" s="464"/>
      <c r="G319" s="205"/>
      <c r="H319" s="205"/>
      <c r="I319" s="205"/>
      <c r="J319" s="465"/>
      <c r="K319" s="205"/>
      <c r="L319" s="205"/>
      <c r="M319" s="205"/>
      <c r="N319" s="466"/>
      <c r="O319" s="467"/>
      <c r="P319" s="205"/>
      <c r="Q319" s="205"/>
      <c r="R319" s="205"/>
      <c r="S319" s="205"/>
      <c r="T319" s="205"/>
      <c r="U319" s="205"/>
      <c r="V319" s="205"/>
      <c r="W319" s="205"/>
      <c r="X319" s="205"/>
      <c r="Y319" s="205"/>
      <c r="Z319" s="205"/>
      <c r="AA319" s="205"/>
    </row>
    <row r="320" spans="2:27" ht="12.75" customHeight="1">
      <c r="B320" s="205"/>
      <c r="C320" s="205"/>
      <c r="D320" s="205"/>
      <c r="E320" s="464"/>
      <c r="F320" s="464"/>
      <c r="G320" s="205"/>
      <c r="H320" s="205"/>
      <c r="I320" s="205"/>
      <c r="J320" s="465"/>
      <c r="K320" s="205"/>
      <c r="L320" s="205"/>
      <c r="M320" s="205"/>
      <c r="N320" s="466"/>
      <c r="O320" s="467"/>
      <c r="P320" s="205"/>
      <c r="Q320" s="205"/>
      <c r="R320" s="205"/>
      <c r="S320" s="205"/>
      <c r="T320" s="205"/>
      <c r="U320" s="205"/>
      <c r="V320" s="205"/>
      <c r="W320" s="205"/>
      <c r="X320" s="205"/>
      <c r="Y320" s="205"/>
      <c r="Z320" s="205"/>
      <c r="AA320" s="205"/>
    </row>
    <row r="321" spans="2:27" ht="12.75" customHeight="1">
      <c r="B321" s="205"/>
      <c r="C321" s="205"/>
      <c r="D321" s="205"/>
      <c r="E321" s="464"/>
      <c r="F321" s="464"/>
      <c r="G321" s="205"/>
      <c r="H321" s="205"/>
      <c r="I321" s="205"/>
      <c r="J321" s="465"/>
      <c r="K321" s="205"/>
      <c r="L321" s="205"/>
      <c r="M321" s="205"/>
      <c r="N321" s="466"/>
      <c r="O321" s="467"/>
      <c r="P321" s="205"/>
      <c r="Q321" s="205"/>
      <c r="R321" s="205"/>
      <c r="S321" s="205"/>
      <c r="T321" s="205"/>
      <c r="U321" s="205"/>
      <c r="V321" s="205"/>
      <c r="W321" s="205"/>
      <c r="X321" s="205"/>
      <c r="Y321" s="205"/>
      <c r="Z321" s="205"/>
      <c r="AA321" s="205"/>
    </row>
    <row r="322" spans="2:27" ht="12.75" customHeight="1">
      <c r="B322" s="205"/>
      <c r="C322" s="205"/>
      <c r="D322" s="205"/>
      <c r="E322" s="464"/>
      <c r="F322" s="464"/>
      <c r="G322" s="205"/>
      <c r="H322" s="205"/>
      <c r="I322" s="205"/>
      <c r="J322" s="465"/>
      <c r="K322" s="205"/>
      <c r="L322" s="205"/>
      <c r="M322" s="205"/>
      <c r="N322" s="466"/>
      <c r="O322" s="467"/>
      <c r="P322" s="205"/>
      <c r="Q322" s="205"/>
      <c r="R322" s="205"/>
      <c r="S322" s="205"/>
      <c r="T322" s="205"/>
      <c r="U322" s="205"/>
      <c r="V322" s="205"/>
      <c r="W322" s="205"/>
      <c r="X322" s="205"/>
      <c r="Y322" s="205"/>
      <c r="Z322" s="205"/>
      <c r="AA322" s="205"/>
    </row>
    <row r="323" spans="2:27" ht="12.75" customHeight="1">
      <c r="B323" s="205"/>
      <c r="C323" s="205"/>
      <c r="D323" s="205"/>
      <c r="E323" s="464"/>
      <c r="F323" s="464"/>
      <c r="G323" s="205"/>
      <c r="H323" s="205"/>
      <c r="I323" s="205"/>
      <c r="J323" s="465"/>
      <c r="K323" s="205"/>
      <c r="L323" s="205"/>
      <c r="M323" s="205"/>
      <c r="N323" s="466"/>
      <c r="O323" s="467"/>
      <c r="P323" s="205"/>
      <c r="Q323" s="205"/>
      <c r="R323" s="205"/>
      <c r="S323" s="205"/>
      <c r="T323" s="205"/>
      <c r="U323" s="205"/>
      <c r="V323" s="205"/>
      <c r="W323" s="205"/>
      <c r="X323" s="205"/>
      <c r="Y323" s="205"/>
      <c r="Z323" s="205"/>
      <c r="AA323" s="205"/>
    </row>
    <row r="324" spans="2:27" ht="12.75" customHeight="1">
      <c r="B324" s="205"/>
      <c r="C324" s="205"/>
      <c r="D324" s="205"/>
      <c r="E324" s="464"/>
      <c r="F324" s="464"/>
      <c r="G324" s="205"/>
      <c r="H324" s="205"/>
      <c r="I324" s="205"/>
      <c r="J324" s="465"/>
      <c r="K324" s="205"/>
      <c r="L324" s="205"/>
      <c r="M324" s="205"/>
      <c r="N324" s="466"/>
      <c r="O324" s="467"/>
      <c r="P324" s="205"/>
      <c r="Q324" s="205"/>
      <c r="R324" s="205"/>
      <c r="S324" s="205"/>
      <c r="T324" s="205"/>
      <c r="U324" s="205"/>
      <c r="V324" s="205"/>
      <c r="W324" s="205"/>
      <c r="X324" s="205"/>
      <c r="Y324" s="205"/>
      <c r="Z324" s="205"/>
      <c r="AA324" s="205"/>
    </row>
    <row r="325" spans="2:27" ht="12.75" customHeight="1">
      <c r="B325" s="205"/>
      <c r="C325" s="205"/>
      <c r="D325" s="205"/>
      <c r="E325" s="464"/>
      <c r="F325" s="464"/>
      <c r="G325" s="205"/>
      <c r="H325" s="205"/>
      <c r="I325" s="205"/>
      <c r="J325" s="465"/>
      <c r="K325" s="205"/>
      <c r="L325" s="205"/>
      <c r="M325" s="205"/>
      <c r="N325" s="466"/>
      <c r="O325" s="467"/>
      <c r="P325" s="205"/>
      <c r="Q325" s="205"/>
      <c r="R325" s="205"/>
      <c r="S325" s="205"/>
      <c r="T325" s="205"/>
      <c r="U325" s="205"/>
      <c r="V325" s="205"/>
      <c r="W325" s="205"/>
      <c r="X325" s="205"/>
      <c r="Y325" s="205"/>
      <c r="Z325" s="205"/>
      <c r="AA325" s="205"/>
    </row>
    <row r="326" spans="2:27" ht="12.75" customHeight="1">
      <c r="B326" s="205"/>
      <c r="C326" s="205"/>
      <c r="D326" s="205"/>
      <c r="E326" s="464"/>
      <c r="F326" s="464"/>
      <c r="G326" s="205"/>
      <c r="H326" s="205"/>
      <c r="I326" s="205"/>
      <c r="J326" s="465"/>
      <c r="K326" s="205"/>
      <c r="L326" s="205"/>
      <c r="M326" s="205"/>
      <c r="N326" s="466"/>
      <c r="O326" s="467"/>
      <c r="P326" s="205"/>
      <c r="Q326" s="205"/>
      <c r="R326" s="205"/>
      <c r="S326" s="205"/>
      <c r="T326" s="205"/>
      <c r="U326" s="205"/>
      <c r="V326" s="205"/>
      <c r="W326" s="205"/>
      <c r="X326" s="205"/>
      <c r="Y326" s="205"/>
      <c r="Z326" s="205"/>
      <c r="AA326" s="205"/>
    </row>
    <row r="327" spans="2:27" ht="12.75" customHeight="1">
      <c r="B327" s="205"/>
      <c r="C327" s="205"/>
      <c r="D327" s="205"/>
      <c r="E327" s="464"/>
      <c r="F327" s="464"/>
      <c r="G327" s="205"/>
      <c r="H327" s="205"/>
      <c r="I327" s="205"/>
      <c r="J327" s="465"/>
      <c r="K327" s="205"/>
      <c r="L327" s="205"/>
      <c r="M327" s="205"/>
      <c r="N327" s="466"/>
      <c r="O327" s="467"/>
      <c r="P327" s="205"/>
      <c r="Q327" s="205"/>
      <c r="R327" s="205"/>
      <c r="S327" s="205"/>
      <c r="T327" s="205"/>
      <c r="U327" s="205"/>
      <c r="V327" s="205"/>
      <c r="W327" s="205"/>
      <c r="X327" s="205"/>
      <c r="Y327" s="205"/>
      <c r="Z327" s="205"/>
      <c r="AA327" s="205"/>
    </row>
    <row r="328" spans="2:27" ht="12.75" customHeight="1">
      <c r="B328" s="205"/>
      <c r="C328" s="205"/>
      <c r="D328" s="205"/>
      <c r="E328" s="464"/>
      <c r="F328" s="464"/>
      <c r="G328" s="205"/>
      <c r="H328" s="205"/>
      <c r="I328" s="205"/>
      <c r="J328" s="465"/>
      <c r="K328" s="205"/>
      <c r="L328" s="205"/>
      <c r="M328" s="205"/>
      <c r="N328" s="466"/>
      <c r="O328" s="467"/>
      <c r="P328" s="205"/>
      <c r="Q328" s="205"/>
      <c r="R328" s="205"/>
      <c r="S328" s="205"/>
      <c r="T328" s="205"/>
      <c r="U328" s="205"/>
      <c r="V328" s="205"/>
      <c r="W328" s="205"/>
      <c r="X328" s="205"/>
      <c r="Y328" s="205"/>
      <c r="Z328" s="205"/>
      <c r="AA328" s="205"/>
    </row>
    <row r="329" spans="2:27" ht="12.75" customHeight="1">
      <c r="B329" s="205"/>
      <c r="C329" s="205"/>
      <c r="D329" s="205"/>
      <c r="E329" s="464"/>
      <c r="F329" s="464"/>
      <c r="G329" s="205"/>
      <c r="H329" s="205"/>
      <c r="I329" s="205"/>
      <c r="J329" s="465"/>
      <c r="K329" s="205"/>
      <c r="L329" s="205"/>
      <c r="M329" s="205"/>
      <c r="N329" s="466"/>
      <c r="O329" s="467"/>
      <c r="P329" s="205"/>
      <c r="Q329" s="205"/>
      <c r="R329" s="205"/>
      <c r="S329" s="205"/>
      <c r="T329" s="205"/>
      <c r="U329" s="205"/>
      <c r="V329" s="205"/>
      <c r="W329" s="205"/>
      <c r="X329" s="205"/>
      <c r="Y329" s="205"/>
      <c r="Z329" s="205"/>
      <c r="AA329" s="205"/>
    </row>
    <row r="330" spans="2:27" ht="12.75" customHeight="1">
      <c r="B330" s="205"/>
      <c r="C330" s="205"/>
      <c r="D330" s="205"/>
      <c r="E330" s="464"/>
      <c r="F330" s="464"/>
      <c r="G330" s="205"/>
      <c r="H330" s="205"/>
      <c r="I330" s="205"/>
      <c r="J330" s="465"/>
      <c r="K330" s="205"/>
      <c r="L330" s="205"/>
      <c r="M330" s="205"/>
      <c r="N330" s="466"/>
      <c r="O330" s="467"/>
      <c r="P330" s="205"/>
      <c r="Q330" s="205"/>
      <c r="R330" s="205"/>
      <c r="S330" s="205"/>
      <c r="T330" s="205"/>
      <c r="U330" s="205"/>
      <c r="V330" s="205"/>
      <c r="W330" s="205"/>
      <c r="X330" s="205"/>
      <c r="Y330" s="205"/>
      <c r="Z330" s="205"/>
      <c r="AA330" s="205"/>
    </row>
    <row r="331" spans="2:27" ht="12.75" customHeight="1">
      <c r="B331" s="205"/>
      <c r="C331" s="205"/>
      <c r="D331" s="205"/>
      <c r="E331" s="464"/>
      <c r="F331" s="464"/>
      <c r="G331" s="205"/>
      <c r="H331" s="205"/>
      <c r="I331" s="205"/>
      <c r="J331" s="465"/>
      <c r="K331" s="205"/>
      <c r="L331" s="205"/>
      <c r="M331" s="205"/>
      <c r="N331" s="466"/>
      <c r="O331" s="467"/>
      <c r="P331" s="205"/>
      <c r="Q331" s="205"/>
      <c r="R331" s="205"/>
      <c r="S331" s="205"/>
      <c r="T331" s="205"/>
      <c r="U331" s="205"/>
      <c r="V331" s="205"/>
      <c r="W331" s="205"/>
      <c r="X331" s="205"/>
      <c r="Y331" s="205"/>
      <c r="Z331" s="205"/>
      <c r="AA331" s="205"/>
    </row>
    <row r="332" spans="2:27" ht="12.75" customHeight="1">
      <c r="B332" s="205"/>
      <c r="C332" s="205"/>
      <c r="D332" s="205"/>
      <c r="E332" s="464"/>
      <c r="F332" s="464"/>
      <c r="G332" s="205"/>
      <c r="H332" s="205"/>
      <c r="I332" s="205"/>
      <c r="J332" s="465"/>
      <c r="K332" s="205"/>
      <c r="L332" s="205"/>
      <c r="M332" s="205"/>
      <c r="N332" s="466"/>
      <c r="O332" s="467"/>
      <c r="P332" s="205"/>
      <c r="Q332" s="205"/>
      <c r="R332" s="205"/>
      <c r="S332" s="205"/>
      <c r="T332" s="205"/>
      <c r="U332" s="205"/>
      <c r="V332" s="205"/>
      <c r="W332" s="205"/>
      <c r="X332" s="205"/>
      <c r="Y332" s="205"/>
      <c r="Z332" s="205"/>
      <c r="AA332" s="205"/>
    </row>
    <row r="333" spans="2:27" ht="12.75" customHeight="1">
      <c r="B333" s="205"/>
      <c r="C333" s="205"/>
      <c r="D333" s="205"/>
      <c r="E333" s="464"/>
      <c r="F333" s="464"/>
      <c r="G333" s="205"/>
      <c r="H333" s="205"/>
      <c r="I333" s="205"/>
      <c r="J333" s="465"/>
      <c r="K333" s="205"/>
      <c r="L333" s="205"/>
      <c r="M333" s="205"/>
      <c r="N333" s="466"/>
      <c r="O333" s="467"/>
      <c r="P333" s="205"/>
      <c r="Q333" s="205"/>
      <c r="R333" s="205"/>
      <c r="S333" s="205"/>
      <c r="T333" s="205"/>
      <c r="U333" s="205"/>
      <c r="V333" s="205"/>
      <c r="W333" s="205"/>
      <c r="X333" s="205"/>
      <c r="Y333" s="205"/>
      <c r="Z333" s="205"/>
      <c r="AA333" s="205"/>
    </row>
    <row r="334" spans="2:27" ht="12.75" customHeight="1">
      <c r="B334" s="205"/>
      <c r="C334" s="205"/>
      <c r="D334" s="205"/>
      <c r="E334" s="464"/>
      <c r="F334" s="464"/>
      <c r="G334" s="205"/>
      <c r="H334" s="205"/>
      <c r="I334" s="205"/>
      <c r="J334" s="465"/>
      <c r="K334" s="205"/>
      <c r="L334" s="205"/>
      <c r="M334" s="205"/>
      <c r="N334" s="466"/>
      <c r="O334" s="467"/>
      <c r="P334" s="205"/>
      <c r="Q334" s="205"/>
      <c r="R334" s="205"/>
      <c r="S334" s="205"/>
      <c r="T334" s="205"/>
      <c r="U334" s="205"/>
      <c r="V334" s="205"/>
      <c r="W334" s="205"/>
      <c r="X334" s="205"/>
      <c r="Y334" s="205"/>
      <c r="Z334" s="205"/>
      <c r="AA334" s="205"/>
    </row>
    <row r="335" spans="2:27" ht="12.75" customHeight="1">
      <c r="B335" s="205"/>
      <c r="C335" s="205"/>
      <c r="D335" s="205"/>
      <c r="E335" s="464"/>
      <c r="F335" s="464"/>
      <c r="G335" s="205"/>
      <c r="H335" s="205"/>
      <c r="I335" s="205"/>
      <c r="J335" s="465"/>
      <c r="K335" s="205"/>
      <c r="L335" s="205"/>
      <c r="M335" s="205"/>
      <c r="N335" s="466"/>
      <c r="O335" s="467"/>
      <c r="P335" s="205"/>
      <c r="Q335" s="205"/>
      <c r="R335" s="205"/>
      <c r="S335" s="205"/>
      <c r="T335" s="205"/>
      <c r="U335" s="205"/>
      <c r="V335" s="205"/>
      <c r="W335" s="205"/>
      <c r="X335" s="205"/>
      <c r="Y335" s="205"/>
      <c r="Z335" s="205"/>
      <c r="AA335" s="205"/>
    </row>
    <row r="336" spans="2:27" ht="12.75" customHeight="1">
      <c r="B336" s="205"/>
      <c r="C336" s="205"/>
      <c r="D336" s="205"/>
      <c r="E336" s="464"/>
      <c r="F336" s="464"/>
      <c r="G336" s="205"/>
      <c r="H336" s="205"/>
      <c r="I336" s="205"/>
      <c r="J336" s="465"/>
      <c r="K336" s="205"/>
      <c r="L336" s="205"/>
      <c r="M336" s="205"/>
      <c r="N336" s="466"/>
      <c r="O336" s="467"/>
      <c r="P336" s="205"/>
      <c r="Q336" s="205"/>
      <c r="R336" s="205"/>
      <c r="S336" s="205"/>
      <c r="T336" s="205"/>
      <c r="U336" s="205"/>
      <c r="V336" s="205"/>
      <c r="W336" s="205"/>
      <c r="X336" s="205"/>
      <c r="Y336" s="205"/>
      <c r="Z336" s="205"/>
      <c r="AA336" s="205"/>
    </row>
    <row r="337" spans="2:27" ht="12.75" customHeight="1">
      <c r="B337" s="205"/>
      <c r="C337" s="205"/>
      <c r="D337" s="205"/>
      <c r="E337" s="464"/>
      <c r="F337" s="464"/>
      <c r="G337" s="205"/>
      <c r="H337" s="205"/>
      <c r="I337" s="205"/>
      <c r="J337" s="465"/>
      <c r="K337" s="205"/>
      <c r="L337" s="205"/>
      <c r="M337" s="205"/>
      <c r="N337" s="466"/>
      <c r="O337" s="467"/>
      <c r="P337" s="205"/>
      <c r="Q337" s="205"/>
      <c r="R337" s="205"/>
      <c r="S337" s="205"/>
      <c r="T337" s="205"/>
      <c r="U337" s="205"/>
      <c r="V337" s="205"/>
      <c r="W337" s="205"/>
      <c r="X337" s="205"/>
      <c r="Y337" s="205"/>
      <c r="Z337" s="205"/>
      <c r="AA337" s="205"/>
    </row>
    <row r="338" spans="2:27" ht="12.75" customHeight="1">
      <c r="B338" s="205"/>
      <c r="C338" s="205"/>
      <c r="D338" s="205"/>
      <c r="E338" s="464"/>
      <c r="F338" s="464"/>
      <c r="G338" s="205"/>
      <c r="H338" s="205"/>
      <c r="I338" s="205"/>
      <c r="J338" s="465"/>
      <c r="K338" s="205"/>
      <c r="L338" s="205"/>
      <c r="M338" s="205"/>
      <c r="N338" s="466"/>
      <c r="O338" s="467"/>
      <c r="P338" s="205"/>
      <c r="Q338" s="205"/>
      <c r="R338" s="205"/>
      <c r="S338" s="205"/>
      <c r="T338" s="205"/>
      <c r="U338" s="205"/>
      <c r="V338" s="205"/>
      <c r="W338" s="205"/>
      <c r="X338" s="205"/>
      <c r="Y338" s="205"/>
      <c r="Z338" s="205"/>
      <c r="AA338" s="205"/>
    </row>
    <row r="339" spans="2:27" ht="12.75" customHeight="1">
      <c r="B339" s="205"/>
      <c r="C339" s="205"/>
      <c r="D339" s="205"/>
      <c r="E339" s="464"/>
      <c r="F339" s="464"/>
      <c r="G339" s="205"/>
      <c r="H339" s="205"/>
      <c r="I339" s="205"/>
      <c r="J339" s="465"/>
      <c r="K339" s="205"/>
      <c r="L339" s="205"/>
      <c r="M339" s="205"/>
      <c r="N339" s="466"/>
      <c r="O339" s="467"/>
      <c r="P339" s="205"/>
      <c r="Q339" s="205"/>
      <c r="R339" s="205"/>
      <c r="S339" s="205"/>
      <c r="T339" s="205"/>
      <c r="U339" s="205"/>
      <c r="V339" s="205"/>
      <c r="W339" s="205"/>
      <c r="X339" s="205"/>
      <c r="Y339" s="205"/>
      <c r="Z339" s="205"/>
      <c r="AA339" s="205"/>
    </row>
    <row r="340" spans="2:27" ht="12.75" customHeight="1">
      <c r="B340" s="205"/>
      <c r="C340" s="205"/>
      <c r="D340" s="205"/>
      <c r="E340" s="464"/>
      <c r="F340" s="464"/>
      <c r="G340" s="205"/>
      <c r="H340" s="205"/>
      <c r="I340" s="205"/>
      <c r="J340" s="465"/>
      <c r="K340" s="205"/>
      <c r="L340" s="205"/>
      <c r="M340" s="205"/>
      <c r="N340" s="466"/>
      <c r="O340" s="467"/>
      <c r="P340" s="205"/>
      <c r="Q340" s="205"/>
      <c r="R340" s="205"/>
      <c r="S340" s="205"/>
      <c r="T340" s="205"/>
      <c r="U340" s="205"/>
      <c r="V340" s="205"/>
      <c r="W340" s="205"/>
      <c r="X340" s="205"/>
      <c r="Y340" s="205"/>
      <c r="Z340" s="205"/>
      <c r="AA340" s="205"/>
    </row>
    <row r="341" spans="2:27" ht="12.75" customHeight="1">
      <c r="B341" s="205"/>
      <c r="C341" s="205"/>
      <c r="D341" s="205"/>
      <c r="E341" s="464"/>
      <c r="F341" s="464"/>
      <c r="G341" s="205"/>
      <c r="H341" s="205"/>
      <c r="I341" s="205"/>
      <c r="J341" s="465"/>
      <c r="K341" s="205"/>
      <c r="L341" s="205"/>
      <c r="M341" s="205"/>
      <c r="N341" s="466"/>
      <c r="O341" s="467"/>
      <c r="P341" s="205"/>
      <c r="Q341" s="205"/>
      <c r="R341" s="205"/>
      <c r="S341" s="205"/>
      <c r="T341" s="205"/>
      <c r="U341" s="205"/>
      <c r="V341" s="205"/>
      <c r="W341" s="205"/>
      <c r="X341" s="205"/>
      <c r="Y341" s="205"/>
      <c r="Z341" s="205"/>
      <c r="AA341" s="205"/>
    </row>
    <row r="342" spans="2:27" ht="12.75" customHeight="1">
      <c r="B342" s="205"/>
      <c r="C342" s="205"/>
      <c r="D342" s="205"/>
      <c r="E342" s="464"/>
      <c r="F342" s="464"/>
      <c r="G342" s="205"/>
      <c r="H342" s="205"/>
      <c r="I342" s="205"/>
      <c r="J342" s="465"/>
      <c r="K342" s="205"/>
      <c r="L342" s="205"/>
      <c r="M342" s="205"/>
      <c r="N342" s="466"/>
      <c r="O342" s="467"/>
      <c r="P342" s="205"/>
      <c r="Q342" s="205"/>
      <c r="R342" s="205"/>
      <c r="S342" s="205"/>
      <c r="T342" s="205"/>
      <c r="U342" s="205"/>
      <c r="V342" s="205"/>
      <c r="W342" s="205"/>
      <c r="X342" s="205"/>
      <c r="Y342" s="205"/>
      <c r="Z342" s="205"/>
      <c r="AA342" s="205"/>
    </row>
    <row r="343" spans="2:27" ht="12.75" customHeight="1">
      <c r="B343" s="205"/>
      <c r="C343" s="205"/>
      <c r="D343" s="205"/>
      <c r="E343" s="464"/>
      <c r="F343" s="464"/>
      <c r="G343" s="205"/>
      <c r="H343" s="205"/>
      <c r="I343" s="205"/>
      <c r="J343" s="465"/>
      <c r="K343" s="205"/>
      <c r="L343" s="205"/>
      <c r="M343" s="205"/>
      <c r="N343" s="466"/>
      <c r="O343" s="467"/>
      <c r="P343" s="205"/>
      <c r="Q343" s="205"/>
      <c r="R343" s="205"/>
      <c r="S343" s="205"/>
      <c r="T343" s="205"/>
      <c r="U343" s="205"/>
      <c r="V343" s="205"/>
      <c r="W343" s="205"/>
      <c r="X343" s="205"/>
      <c r="Y343" s="205"/>
      <c r="Z343" s="205"/>
      <c r="AA343" s="205"/>
    </row>
    <row r="344" spans="2:27" ht="12.75" customHeight="1">
      <c r="B344" s="205"/>
      <c r="C344" s="205"/>
      <c r="D344" s="205"/>
      <c r="E344" s="464"/>
      <c r="F344" s="464"/>
      <c r="G344" s="205"/>
      <c r="H344" s="205"/>
      <c r="I344" s="205"/>
      <c r="J344" s="465"/>
      <c r="K344" s="205"/>
      <c r="L344" s="205"/>
      <c r="M344" s="205"/>
      <c r="N344" s="466"/>
      <c r="O344" s="467"/>
      <c r="P344" s="205"/>
      <c r="Q344" s="205"/>
      <c r="R344" s="205"/>
      <c r="S344" s="205"/>
      <c r="T344" s="205"/>
      <c r="U344" s="205"/>
      <c r="V344" s="205"/>
      <c r="W344" s="205"/>
      <c r="X344" s="205"/>
      <c r="Y344" s="205"/>
      <c r="Z344" s="205"/>
      <c r="AA344" s="205"/>
    </row>
    <row r="345" spans="2:27" ht="12.75" customHeight="1">
      <c r="B345" s="205"/>
      <c r="C345" s="205"/>
      <c r="D345" s="205"/>
      <c r="E345" s="464"/>
      <c r="F345" s="464"/>
      <c r="G345" s="205"/>
      <c r="H345" s="205"/>
      <c r="I345" s="205"/>
      <c r="J345" s="465"/>
      <c r="K345" s="205"/>
      <c r="L345" s="205"/>
      <c r="M345" s="205"/>
      <c r="N345" s="466"/>
      <c r="O345" s="467"/>
      <c r="P345" s="205"/>
      <c r="Q345" s="205"/>
      <c r="R345" s="205"/>
      <c r="S345" s="205"/>
      <c r="T345" s="205"/>
      <c r="U345" s="205"/>
      <c r="V345" s="205"/>
      <c r="W345" s="205"/>
      <c r="X345" s="205"/>
      <c r="Y345" s="205"/>
      <c r="Z345" s="205"/>
      <c r="AA345" s="205"/>
    </row>
    <row r="346" spans="2:27" ht="12.75" customHeight="1">
      <c r="B346" s="205"/>
      <c r="C346" s="205"/>
      <c r="D346" s="205"/>
      <c r="E346" s="464"/>
      <c r="F346" s="464"/>
      <c r="G346" s="205"/>
      <c r="H346" s="205"/>
      <c r="I346" s="205"/>
      <c r="J346" s="465"/>
      <c r="K346" s="205"/>
      <c r="L346" s="205"/>
      <c r="M346" s="205"/>
      <c r="N346" s="466"/>
      <c r="O346" s="467"/>
      <c r="P346" s="205"/>
      <c r="Q346" s="205"/>
      <c r="R346" s="205"/>
      <c r="S346" s="205"/>
      <c r="T346" s="205"/>
      <c r="U346" s="205"/>
      <c r="V346" s="205"/>
      <c r="W346" s="205"/>
      <c r="X346" s="205"/>
      <c r="Y346" s="205"/>
      <c r="Z346" s="205"/>
      <c r="AA346" s="205"/>
    </row>
    <row r="347" spans="2:27" ht="12.75" customHeight="1">
      <c r="B347" s="205"/>
      <c r="C347" s="205"/>
      <c r="D347" s="205"/>
      <c r="E347" s="464"/>
      <c r="F347" s="464"/>
      <c r="G347" s="205"/>
      <c r="H347" s="205"/>
      <c r="I347" s="205"/>
      <c r="J347" s="465"/>
      <c r="K347" s="205"/>
      <c r="L347" s="205"/>
      <c r="M347" s="205"/>
      <c r="N347" s="466"/>
      <c r="O347" s="467"/>
      <c r="P347" s="205"/>
      <c r="Q347" s="205"/>
      <c r="R347" s="205"/>
      <c r="S347" s="205"/>
      <c r="T347" s="205"/>
      <c r="U347" s="205"/>
      <c r="V347" s="205"/>
      <c r="W347" s="205"/>
      <c r="X347" s="205"/>
      <c r="Y347" s="205"/>
      <c r="Z347" s="205"/>
      <c r="AA347" s="205"/>
    </row>
    <row r="348" spans="2:27" ht="12.75" customHeight="1">
      <c r="B348" s="205"/>
      <c r="C348" s="205"/>
      <c r="D348" s="205"/>
      <c r="E348" s="464"/>
      <c r="F348" s="464"/>
      <c r="G348" s="205"/>
      <c r="H348" s="205"/>
      <c r="I348" s="205"/>
      <c r="J348" s="465"/>
      <c r="K348" s="205"/>
      <c r="L348" s="205"/>
      <c r="M348" s="205"/>
      <c r="N348" s="466"/>
      <c r="O348" s="467"/>
      <c r="P348" s="205"/>
      <c r="Q348" s="205"/>
      <c r="R348" s="205"/>
      <c r="S348" s="205"/>
      <c r="T348" s="205"/>
      <c r="U348" s="205"/>
      <c r="V348" s="205"/>
      <c r="W348" s="205"/>
      <c r="X348" s="205"/>
      <c r="Y348" s="205"/>
      <c r="Z348" s="205"/>
      <c r="AA348" s="205"/>
    </row>
    <row r="349" spans="2:27" ht="12.75" customHeight="1">
      <c r="B349" s="205"/>
      <c r="C349" s="205"/>
      <c r="D349" s="205"/>
      <c r="E349" s="464"/>
      <c r="F349" s="464"/>
      <c r="G349" s="205"/>
      <c r="H349" s="205"/>
      <c r="I349" s="205"/>
      <c r="J349" s="465"/>
      <c r="K349" s="205"/>
      <c r="L349" s="205"/>
      <c r="M349" s="205"/>
      <c r="N349" s="466"/>
      <c r="O349" s="467"/>
      <c r="P349" s="205"/>
      <c r="Q349" s="205"/>
      <c r="R349" s="205"/>
      <c r="S349" s="205"/>
      <c r="T349" s="205"/>
      <c r="U349" s="205"/>
      <c r="V349" s="205"/>
      <c r="W349" s="205"/>
      <c r="X349" s="205"/>
      <c r="Y349" s="205"/>
      <c r="Z349" s="205"/>
      <c r="AA349" s="205"/>
    </row>
    <row r="350" spans="2:27" ht="12.75" customHeight="1">
      <c r="B350" s="205"/>
      <c r="C350" s="205"/>
      <c r="D350" s="205"/>
      <c r="E350" s="464"/>
      <c r="F350" s="464"/>
      <c r="G350" s="205"/>
      <c r="H350" s="205"/>
      <c r="I350" s="205"/>
      <c r="J350" s="465"/>
      <c r="K350" s="205"/>
      <c r="L350" s="205"/>
      <c r="M350" s="205"/>
      <c r="N350" s="466"/>
      <c r="O350" s="467"/>
      <c r="P350" s="205"/>
      <c r="Q350" s="205"/>
      <c r="R350" s="205"/>
      <c r="S350" s="205"/>
      <c r="T350" s="205"/>
      <c r="U350" s="205"/>
      <c r="V350" s="205"/>
      <c r="W350" s="205"/>
      <c r="X350" s="205"/>
      <c r="Y350" s="205"/>
      <c r="Z350" s="205"/>
      <c r="AA350" s="205"/>
    </row>
    <row r="351" spans="2:27" ht="12.75" customHeight="1">
      <c r="B351" s="205"/>
      <c r="C351" s="205"/>
      <c r="D351" s="205"/>
      <c r="E351" s="464"/>
      <c r="F351" s="464"/>
      <c r="G351" s="205"/>
      <c r="H351" s="205"/>
      <c r="I351" s="205"/>
      <c r="J351" s="465"/>
      <c r="K351" s="205"/>
      <c r="L351" s="205"/>
      <c r="M351" s="205"/>
      <c r="N351" s="466"/>
      <c r="O351" s="467"/>
      <c r="P351" s="205"/>
      <c r="Q351" s="205"/>
      <c r="R351" s="205"/>
      <c r="S351" s="205"/>
      <c r="T351" s="205"/>
      <c r="U351" s="205"/>
      <c r="V351" s="205"/>
      <c r="W351" s="205"/>
      <c r="X351" s="205"/>
      <c r="Y351" s="205"/>
      <c r="Z351" s="205"/>
      <c r="AA351" s="205"/>
    </row>
    <row r="352" spans="2:27" ht="12.75" customHeight="1">
      <c r="B352" s="205"/>
      <c r="C352" s="205"/>
      <c r="D352" s="205"/>
      <c r="E352" s="464"/>
      <c r="F352" s="464"/>
      <c r="G352" s="205"/>
      <c r="H352" s="205"/>
      <c r="I352" s="205"/>
      <c r="J352" s="465"/>
      <c r="K352" s="205"/>
      <c r="L352" s="205"/>
      <c r="M352" s="205"/>
      <c r="N352" s="466"/>
      <c r="O352" s="467"/>
      <c r="P352" s="205"/>
      <c r="Q352" s="205"/>
      <c r="R352" s="205"/>
      <c r="S352" s="205"/>
      <c r="T352" s="205"/>
      <c r="U352" s="205"/>
      <c r="V352" s="205"/>
      <c r="W352" s="205"/>
      <c r="X352" s="205"/>
      <c r="Y352" s="205"/>
      <c r="Z352" s="205"/>
      <c r="AA352" s="205"/>
    </row>
    <row r="353" spans="2:27" ht="12.75" customHeight="1">
      <c r="B353" s="205"/>
      <c r="C353" s="205"/>
      <c r="D353" s="205"/>
      <c r="E353" s="464"/>
      <c r="F353" s="464"/>
      <c r="G353" s="205"/>
      <c r="H353" s="205"/>
      <c r="I353" s="205"/>
      <c r="J353" s="465"/>
      <c r="K353" s="205"/>
      <c r="L353" s="205"/>
      <c r="M353" s="205"/>
      <c r="N353" s="466"/>
      <c r="O353" s="467"/>
      <c r="P353" s="205"/>
      <c r="Q353" s="205"/>
      <c r="R353" s="205"/>
      <c r="S353" s="205"/>
      <c r="T353" s="205"/>
      <c r="U353" s="205"/>
      <c r="V353" s="205"/>
      <c r="W353" s="205"/>
      <c r="X353" s="205"/>
      <c r="Y353" s="205"/>
      <c r="Z353" s="205"/>
      <c r="AA353" s="205"/>
    </row>
    <row r="354" spans="2:27" ht="12.75" customHeight="1">
      <c r="B354" s="205"/>
      <c r="C354" s="205"/>
      <c r="D354" s="205"/>
      <c r="E354" s="464"/>
      <c r="F354" s="464"/>
      <c r="G354" s="205"/>
      <c r="H354" s="205"/>
      <c r="I354" s="205"/>
      <c r="J354" s="465"/>
      <c r="K354" s="205"/>
      <c r="L354" s="205"/>
      <c r="M354" s="205"/>
      <c r="N354" s="466"/>
      <c r="O354" s="467"/>
      <c r="P354" s="205"/>
      <c r="Q354" s="205"/>
      <c r="R354" s="205"/>
      <c r="S354" s="205"/>
      <c r="T354" s="205"/>
      <c r="U354" s="205"/>
      <c r="V354" s="205"/>
      <c r="W354" s="205"/>
      <c r="X354" s="205"/>
      <c r="Y354" s="205"/>
      <c r="Z354" s="205"/>
      <c r="AA354" s="205"/>
    </row>
    <row r="355" spans="2:27" ht="12.75" customHeight="1">
      <c r="B355" s="205"/>
      <c r="C355" s="205"/>
      <c r="D355" s="205"/>
      <c r="E355" s="464"/>
      <c r="F355" s="464"/>
      <c r="G355" s="205"/>
      <c r="H355" s="205"/>
      <c r="I355" s="205"/>
      <c r="J355" s="465"/>
      <c r="K355" s="205"/>
      <c r="L355" s="205"/>
      <c r="M355" s="205"/>
      <c r="N355" s="466"/>
      <c r="O355" s="467"/>
      <c r="P355" s="205"/>
      <c r="Q355" s="205"/>
      <c r="R355" s="205"/>
      <c r="S355" s="205"/>
      <c r="T355" s="205"/>
      <c r="U355" s="205"/>
      <c r="V355" s="205"/>
      <c r="W355" s="205"/>
      <c r="X355" s="205"/>
      <c r="Y355" s="205"/>
      <c r="Z355" s="205"/>
      <c r="AA355" s="205"/>
    </row>
    <row r="356" spans="2:27" ht="12.75" customHeight="1">
      <c r="B356" s="205"/>
      <c r="C356" s="205"/>
      <c r="D356" s="205"/>
      <c r="E356" s="464"/>
      <c r="F356" s="464"/>
      <c r="G356" s="205"/>
      <c r="H356" s="205"/>
      <c r="I356" s="205"/>
      <c r="J356" s="465"/>
      <c r="K356" s="205"/>
      <c r="L356" s="205"/>
      <c r="M356" s="205"/>
      <c r="N356" s="466"/>
      <c r="O356" s="467"/>
      <c r="P356" s="205"/>
      <c r="Q356" s="205"/>
      <c r="R356" s="205"/>
      <c r="S356" s="205"/>
      <c r="T356" s="205"/>
      <c r="U356" s="205"/>
      <c r="V356" s="205"/>
      <c r="W356" s="205"/>
      <c r="X356" s="205"/>
      <c r="Y356" s="205"/>
      <c r="Z356" s="205"/>
      <c r="AA356" s="205"/>
    </row>
    <row r="357" spans="2:27" ht="12.75" customHeight="1">
      <c r="B357" s="205"/>
      <c r="C357" s="205"/>
      <c r="D357" s="205"/>
      <c r="E357" s="464"/>
      <c r="F357" s="464"/>
      <c r="G357" s="205"/>
      <c r="H357" s="205"/>
      <c r="I357" s="205"/>
      <c r="J357" s="465"/>
      <c r="K357" s="205"/>
      <c r="L357" s="205"/>
      <c r="M357" s="205"/>
      <c r="N357" s="466"/>
      <c r="O357" s="467"/>
      <c r="P357" s="205"/>
      <c r="Q357" s="205"/>
      <c r="R357" s="205"/>
      <c r="S357" s="205"/>
      <c r="T357" s="205"/>
      <c r="U357" s="205"/>
      <c r="V357" s="205"/>
      <c r="W357" s="205"/>
      <c r="X357" s="205"/>
      <c r="Y357" s="205"/>
      <c r="Z357" s="205"/>
      <c r="AA357" s="205"/>
    </row>
    <row r="358" spans="2:27" ht="12.75" customHeight="1">
      <c r="B358" s="205"/>
      <c r="C358" s="205"/>
      <c r="D358" s="205"/>
      <c r="E358" s="464"/>
      <c r="F358" s="464"/>
      <c r="G358" s="205"/>
      <c r="H358" s="205"/>
      <c r="I358" s="205"/>
      <c r="J358" s="465"/>
      <c r="K358" s="205"/>
      <c r="L358" s="205"/>
      <c r="M358" s="205"/>
      <c r="N358" s="466"/>
      <c r="O358" s="467"/>
      <c r="P358" s="205"/>
      <c r="Q358" s="205"/>
      <c r="R358" s="205"/>
      <c r="S358" s="205"/>
      <c r="T358" s="205"/>
      <c r="U358" s="205"/>
      <c r="V358" s="205"/>
      <c r="W358" s="205"/>
      <c r="X358" s="205"/>
      <c r="Y358" s="205"/>
      <c r="Z358" s="205"/>
      <c r="AA358" s="205"/>
    </row>
    <row r="359" spans="2:27" ht="12.75" customHeight="1">
      <c r="B359" s="205"/>
      <c r="C359" s="205"/>
      <c r="D359" s="205"/>
      <c r="E359" s="464"/>
      <c r="F359" s="464"/>
      <c r="G359" s="205"/>
      <c r="H359" s="205"/>
      <c r="I359" s="205"/>
      <c r="J359" s="465"/>
      <c r="K359" s="205"/>
      <c r="L359" s="205"/>
      <c r="M359" s="205"/>
      <c r="N359" s="466"/>
      <c r="O359" s="467"/>
      <c r="P359" s="205"/>
      <c r="Q359" s="205"/>
      <c r="R359" s="205"/>
      <c r="S359" s="205"/>
      <c r="T359" s="205"/>
      <c r="U359" s="205"/>
      <c r="V359" s="205"/>
      <c r="W359" s="205"/>
      <c r="X359" s="205"/>
      <c r="Y359" s="205"/>
      <c r="Z359" s="205"/>
      <c r="AA359" s="205"/>
    </row>
    <row r="360" spans="2:27" ht="12.75" customHeight="1">
      <c r="B360" s="205"/>
      <c r="C360" s="205"/>
      <c r="D360" s="205"/>
      <c r="E360" s="464"/>
      <c r="F360" s="464"/>
      <c r="G360" s="205"/>
      <c r="H360" s="205"/>
      <c r="I360" s="205"/>
      <c r="J360" s="465"/>
      <c r="K360" s="205"/>
      <c r="L360" s="205"/>
      <c r="M360" s="205"/>
      <c r="N360" s="466"/>
      <c r="O360" s="467"/>
      <c r="P360" s="205"/>
      <c r="Q360" s="205"/>
      <c r="R360" s="205"/>
      <c r="S360" s="205"/>
      <c r="T360" s="205"/>
      <c r="U360" s="205"/>
      <c r="V360" s="205"/>
      <c r="W360" s="205"/>
      <c r="X360" s="205"/>
      <c r="Y360" s="205"/>
      <c r="Z360" s="205"/>
      <c r="AA360" s="205"/>
    </row>
    <row r="361" spans="2:27" ht="12.75" customHeight="1">
      <c r="B361" s="205"/>
      <c r="C361" s="205"/>
      <c r="D361" s="205"/>
      <c r="E361" s="464"/>
      <c r="F361" s="464"/>
      <c r="G361" s="205"/>
      <c r="H361" s="205"/>
      <c r="I361" s="205"/>
      <c r="J361" s="465"/>
      <c r="K361" s="205"/>
      <c r="L361" s="205"/>
      <c r="M361" s="205"/>
      <c r="N361" s="466"/>
      <c r="O361" s="467"/>
      <c r="P361" s="205"/>
      <c r="Q361" s="205"/>
      <c r="R361" s="205"/>
      <c r="S361" s="205"/>
      <c r="T361" s="205"/>
      <c r="U361" s="205"/>
      <c r="V361" s="205"/>
      <c r="W361" s="205"/>
      <c r="X361" s="205"/>
      <c r="Y361" s="205"/>
      <c r="Z361" s="205"/>
      <c r="AA361" s="205"/>
    </row>
    <row r="362" spans="2:27" ht="12.75" customHeight="1">
      <c r="B362" s="205"/>
      <c r="C362" s="205"/>
      <c r="D362" s="205"/>
      <c r="E362" s="464"/>
      <c r="F362" s="464"/>
      <c r="G362" s="205"/>
      <c r="H362" s="205"/>
      <c r="I362" s="205"/>
      <c r="J362" s="465"/>
      <c r="K362" s="205"/>
      <c r="L362" s="205"/>
      <c r="M362" s="205"/>
      <c r="N362" s="466"/>
      <c r="O362" s="467"/>
      <c r="P362" s="205"/>
      <c r="Q362" s="205"/>
      <c r="R362" s="205"/>
      <c r="S362" s="205"/>
      <c r="T362" s="205"/>
      <c r="U362" s="205"/>
      <c r="V362" s="205"/>
      <c r="W362" s="205"/>
      <c r="X362" s="205"/>
      <c r="Y362" s="205"/>
      <c r="Z362" s="205"/>
      <c r="AA362" s="205"/>
    </row>
    <row r="363" spans="2:27" ht="12.75" customHeight="1">
      <c r="B363" s="205"/>
      <c r="C363" s="205"/>
      <c r="D363" s="205"/>
      <c r="E363" s="464"/>
      <c r="F363" s="464"/>
      <c r="G363" s="205"/>
      <c r="H363" s="205"/>
      <c r="I363" s="205"/>
      <c r="J363" s="465"/>
      <c r="K363" s="205"/>
      <c r="L363" s="205"/>
      <c r="M363" s="205"/>
      <c r="N363" s="466"/>
      <c r="O363" s="467"/>
      <c r="P363" s="205"/>
      <c r="Q363" s="205"/>
      <c r="R363" s="205"/>
      <c r="S363" s="205"/>
      <c r="T363" s="205"/>
      <c r="U363" s="205"/>
      <c r="V363" s="205"/>
      <c r="W363" s="205"/>
      <c r="X363" s="205"/>
      <c r="Y363" s="205"/>
      <c r="Z363" s="205"/>
      <c r="AA363" s="205"/>
    </row>
    <row r="364" spans="2:27" ht="12.75" customHeight="1">
      <c r="B364" s="205"/>
      <c r="C364" s="205"/>
      <c r="D364" s="205"/>
      <c r="E364" s="464"/>
      <c r="F364" s="464"/>
      <c r="G364" s="205"/>
      <c r="H364" s="205"/>
      <c r="I364" s="205"/>
      <c r="J364" s="465"/>
      <c r="K364" s="205"/>
      <c r="L364" s="205"/>
      <c r="M364" s="205"/>
      <c r="N364" s="466"/>
      <c r="O364" s="467"/>
      <c r="P364" s="205"/>
      <c r="Q364" s="205"/>
      <c r="R364" s="205"/>
      <c r="S364" s="205"/>
      <c r="T364" s="205"/>
      <c r="U364" s="205"/>
      <c r="V364" s="205"/>
      <c r="W364" s="205"/>
      <c r="X364" s="205"/>
      <c r="Y364" s="205"/>
      <c r="Z364" s="205"/>
      <c r="AA364" s="205"/>
    </row>
    <row r="365" spans="2:27" ht="12.75" customHeight="1">
      <c r="B365" s="205"/>
      <c r="C365" s="205"/>
      <c r="D365" s="205"/>
      <c r="E365" s="464"/>
      <c r="F365" s="464"/>
      <c r="G365" s="205"/>
      <c r="H365" s="205"/>
      <c r="I365" s="205"/>
      <c r="J365" s="465"/>
      <c r="K365" s="205"/>
      <c r="L365" s="205"/>
      <c r="M365" s="205"/>
      <c r="N365" s="466"/>
      <c r="O365" s="467"/>
      <c r="P365" s="205"/>
      <c r="Q365" s="205"/>
      <c r="R365" s="205"/>
      <c r="S365" s="205"/>
      <c r="T365" s="205"/>
      <c r="U365" s="205"/>
      <c r="V365" s="205"/>
      <c r="W365" s="205"/>
      <c r="X365" s="205"/>
      <c r="Y365" s="205"/>
      <c r="Z365" s="205"/>
      <c r="AA365" s="205"/>
    </row>
    <row r="366" spans="2:27" ht="12.75" customHeight="1">
      <c r="B366" s="205"/>
      <c r="C366" s="205"/>
      <c r="D366" s="205"/>
      <c r="E366" s="464"/>
      <c r="F366" s="464"/>
      <c r="G366" s="205"/>
      <c r="H366" s="205"/>
      <c r="I366" s="205"/>
      <c r="J366" s="465"/>
      <c r="K366" s="205"/>
      <c r="L366" s="205"/>
      <c r="M366" s="205"/>
      <c r="N366" s="466"/>
      <c r="O366" s="467"/>
      <c r="P366" s="205"/>
      <c r="Q366" s="205"/>
      <c r="R366" s="205"/>
      <c r="S366" s="205"/>
      <c r="T366" s="205"/>
      <c r="U366" s="205"/>
      <c r="V366" s="205"/>
      <c r="W366" s="205"/>
      <c r="X366" s="205"/>
      <c r="Y366" s="205"/>
      <c r="Z366" s="205"/>
      <c r="AA366" s="205"/>
    </row>
    <row r="367" spans="2:27" ht="12.75" customHeight="1">
      <c r="B367" s="205"/>
      <c r="C367" s="205"/>
      <c r="D367" s="205"/>
      <c r="E367" s="464"/>
      <c r="F367" s="464"/>
      <c r="G367" s="205"/>
      <c r="H367" s="205"/>
      <c r="I367" s="205"/>
      <c r="J367" s="465"/>
      <c r="K367" s="205"/>
      <c r="L367" s="205"/>
      <c r="M367" s="205"/>
      <c r="N367" s="466"/>
      <c r="O367" s="467"/>
      <c r="P367" s="205"/>
      <c r="Q367" s="205"/>
      <c r="R367" s="205"/>
      <c r="S367" s="205"/>
      <c r="T367" s="205"/>
      <c r="U367" s="205"/>
      <c r="V367" s="205"/>
      <c r="W367" s="205"/>
      <c r="X367" s="205"/>
      <c r="Y367" s="205"/>
      <c r="Z367" s="205"/>
      <c r="AA367" s="205"/>
    </row>
    <row r="368" spans="2:27" ht="12.75" customHeight="1">
      <c r="B368" s="205"/>
      <c r="C368" s="205"/>
      <c r="D368" s="205"/>
      <c r="E368" s="464"/>
      <c r="F368" s="464"/>
      <c r="G368" s="205"/>
      <c r="H368" s="205"/>
      <c r="I368" s="205"/>
      <c r="J368" s="465"/>
      <c r="K368" s="205"/>
      <c r="L368" s="205"/>
      <c r="M368" s="205"/>
      <c r="N368" s="466"/>
      <c r="O368" s="467"/>
      <c r="P368" s="205"/>
      <c r="Q368" s="205"/>
      <c r="R368" s="205"/>
      <c r="S368" s="205"/>
      <c r="T368" s="205"/>
      <c r="U368" s="205"/>
      <c r="V368" s="205"/>
      <c r="W368" s="205"/>
      <c r="X368" s="205"/>
      <c r="Y368" s="205"/>
      <c r="Z368" s="205"/>
      <c r="AA368" s="205"/>
    </row>
    <row r="369" spans="2:27" ht="12.75" customHeight="1">
      <c r="B369" s="205"/>
      <c r="C369" s="205"/>
      <c r="D369" s="205"/>
      <c r="E369" s="464"/>
      <c r="F369" s="464"/>
      <c r="G369" s="205"/>
      <c r="H369" s="205"/>
      <c r="I369" s="205"/>
      <c r="J369" s="465"/>
      <c r="K369" s="205"/>
      <c r="L369" s="205"/>
      <c r="M369" s="205"/>
      <c r="N369" s="466"/>
      <c r="O369" s="467"/>
      <c r="P369" s="205"/>
      <c r="Q369" s="205"/>
      <c r="R369" s="205"/>
      <c r="S369" s="205"/>
      <c r="T369" s="205"/>
      <c r="U369" s="205"/>
      <c r="V369" s="205"/>
      <c r="W369" s="205"/>
      <c r="X369" s="205"/>
      <c r="Y369" s="205"/>
      <c r="Z369" s="205"/>
      <c r="AA369" s="205"/>
    </row>
    <row r="370" spans="2:27" ht="12.75" customHeight="1">
      <c r="B370" s="205"/>
      <c r="C370" s="205"/>
      <c r="D370" s="205"/>
      <c r="E370" s="464"/>
      <c r="F370" s="464"/>
      <c r="G370" s="205"/>
      <c r="H370" s="205"/>
      <c r="I370" s="205"/>
      <c r="J370" s="465"/>
      <c r="K370" s="205"/>
      <c r="L370" s="205"/>
      <c r="M370" s="205"/>
      <c r="N370" s="466"/>
      <c r="O370" s="467"/>
      <c r="P370" s="205"/>
      <c r="Q370" s="205"/>
      <c r="R370" s="205"/>
      <c r="S370" s="205"/>
      <c r="T370" s="205"/>
      <c r="U370" s="205"/>
      <c r="V370" s="205"/>
      <c r="W370" s="205"/>
      <c r="X370" s="205"/>
      <c r="Y370" s="205"/>
      <c r="Z370" s="205"/>
      <c r="AA370" s="205"/>
    </row>
    <row r="371" spans="2:27" ht="12.75" customHeight="1">
      <c r="B371" s="205"/>
      <c r="C371" s="205"/>
      <c r="D371" s="205"/>
      <c r="E371" s="464"/>
      <c r="F371" s="464"/>
      <c r="G371" s="205"/>
      <c r="H371" s="205"/>
      <c r="I371" s="205"/>
      <c r="J371" s="465"/>
      <c r="K371" s="205"/>
      <c r="L371" s="205"/>
      <c r="M371" s="205"/>
      <c r="N371" s="466"/>
      <c r="O371" s="467"/>
      <c r="P371" s="205"/>
      <c r="Q371" s="205"/>
      <c r="R371" s="205"/>
      <c r="S371" s="205"/>
      <c r="T371" s="205"/>
      <c r="U371" s="205"/>
      <c r="V371" s="205"/>
      <c r="W371" s="205"/>
      <c r="X371" s="205"/>
      <c r="Y371" s="205"/>
      <c r="Z371" s="205"/>
      <c r="AA371" s="205"/>
    </row>
    <row r="372" spans="2:27" ht="12.75" customHeight="1">
      <c r="B372" s="205"/>
      <c r="C372" s="205"/>
      <c r="D372" s="205"/>
      <c r="E372" s="464"/>
      <c r="F372" s="464"/>
      <c r="G372" s="205"/>
      <c r="H372" s="205"/>
      <c r="I372" s="205"/>
      <c r="J372" s="465"/>
      <c r="K372" s="205"/>
      <c r="L372" s="205"/>
      <c r="M372" s="205"/>
      <c r="N372" s="466"/>
      <c r="O372" s="467"/>
      <c r="P372" s="205"/>
      <c r="Q372" s="205"/>
      <c r="R372" s="205"/>
      <c r="S372" s="205"/>
      <c r="T372" s="205"/>
      <c r="U372" s="205"/>
      <c r="V372" s="205"/>
      <c r="W372" s="205"/>
      <c r="X372" s="205"/>
      <c r="Y372" s="205"/>
      <c r="Z372" s="205"/>
      <c r="AA372" s="205"/>
    </row>
    <row r="373" spans="2:27" ht="12.75" customHeight="1">
      <c r="B373" s="205"/>
      <c r="C373" s="205"/>
      <c r="D373" s="205"/>
      <c r="E373" s="464"/>
      <c r="F373" s="464"/>
      <c r="G373" s="205"/>
      <c r="H373" s="205"/>
      <c r="I373" s="205"/>
      <c r="J373" s="465"/>
      <c r="K373" s="205"/>
      <c r="L373" s="205"/>
      <c r="M373" s="205"/>
      <c r="N373" s="466"/>
      <c r="O373" s="467"/>
      <c r="P373" s="205"/>
      <c r="Q373" s="205"/>
      <c r="R373" s="205"/>
      <c r="S373" s="205"/>
      <c r="T373" s="205"/>
      <c r="U373" s="205"/>
      <c r="V373" s="205"/>
      <c r="W373" s="205"/>
      <c r="X373" s="205"/>
      <c r="Y373" s="205"/>
      <c r="Z373" s="205"/>
      <c r="AA373" s="205"/>
    </row>
    <row r="374" spans="2:27" ht="12.75" customHeight="1">
      <c r="B374" s="205"/>
      <c r="C374" s="205"/>
      <c r="D374" s="205"/>
      <c r="E374" s="464"/>
      <c r="F374" s="464"/>
      <c r="G374" s="205"/>
      <c r="H374" s="205"/>
      <c r="I374" s="205"/>
      <c r="J374" s="465"/>
      <c r="K374" s="205"/>
      <c r="L374" s="205"/>
      <c r="M374" s="205"/>
      <c r="N374" s="466"/>
      <c r="O374" s="467"/>
      <c r="P374" s="205"/>
      <c r="Q374" s="205"/>
      <c r="R374" s="205"/>
      <c r="S374" s="205"/>
      <c r="T374" s="205"/>
      <c r="U374" s="205"/>
      <c r="V374" s="205"/>
      <c r="W374" s="205"/>
      <c r="X374" s="205"/>
      <c r="Y374" s="205"/>
      <c r="Z374" s="205"/>
      <c r="AA374" s="205"/>
    </row>
    <row r="375" spans="2:27" ht="12.75" customHeight="1">
      <c r="B375" s="205"/>
      <c r="C375" s="205"/>
      <c r="D375" s="205"/>
      <c r="E375" s="464"/>
      <c r="F375" s="464"/>
      <c r="G375" s="205"/>
      <c r="H375" s="205"/>
      <c r="I375" s="205"/>
      <c r="J375" s="465"/>
      <c r="K375" s="205"/>
      <c r="L375" s="205"/>
      <c r="M375" s="205"/>
      <c r="N375" s="466"/>
      <c r="O375" s="467"/>
      <c r="P375" s="205"/>
      <c r="Q375" s="205"/>
      <c r="R375" s="205"/>
      <c r="S375" s="205"/>
      <c r="T375" s="205"/>
      <c r="U375" s="205"/>
      <c r="V375" s="205"/>
      <c r="W375" s="205"/>
      <c r="X375" s="205"/>
      <c r="Y375" s="205"/>
      <c r="Z375" s="205"/>
      <c r="AA375" s="205"/>
    </row>
    <row r="376" spans="2:27" ht="12.75" customHeight="1">
      <c r="B376" s="205"/>
      <c r="C376" s="205"/>
      <c r="D376" s="205"/>
      <c r="E376" s="464"/>
      <c r="F376" s="464"/>
      <c r="G376" s="205"/>
      <c r="H376" s="205"/>
      <c r="I376" s="205"/>
      <c r="J376" s="465"/>
      <c r="K376" s="205"/>
      <c r="L376" s="205"/>
      <c r="M376" s="205"/>
      <c r="N376" s="466"/>
      <c r="O376" s="467"/>
      <c r="P376" s="205"/>
      <c r="Q376" s="205"/>
      <c r="R376" s="205"/>
      <c r="S376" s="205"/>
      <c r="T376" s="205"/>
      <c r="U376" s="205"/>
      <c r="V376" s="205"/>
      <c r="W376" s="205"/>
      <c r="X376" s="205"/>
      <c r="Y376" s="205"/>
      <c r="Z376" s="205"/>
      <c r="AA376" s="205"/>
    </row>
    <row r="377" spans="2:27" ht="12.75" customHeight="1">
      <c r="B377" s="205"/>
      <c r="C377" s="205"/>
      <c r="D377" s="205"/>
      <c r="E377" s="464"/>
      <c r="F377" s="464"/>
      <c r="G377" s="205"/>
      <c r="H377" s="205"/>
      <c r="I377" s="205"/>
      <c r="J377" s="465"/>
      <c r="K377" s="205"/>
      <c r="L377" s="205"/>
      <c r="M377" s="205"/>
      <c r="N377" s="466"/>
      <c r="O377" s="467"/>
      <c r="P377" s="205"/>
      <c r="Q377" s="205"/>
      <c r="R377" s="205"/>
      <c r="S377" s="205"/>
      <c r="T377" s="205"/>
      <c r="U377" s="205"/>
      <c r="V377" s="205"/>
      <c r="W377" s="205"/>
      <c r="X377" s="205"/>
      <c r="Y377" s="205"/>
      <c r="Z377" s="205"/>
      <c r="AA377" s="205"/>
    </row>
    <row r="378" spans="2:27" ht="12.75" customHeight="1">
      <c r="B378" s="205"/>
      <c r="C378" s="205"/>
      <c r="D378" s="205"/>
      <c r="E378" s="464"/>
      <c r="F378" s="464"/>
      <c r="G378" s="205"/>
      <c r="H378" s="205"/>
      <c r="I378" s="205"/>
      <c r="J378" s="465"/>
      <c r="K378" s="205"/>
      <c r="L378" s="205"/>
      <c r="M378" s="205"/>
      <c r="N378" s="466"/>
      <c r="O378" s="467"/>
      <c r="P378" s="205"/>
      <c r="Q378" s="205"/>
      <c r="R378" s="205"/>
      <c r="S378" s="205"/>
      <c r="T378" s="205"/>
      <c r="U378" s="205"/>
      <c r="V378" s="205"/>
      <c r="W378" s="205"/>
      <c r="X378" s="205"/>
      <c r="Y378" s="205"/>
      <c r="Z378" s="205"/>
      <c r="AA378" s="205"/>
    </row>
    <row r="379" spans="2:27" ht="12.75" customHeight="1">
      <c r="B379" s="205"/>
      <c r="C379" s="205"/>
      <c r="D379" s="205"/>
      <c r="E379" s="464"/>
      <c r="F379" s="464"/>
      <c r="G379" s="205"/>
      <c r="H379" s="205"/>
      <c r="I379" s="205"/>
      <c r="J379" s="465"/>
      <c r="K379" s="205"/>
      <c r="L379" s="205"/>
      <c r="M379" s="205"/>
      <c r="N379" s="466"/>
      <c r="O379" s="467"/>
      <c r="P379" s="205"/>
      <c r="Q379" s="205"/>
      <c r="R379" s="205"/>
      <c r="S379" s="205"/>
      <c r="T379" s="205"/>
      <c r="U379" s="205"/>
      <c r="V379" s="205"/>
      <c r="W379" s="205"/>
      <c r="X379" s="205"/>
      <c r="Y379" s="205"/>
      <c r="Z379" s="205"/>
      <c r="AA379" s="205"/>
    </row>
    <row r="380" spans="2:27" ht="12.75" customHeight="1">
      <c r="B380" s="205"/>
      <c r="C380" s="205"/>
      <c r="D380" s="205"/>
      <c r="E380" s="464"/>
      <c r="F380" s="464"/>
      <c r="G380" s="205"/>
      <c r="H380" s="205"/>
      <c r="I380" s="205"/>
      <c r="J380" s="465"/>
      <c r="K380" s="205"/>
      <c r="L380" s="205"/>
      <c r="M380" s="205"/>
      <c r="N380" s="466"/>
      <c r="O380" s="467"/>
      <c r="P380" s="205"/>
      <c r="Q380" s="205"/>
      <c r="R380" s="205"/>
      <c r="S380" s="205"/>
      <c r="T380" s="205"/>
      <c r="U380" s="205"/>
      <c r="V380" s="205"/>
      <c r="W380" s="205"/>
      <c r="X380" s="205"/>
      <c r="Y380" s="205"/>
      <c r="Z380" s="205"/>
      <c r="AA380" s="205"/>
    </row>
    <row r="381" spans="2:27" ht="12.75" customHeight="1">
      <c r="B381" s="205"/>
      <c r="C381" s="205"/>
      <c r="D381" s="205"/>
      <c r="E381" s="464"/>
      <c r="F381" s="464"/>
      <c r="G381" s="205"/>
      <c r="H381" s="205"/>
      <c r="I381" s="205"/>
      <c r="J381" s="465"/>
      <c r="K381" s="205"/>
      <c r="L381" s="205"/>
      <c r="M381" s="205"/>
      <c r="N381" s="466"/>
      <c r="O381" s="467"/>
      <c r="P381" s="205"/>
      <c r="Q381" s="205"/>
      <c r="R381" s="205"/>
      <c r="S381" s="205"/>
      <c r="T381" s="205"/>
      <c r="U381" s="205"/>
      <c r="V381" s="205"/>
      <c r="W381" s="205"/>
      <c r="X381" s="205"/>
      <c r="Y381" s="205"/>
      <c r="Z381" s="205"/>
      <c r="AA381" s="205"/>
    </row>
    <row r="382" spans="2:27" ht="12.75" customHeight="1">
      <c r="B382" s="205"/>
      <c r="C382" s="205"/>
      <c r="D382" s="205"/>
      <c r="E382" s="464"/>
      <c r="F382" s="464"/>
      <c r="G382" s="205"/>
      <c r="H382" s="205"/>
      <c r="I382" s="205"/>
      <c r="J382" s="465"/>
      <c r="K382" s="205"/>
      <c r="L382" s="205"/>
      <c r="M382" s="205"/>
      <c r="N382" s="466"/>
      <c r="O382" s="467"/>
      <c r="P382" s="205"/>
      <c r="Q382" s="205"/>
      <c r="R382" s="205"/>
      <c r="S382" s="205"/>
      <c r="T382" s="205"/>
      <c r="U382" s="205"/>
      <c r="V382" s="205"/>
      <c r="W382" s="205"/>
      <c r="X382" s="205"/>
      <c r="Y382" s="205"/>
      <c r="Z382" s="205"/>
      <c r="AA382" s="205"/>
    </row>
    <row r="383" spans="2:27" ht="12.75" customHeight="1">
      <c r="B383" s="205"/>
      <c r="C383" s="205"/>
      <c r="D383" s="205"/>
      <c r="E383" s="464"/>
      <c r="F383" s="464"/>
      <c r="G383" s="205"/>
      <c r="H383" s="205"/>
      <c r="I383" s="205"/>
      <c r="J383" s="465"/>
      <c r="K383" s="205"/>
      <c r="L383" s="205"/>
      <c r="M383" s="205"/>
      <c r="N383" s="466"/>
      <c r="O383" s="467"/>
      <c r="P383" s="205"/>
      <c r="Q383" s="205"/>
      <c r="R383" s="205"/>
      <c r="S383" s="205"/>
      <c r="T383" s="205"/>
      <c r="U383" s="205"/>
      <c r="V383" s="205"/>
      <c r="W383" s="205"/>
      <c r="X383" s="205"/>
      <c r="Y383" s="205"/>
      <c r="Z383" s="205"/>
      <c r="AA383" s="205"/>
    </row>
    <row r="384" spans="2:27" ht="12.75" customHeight="1">
      <c r="B384" s="205"/>
      <c r="C384" s="205"/>
      <c r="D384" s="205"/>
      <c r="E384" s="464"/>
      <c r="F384" s="464"/>
      <c r="G384" s="205"/>
      <c r="H384" s="205"/>
      <c r="I384" s="205"/>
      <c r="J384" s="465"/>
      <c r="K384" s="205"/>
      <c r="L384" s="205"/>
      <c r="M384" s="205"/>
      <c r="N384" s="466"/>
      <c r="O384" s="467"/>
      <c r="P384" s="205"/>
      <c r="Q384" s="205"/>
      <c r="R384" s="205"/>
      <c r="S384" s="205"/>
      <c r="T384" s="205"/>
      <c r="U384" s="205"/>
      <c r="V384" s="205"/>
      <c r="W384" s="205"/>
      <c r="X384" s="205"/>
      <c r="Y384" s="205"/>
      <c r="Z384" s="205"/>
      <c r="AA384" s="205"/>
    </row>
    <row r="385" spans="2:27" ht="12.75" customHeight="1">
      <c r="B385" s="205"/>
      <c r="C385" s="205"/>
      <c r="D385" s="205"/>
      <c r="E385" s="464"/>
      <c r="F385" s="464"/>
      <c r="G385" s="205"/>
      <c r="H385" s="205"/>
      <c r="I385" s="205"/>
      <c r="J385" s="465"/>
      <c r="K385" s="205"/>
      <c r="L385" s="205"/>
      <c r="M385" s="205"/>
      <c r="N385" s="466"/>
      <c r="O385" s="467"/>
      <c r="P385" s="205"/>
      <c r="Q385" s="205"/>
      <c r="R385" s="205"/>
      <c r="S385" s="205"/>
      <c r="T385" s="205"/>
      <c r="U385" s="205"/>
      <c r="V385" s="205"/>
      <c r="W385" s="205"/>
      <c r="X385" s="205"/>
      <c r="Y385" s="205"/>
      <c r="Z385" s="205"/>
      <c r="AA385" s="205"/>
    </row>
    <row r="386" spans="2:27" ht="12.75" customHeight="1">
      <c r="B386" s="205"/>
      <c r="C386" s="205"/>
      <c r="D386" s="205"/>
      <c r="E386" s="464"/>
      <c r="F386" s="464"/>
      <c r="G386" s="205"/>
      <c r="H386" s="205"/>
      <c r="I386" s="205"/>
      <c r="J386" s="465"/>
      <c r="K386" s="205"/>
      <c r="L386" s="205"/>
      <c r="M386" s="205"/>
      <c r="N386" s="466"/>
      <c r="O386" s="467"/>
      <c r="P386" s="205"/>
      <c r="Q386" s="205"/>
      <c r="R386" s="205"/>
      <c r="S386" s="205"/>
      <c r="T386" s="205"/>
      <c r="U386" s="205"/>
      <c r="V386" s="205"/>
      <c r="W386" s="205"/>
      <c r="X386" s="205"/>
      <c r="Y386" s="205"/>
      <c r="Z386" s="205"/>
      <c r="AA386" s="205"/>
    </row>
    <row r="387" spans="2:27" ht="12.75" customHeight="1">
      <c r="B387" s="205"/>
      <c r="C387" s="205"/>
      <c r="D387" s="205"/>
      <c r="E387" s="464"/>
      <c r="F387" s="464"/>
      <c r="G387" s="205"/>
      <c r="H387" s="205"/>
      <c r="I387" s="205"/>
      <c r="J387" s="465"/>
      <c r="K387" s="205"/>
      <c r="L387" s="205"/>
      <c r="M387" s="205"/>
      <c r="N387" s="466"/>
      <c r="O387" s="467"/>
      <c r="P387" s="205"/>
      <c r="Q387" s="205"/>
      <c r="R387" s="205"/>
      <c r="S387" s="205"/>
      <c r="T387" s="205"/>
      <c r="U387" s="205"/>
      <c r="V387" s="205"/>
      <c r="W387" s="205"/>
      <c r="X387" s="205"/>
      <c r="Y387" s="205"/>
      <c r="Z387" s="205"/>
      <c r="AA387" s="205"/>
    </row>
    <row r="388" spans="2:27" ht="12.75" customHeight="1">
      <c r="B388" s="205"/>
      <c r="C388" s="205"/>
      <c r="D388" s="205"/>
      <c r="E388" s="464"/>
      <c r="F388" s="464"/>
      <c r="G388" s="205"/>
      <c r="H388" s="205"/>
      <c r="I388" s="205"/>
      <c r="J388" s="465"/>
      <c r="K388" s="205"/>
      <c r="L388" s="205"/>
      <c r="M388" s="205"/>
      <c r="N388" s="466"/>
      <c r="O388" s="467"/>
      <c r="P388" s="205"/>
      <c r="Q388" s="205"/>
      <c r="R388" s="205"/>
      <c r="S388" s="205"/>
      <c r="T388" s="205"/>
      <c r="U388" s="205"/>
      <c r="V388" s="205"/>
      <c r="W388" s="205"/>
      <c r="X388" s="205"/>
      <c r="Y388" s="205"/>
      <c r="Z388" s="205"/>
      <c r="AA388" s="205"/>
    </row>
    <row r="389" spans="2:27" ht="12.75" customHeight="1">
      <c r="B389" s="205"/>
      <c r="C389" s="205"/>
      <c r="D389" s="205"/>
      <c r="E389" s="464"/>
      <c r="F389" s="464"/>
      <c r="G389" s="205"/>
      <c r="H389" s="205"/>
      <c r="I389" s="205"/>
      <c r="J389" s="465"/>
      <c r="K389" s="205"/>
      <c r="L389" s="205"/>
      <c r="M389" s="205"/>
      <c r="N389" s="466"/>
      <c r="O389" s="467"/>
      <c r="P389" s="205"/>
      <c r="Q389" s="205"/>
      <c r="R389" s="205"/>
      <c r="S389" s="205"/>
      <c r="T389" s="205"/>
      <c r="U389" s="205"/>
      <c r="V389" s="205"/>
      <c r="W389" s="205"/>
      <c r="X389" s="205"/>
      <c r="Y389" s="205"/>
      <c r="Z389" s="205"/>
      <c r="AA389" s="205"/>
    </row>
    <row r="390" spans="2:27" ht="12.75" customHeight="1">
      <c r="B390" s="205"/>
      <c r="C390" s="205"/>
      <c r="D390" s="205"/>
      <c r="E390" s="464"/>
      <c r="F390" s="464"/>
      <c r="G390" s="205"/>
      <c r="H390" s="205"/>
      <c r="I390" s="205"/>
      <c r="J390" s="465"/>
      <c r="K390" s="205"/>
      <c r="L390" s="205"/>
      <c r="M390" s="205"/>
      <c r="N390" s="466"/>
      <c r="O390" s="467"/>
      <c r="P390" s="205"/>
      <c r="Q390" s="205"/>
      <c r="R390" s="205"/>
      <c r="S390" s="205"/>
      <c r="T390" s="205"/>
      <c r="U390" s="205"/>
      <c r="V390" s="205"/>
      <c r="W390" s="205"/>
      <c r="X390" s="205"/>
      <c r="Y390" s="205"/>
      <c r="Z390" s="205"/>
      <c r="AA390" s="205"/>
    </row>
    <row r="391" spans="2:27" ht="12.75" customHeight="1">
      <c r="B391" s="205"/>
      <c r="C391" s="205"/>
      <c r="D391" s="205"/>
      <c r="E391" s="464"/>
      <c r="F391" s="464"/>
      <c r="G391" s="205"/>
      <c r="H391" s="205"/>
      <c r="I391" s="205"/>
      <c r="J391" s="465"/>
      <c r="K391" s="205"/>
      <c r="L391" s="205"/>
      <c r="M391" s="205"/>
      <c r="N391" s="466"/>
      <c r="O391" s="467"/>
      <c r="P391" s="205"/>
      <c r="Q391" s="205"/>
      <c r="R391" s="205"/>
      <c r="S391" s="205"/>
      <c r="T391" s="205"/>
      <c r="U391" s="205"/>
      <c r="V391" s="205"/>
      <c r="W391" s="205"/>
      <c r="X391" s="205"/>
      <c r="Y391" s="205"/>
      <c r="Z391" s="205"/>
      <c r="AA391" s="205"/>
    </row>
    <row r="392" spans="2:27" ht="12.75" customHeight="1">
      <c r="B392" s="205"/>
      <c r="C392" s="205"/>
      <c r="D392" s="205"/>
      <c r="E392" s="464"/>
      <c r="F392" s="464"/>
      <c r="G392" s="205"/>
      <c r="H392" s="205"/>
      <c r="I392" s="205"/>
      <c r="J392" s="465"/>
      <c r="K392" s="205"/>
      <c r="L392" s="205"/>
      <c r="M392" s="205"/>
      <c r="N392" s="466"/>
      <c r="O392" s="467"/>
      <c r="P392" s="205"/>
      <c r="Q392" s="205"/>
      <c r="R392" s="205"/>
      <c r="S392" s="205"/>
      <c r="T392" s="205"/>
      <c r="U392" s="205"/>
      <c r="V392" s="205"/>
      <c r="W392" s="205"/>
      <c r="X392" s="205"/>
      <c r="Y392" s="205"/>
      <c r="Z392" s="205"/>
      <c r="AA392" s="205"/>
    </row>
    <row r="393" spans="2:27" ht="12.75" customHeight="1">
      <c r="B393" s="205"/>
      <c r="C393" s="205"/>
      <c r="D393" s="205"/>
      <c r="E393" s="464"/>
      <c r="F393" s="464"/>
      <c r="G393" s="205"/>
      <c r="H393" s="205"/>
      <c r="I393" s="205"/>
      <c r="J393" s="465"/>
      <c r="K393" s="205"/>
      <c r="L393" s="205"/>
      <c r="M393" s="205"/>
      <c r="N393" s="466"/>
      <c r="O393" s="467"/>
      <c r="P393" s="205"/>
      <c r="Q393" s="205"/>
      <c r="R393" s="205"/>
      <c r="S393" s="205"/>
      <c r="T393" s="205"/>
      <c r="U393" s="205"/>
      <c r="V393" s="205"/>
      <c r="W393" s="205"/>
      <c r="X393" s="205"/>
      <c r="Y393" s="205"/>
      <c r="Z393" s="205"/>
      <c r="AA393" s="205"/>
    </row>
    <row r="394" spans="2:27" ht="12.75" customHeight="1">
      <c r="B394" s="205"/>
      <c r="C394" s="205"/>
      <c r="D394" s="205"/>
      <c r="E394" s="464"/>
      <c r="F394" s="464"/>
      <c r="G394" s="205"/>
      <c r="H394" s="205"/>
      <c r="I394" s="205"/>
      <c r="J394" s="465"/>
      <c r="K394" s="205"/>
      <c r="L394" s="205"/>
      <c r="M394" s="205"/>
      <c r="N394" s="466"/>
      <c r="O394" s="467"/>
      <c r="P394" s="205"/>
      <c r="Q394" s="205"/>
      <c r="R394" s="205"/>
      <c r="S394" s="205"/>
      <c r="T394" s="205"/>
      <c r="U394" s="205"/>
      <c r="V394" s="205"/>
      <c r="W394" s="205"/>
      <c r="X394" s="205"/>
      <c r="Y394" s="205"/>
      <c r="Z394" s="205"/>
      <c r="AA394" s="205"/>
    </row>
    <row r="395" spans="2:27" ht="12.75" customHeight="1">
      <c r="B395" s="205"/>
      <c r="C395" s="205"/>
      <c r="D395" s="205"/>
      <c r="E395" s="464"/>
      <c r="F395" s="464"/>
      <c r="G395" s="205"/>
      <c r="H395" s="205"/>
      <c r="I395" s="205"/>
      <c r="J395" s="465"/>
      <c r="K395" s="205"/>
      <c r="L395" s="205"/>
      <c r="M395" s="205"/>
      <c r="N395" s="466"/>
      <c r="O395" s="467"/>
      <c r="P395" s="205"/>
      <c r="Q395" s="205"/>
      <c r="R395" s="205"/>
      <c r="S395" s="205"/>
      <c r="T395" s="205"/>
      <c r="U395" s="205"/>
      <c r="V395" s="205"/>
      <c r="W395" s="205"/>
      <c r="X395" s="205"/>
      <c r="Y395" s="205"/>
      <c r="Z395" s="205"/>
      <c r="AA395" s="205"/>
    </row>
    <row r="396" spans="2:27" ht="12.75" customHeight="1">
      <c r="B396" s="205"/>
      <c r="C396" s="205"/>
      <c r="D396" s="205"/>
      <c r="E396" s="464"/>
      <c r="F396" s="464"/>
      <c r="G396" s="205"/>
      <c r="H396" s="205"/>
      <c r="I396" s="205"/>
      <c r="J396" s="465"/>
      <c r="K396" s="205"/>
      <c r="L396" s="205"/>
      <c r="M396" s="205"/>
      <c r="N396" s="466"/>
      <c r="O396" s="467"/>
      <c r="P396" s="205"/>
      <c r="Q396" s="205"/>
      <c r="R396" s="205"/>
      <c r="S396" s="205"/>
      <c r="T396" s="205"/>
      <c r="U396" s="205"/>
      <c r="V396" s="205"/>
      <c r="W396" s="205"/>
      <c r="X396" s="205"/>
      <c r="Y396" s="205"/>
      <c r="Z396" s="205"/>
      <c r="AA396" s="205"/>
    </row>
    <row r="397" spans="2:27" ht="12.75" customHeight="1">
      <c r="B397" s="205"/>
      <c r="C397" s="205"/>
      <c r="D397" s="205"/>
      <c r="E397" s="464"/>
      <c r="F397" s="464"/>
      <c r="G397" s="205"/>
      <c r="H397" s="205"/>
      <c r="I397" s="205"/>
      <c r="J397" s="465"/>
      <c r="K397" s="205"/>
      <c r="L397" s="205"/>
      <c r="M397" s="205"/>
      <c r="N397" s="466"/>
      <c r="O397" s="467"/>
      <c r="P397" s="205"/>
      <c r="Q397" s="205"/>
      <c r="R397" s="205"/>
      <c r="S397" s="205"/>
      <c r="T397" s="205"/>
      <c r="U397" s="205"/>
      <c r="V397" s="205"/>
      <c r="W397" s="205"/>
      <c r="X397" s="205"/>
      <c r="Y397" s="205"/>
      <c r="Z397" s="205"/>
      <c r="AA397" s="205"/>
    </row>
    <row r="398" spans="2:27" ht="12.75" customHeight="1">
      <c r="B398" s="205"/>
      <c r="C398" s="205"/>
      <c r="D398" s="205"/>
      <c r="E398" s="464"/>
      <c r="F398" s="464"/>
      <c r="G398" s="205"/>
      <c r="H398" s="205"/>
      <c r="I398" s="205"/>
      <c r="J398" s="465"/>
      <c r="K398" s="205"/>
      <c r="L398" s="205"/>
      <c r="M398" s="205"/>
      <c r="N398" s="466"/>
      <c r="O398" s="467"/>
      <c r="P398" s="205"/>
      <c r="Q398" s="205"/>
      <c r="R398" s="205"/>
      <c r="S398" s="205"/>
      <c r="T398" s="205"/>
      <c r="U398" s="205"/>
      <c r="V398" s="205"/>
      <c r="W398" s="205"/>
      <c r="X398" s="205"/>
      <c r="Y398" s="205"/>
      <c r="Z398" s="205"/>
      <c r="AA398" s="205"/>
    </row>
    <row r="399" spans="2:27" ht="12.75" customHeight="1">
      <c r="B399" s="205"/>
      <c r="C399" s="205"/>
      <c r="D399" s="205"/>
      <c r="E399" s="464"/>
      <c r="F399" s="464"/>
      <c r="G399" s="205"/>
      <c r="H399" s="205"/>
      <c r="I399" s="205"/>
      <c r="J399" s="465"/>
      <c r="K399" s="205"/>
      <c r="L399" s="205"/>
      <c r="M399" s="205"/>
      <c r="N399" s="466"/>
      <c r="O399" s="467"/>
      <c r="P399" s="205"/>
      <c r="Q399" s="205"/>
      <c r="R399" s="205"/>
      <c r="S399" s="205"/>
      <c r="T399" s="205"/>
      <c r="U399" s="205"/>
      <c r="V399" s="205"/>
      <c r="W399" s="205"/>
      <c r="X399" s="205"/>
      <c r="Y399" s="205"/>
      <c r="Z399" s="205"/>
      <c r="AA399" s="205"/>
    </row>
    <row r="400" spans="2:27" ht="12.75" customHeight="1">
      <c r="B400" s="205"/>
      <c r="C400" s="205"/>
      <c r="D400" s="205"/>
      <c r="E400" s="464"/>
      <c r="F400" s="464"/>
      <c r="G400" s="205"/>
      <c r="H400" s="205"/>
      <c r="I400" s="205"/>
      <c r="J400" s="465"/>
      <c r="K400" s="205"/>
      <c r="L400" s="205"/>
      <c r="M400" s="205"/>
      <c r="N400" s="466"/>
      <c r="O400" s="467"/>
      <c r="P400" s="205"/>
      <c r="Q400" s="205"/>
      <c r="R400" s="205"/>
      <c r="S400" s="205"/>
      <c r="T400" s="205"/>
      <c r="U400" s="205"/>
      <c r="V400" s="205"/>
      <c r="W400" s="205"/>
      <c r="X400" s="205"/>
      <c r="Y400" s="205"/>
      <c r="Z400" s="205"/>
      <c r="AA400" s="205"/>
    </row>
    <row r="401" spans="2:27" ht="12.75" customHeight="1">
      <c r="B401" s="205"/>
      <c r="C401" s="205"/>
      <c r="D401" s="205"/>
      <c r="E401" s="464"/>
      <c r="F401" s="464"/>
      <c r="G401" s="205"/>
      <c r="H401" s="205"/>
      <c r="I401" s="205"/>
      <c r="J401" s="465"/>
      <c r="K401" s="205"/>
      <c r="L401" s="205"/>
      <c r="M401" s="205"/>
      <c r="N401" s="466"/>
      <c r="O401" s="467"/>
      <c r="P401" s="205"/>
      <c r="Q401" s="205"/>
      <c r="R401" s="205"/>
      <c r="S401" s="205"/>
      <c r="T401" s="205"/>
      <c r="U401" s="205"/>
      <c r="V401" s="205"/>
      <c r="W401" s="205"/>
      <c r="X401" s="205"/>
      <c r="Y401" s="205"/>
      <c r="Z401" s="205"/>
      <c r="AA401" s="205"/>
    </row>
    <row r="402" spans="2:27" ht="12.75" customHeight="1">
      <c r="B402" s="205"/>
      <c r="C402" s="205"/>
      <c r="D402" s="205"/>
      <c r="E402" s="464"/>
      <c r="F402" s="464"/>
      <c r="G402" s="205"/>
      <c r="H402" s="205"/>
      <c r="I402" s="205"/>
      <c r="J402" s="465"/>
      <c r="K402" s="205"/>
      <c r="L402" s="205"/>
      <c r="M402" s="205"/>
      <c r="N402" s="466"/>
      <c r="O402" s="467"/>
      <c r="P402" s="205"/>
      <c r="Q402" s="205"/>
      <c r="R402" s="205"/>
      <c r="S402" s="205"/>
      <c r="T402" s="205"/>
      <c r="U402" s="205"/>
      <c r="V402" s="205"/>
      <c r="W402" s="205"/>
      <c r="X402" s="205"/>
      <c r="Y402" s="205"/>
      <c r="Z402" s="205"/>
      <c r="AA402" s="205"/>
    </row>
    <row r="403" spans="2:27" ht="12.75" customHeight="1">
      <c r="B403" s="205"/>
      <c r="C403" s="205"/>
      <c r="D403" s="205"/>
      <c r="E403" s="464"/>
      <c r="F403" s="464"/>
      <c r="G403" s="205"/>
      <c r="H403" s="205"/>
      <c r="I403" s="205"/>
      <c r="J403" s="465"/>
      <c r="K403" s="205"/>
      <c r="L403" s="205"/>
      <c r="M403" s="205"/>
      <c r="N403" s="466"/>
      <c r="O403" s="467"/>
      <c r="P403" s="205"/>
      <c r="Q403" s="205"/>
      <c r="R403" s="205"/>
      <c r="S403" s="205"/>
      <c r="T403" s="205"/>
      <c r="U403" s="205"/>
      <c r="V403" s="205"/>
      <c r="W403" s="205"/>
      <c r="X403" s="205"/>
      <c r="Y403" s="205"/>
      <c r="Z403" s="205"/>
      <c r="AA403" s="205"/>
    </row>
    <row r="404" spans="2:27" ht="12.75" customHeight="1">
      <c r="B404" s="205"/>
      <c r="C404" s="205"/>
      <c r="D404" s="205"/>
      <c r="E404" s="464"/>
      <c r="F404" s="464"/>
      <c r="G404" s="205"/>
      <c r="H404" s="205"/>
      <c r="I404" s="205"/>
      <c r="J404" s="465"/>
      <c r="K404" s="205"/>
      <c r="L404" s="205"/>
      <c r="M404" s="205"/>
      <c r="N404" s="466"/>
      <c r="O404" s="467"/>
      <c r="P404" s="205"/>
      <c r="Q404" s="205"/>
      <c r="R404" s="205"/>
      <c r="S404" s="205"/>
      <c r="T404" s="205"/>
      <c r="U404" s="205"/>
      <c r="V404" s="205"/>
      <c r="W404" s="205"/>
      <c r="X404" s="205"/>
      <c r="Y404" s="205"/>
      <c r="Z404" s="205"/>
      <c r="AA404" s="205"/>
    </row>
    <row r="405" spans="2:27" ht="12.75" customHeight="1">
      <c r="B405" s="205"/>
      <c r="C405" s="205"/>
      <c r="D405" s="205"/>
      <c r="E405" s="464"/>
      <c r="F405" s="464"/>
      <c r="G405" s="205"/>
      <c r="H405" s="205"/>
      <c r="I405" s="205"/>
      <c r="J405" s="465"/>
      <c r="K405" s="205"/>
      <c r="L405" s="205"/>
      <c r="M405" s="205"/>
      <c r="N405" s="466"/>
      <c r="O405" s="467"/>
      <c r="P405" s="205"/>
      <c r="Q405" s="205"/>
      <c r="R405" s="205"/>
      <c r="S405" s="205"/>
      <c r="T405" s="205"/>
      <c r="U405" s="205"/>
      <c r="V405" s="205"/>
      <c r="W405" s="205"/>
      <c r="X405" s="205"/>
      <c r="Y405" s="205"/>
      <c r="Z405" s="205"/>
      <c r="AA405" s="205"/>
    </row>
    <row r="406" spans="2:27" ht="12.75" customHeight="1">
      <c r="B406" s="205"/>
      <c r="C406" s="205"/>
      <c r="D406" s="205"/>
      <c r="E406" s="464"/>
      <c r="F406" s="464"/>
      <c r="G406" s="205"/>
      <c r="H406" s="205"/>
      <c r="I406" s="205"/>
      <c r="J406" s="465"/>
      <c r="K406" s="205"/>
      <c r="L406" s="205"/>
      <c r="M406" s="205"/>
      <c r="N406" s="466"/>
      <c r="O406" s="467"/>
      <c r="P406" s="205"/>
      <c r="Q406" s="205"/>
      <c r="R406" s="205"/>
      <c r="S406" s="205"/>
      <c r="T406" s="205"/>
      <c r="U406" s="205"/>
      <c r="V406" s="205"/>
      <c r="W406" s="205"/>
      <c r="X406" s="205"/>
      <c r="Y406" s="205"/>
      <c r="Z406" s="205"/>
      <c r="AA406" s="205"/>
    </row>
    <row r="407" spans="2:27" ht="12.75" customHeight="1">
      <c r="B407" s="205"/>
      <c r="C407" s="205"/>
      <c r="D407" s="205"/>
      <c r="E407" s="464"/>
      <c r="F407" s="464"/>
      <c r="G407" s="205"/>
      <c r="H407" s="205"/>
      <c r="I407" s="205"/>
      <c r="J407" s="465"/>
      <c r="K407" s="205"/>
      <c r="L407" s="205"/>
      <c r="M407" s="205"/>
      <c r="N407" s="466"/>
      <c r="O407" s="467"/>
      <c r="P407" s="205"/>
      <c r="Q407" s="205"/>
      <c r="R407" s="205"/>
      <c r="S407" s="205"/>
      <c r="T407" s="205"/>
      <c r="U407" s="205"/>
      <c r="V407" s="205"/>
      <c r="W407" s="205"/>
      <c r="X407" s="205"/>
      <c r="Y407" s="205"/>
      <c r="Z407" s="205"/>
      <c r="AA407" s="205"/>
    </row>
    <row r="408" spans="2:27" ht="12.75" customHeight="1">
      <c r="B408" s="205"/>
      <c r="C408" s="205"/>
      <c r="D408" s="205"/>
      <c r="E408" s="464"/>
      <c r="F408" s="464"/>
      <c r="G408" s="205"/>
      <c r="H408" s="205"/>
      <c r="I408" s="205"/>
      <c r="J408" s="465"/>
      <c r="K408" s="205"/>
      <c r="L408" s="205"/>
      <c r="M408" s="205"/>
      <c r="N408" s="466"/>
      <c r="O408" s="467"/>
      <c r="P408" s="205"/>
      <c r="Q408" s="205"/>
      <c r="R408" s="205"/>
      <c r="S408" s="205"/>
      <c r="T408" s="205"/>
      <c r="U408" s="205"/>
      <c r="V408" s="205"/>
      <c r="W408" s="205"/>
      <c r="X408" s="205"/>
      <c r="Y408" s="205"/>
      <c r="Z408" s="205"/>
      <c r="AA408" s="205"/>
    </row>
    <row r="409" spans="2:27" ht="12.75" customHeight="1">
      <c r="B409" s="205"/>
      <c r="C409" s="205"/>
      <c r="D409" s="205"/>
      <c r="E409" s="464"/>
      <c r="F409" s="464"/>
      <c r="G409" s="205"/>
      <c r="H409" s="205"/>
      <c r="I409" s="205"/>
      <c r="J409" s="465"/>
      <c r="K409" s="205"/>
      <c r="L409" s="205"/>
      <c r="M409" s="205"/>
      <c r="N409" s="466"/>
      <c r="O409" s="467"/>
      <c r="P409" s="205"/>
      <c r="Q409" s="205"/>
      <c r="R409" s="205"/>
      <c r="S409" s="205"/>
      <c r="T409" s="205"/>
      <c r="U409" s="205"/>
      <c r="V409" s="205"/>
      <c r="W409" s="205"/>
      <c r="X409" s="205"/>
      <c r="Y409" s="205"/>
      <c r="Z409" s="205"/>
      <c r="AA409" s="205"/>
    </row>
    <row r="410" spans="2:27" ht="12.75" customHeight="1">
      <c r="B410" s="205"/>
      <c r="C410" s="205"/>
      <c r="D410" s="205"/>
      <c r="E410" s="464"/>
      <c r="F410" s="464"/>
      <c r="G410" s="205"/>
      <c r="H410" s="205"/>
      <c r="I410" s="205"/>
      <c r="J410" s="465"/>
      <c r="K410" s="205"/>
      <c r="L410" s="205"/>
      <c r="M410" s="205"/>
      <c r="N410" s="466"/>
      <c r="O410" s="467"/>
      <c r="P410" s="205"/>
      <c r="Q410" s="205"/>
      <c r="R410" s="205"/>
      <c r="S410" s="205"/>
      <c r="T410" s="205"/>
      <c r="U410" s="205"/>
      <c r="V410" s="205"/>
      <c r="W410" s="205"/>
      <c r="X410" s="205"/>
      <c r="Y410" s="205"/>
      <c r="Z410" s="205"/>
      <c r="AA410" s="205"/>
    </row>
    <row r="411" spans="2:27" ht="12.75" customHeight="1">
      <c r="B411" s="205"/>
      <c r="C411" s="205"/>
      <c r="D411" s="205"/>
      <c r="E411" s="464"/>
      <c r="F411" s="464"/>
      <c r="G411" s="205"/>
      <c r="H411" s="205"/>
      <c r="I411" s="205"/>
      <c r="J411" s="465"/>
      <c r="K411" s="205"/>
      <c r="L411" s="205"/>
      <c r="M411" s="205"/>
      <c r="N411" s="466"/>
      <c r="O411" s="467"/>
      <c r="P411" s="205"/>
      <c r="Q411" s="205"/>
      <c r="R411" s="205"/>
      <c r="S411" s="205"/>
      <c r="T411" s="205"/>
      <c r="U411" s="205"/>
      <c r="V411" s="205"/>
      <c r="W411" s="205"/>
      <c r="X411" s="205"/>
      <c r="Y411" s="205"/>
      <c r="Z411" s="205"/>
      <c r="AA411" s="205"/>
    </row>
    <row r="412" spans="2:27" ht="12.75" customHeight="1">
      <c r="B412" s="205"/>
      <c r="C412" s="205"/>
      <c r="D412" s="205"/>
      <c r="E412" s="464"/>
      <c r="F412" s="464"/>
      <c r="G412" s="205"/>
      <c r="H412" s="205"/>
      <c r="I412" s="205"/>
      <c r="J412" s="465"/>
      <c r="K412" s="205"/>
      <c r="L412" s="205"/>
      <c r="M412" s="205"/>
      <c r="N412" s="466"/>
      <c r="O412" s="467"/>
      <c r="P412" s="205"/>
      <c r="Q412" s="205"/>
      <c r="R412" s="205"/>
      <c r="S412" s="205"/>
      <c r="T412" s="205"/>
      <c r="U412" s="205"/>
      <c r="V412" s="205"/>
      <c r="W412" s="205"/>
      <c r="X412" s="205"/>
      <c r="Y412" s="205"/>
      <c r="Z412" s="205"/>
      <c r="AA412" s="205"/>
    </row>
    <row r="413" spans="2:27" ht="12.75" customHeight="1">
      <c r="B413" s="205"/>
      <c r="C413" s="205"/>
      <c r="D413" s="205"/>
      <c r="E413" s="464"/>
      <c r="F413" s="464"/>
      <c r="G413" s="205"/>
      <c r="H413" s="205"/>
      <c r="I413" s="205"/>
      <c r="J413" s="465"/>
      <c r="K413" s="205"/>
      <c r="L413" s="205"/>
      <c r="M413" s="205"/>
      <c r="N413" s="466"/>
      <c r="O413" s="467"/>
      <c r="P413" s="205"/>
      <c r="Q413" s="205"/>
      <c r="R413" s="205"/>
      <c r="S413" s="205"/>
      <c r="T413" s="205"/>
      <c r="U413" s="205"/>
      <c r="V413" s="205"/>
      <c r="W413" s="205"/>
      <c r="X413" s="205"/>
      <c r="Y413" s="205"/>
      <c r="Z413" s="205"/>
      <c r="AA413" s="205"/>
    </row>
    <row r="414" spans="2:27" ht="12.75" customHeight="1">
      <c r="B414" s="205"/>
      <c r="C414" s="205"/>
      <c r="D414" s="205"/>
      <c r="E414" s="464"/>
      <c r="F414" s="464"/>
      <c r="G414" s="205"/>
      <c r="H414" s="205"/>
      <c r="I414" s="205"/>
      <c r="J414" s="465"/>
      <c r="K414" s="205"/>
      <c r="L414" s="205"/>
      <c r="M414" s="205"/>
      <c r="N414" s="466"/>
      <c r="O414" s="467"/>
      <c r="P414" s="205"/>
      <c r="Q414" s="205"/>
      <c r="R414" s="205"/>
      <c r="S414" s="205"/>
      <c r="T414" s="205"/>
      <c r="U414" s="205"/>
      <c r="V414" s="205"/>
      <c r="W414" s="205"/>
      <c r="X414" s="205"/>
      <c r="Y414" s="205"/>
      <c r="Z414" s="205"/>
      <c r="AA414" s="205"/>
    </row>
    <row r="415" spans="2:27" ht="12.75" customHeight="1">
      <c r="B415" s="205"/>
      <c r="C415" s="205"/>
      <c r="D415" s="205"/>
      <c r="E415" s="464"/>
      <c r="F415" s="464"/>
      <c r="G415" s="205"/>
      <c r="H415" s="205"/>
      <c r="I415" s="205"/>
      <c r="J415" s="465"/>
      <c r="K415" s="205"/>
      <c r="L415" s="205"/>
      <c r="M415" s="205"/>
      <c r="N415" s="466"/>
      <c r="O415" s="467"/>
      <c r="P415" s="205"/>
      <c r="Q415" s="205"/>
      <c r="R415" s="205"/>
      <c r="S415" s="205"/>
      <c r="T415" s="205"/>
      <c r="U415" s="205"/>
      <c r="V415" s="205"/>
      <c r="W415" s="205"/>
      <c r="X415" s="205"/>
      <c r="Y415" s="205"/>
      <c r="Z415" s="205"/>
      <c r="AA415" s="205"/>
    </row>
    <row r="416" spans="2:27" ht="12.75" customHeight="1">
      <c r="B416" s="205"/>
      <c r="C416" s="205"/>
      <c r="D416" s="205"/>
      <c r="E416" s="464"/>
      <c r="F416" s="464"/>
      <c r="G416" s="205"/>
      <c r="H416" s="205"/>
      <c r="I416" s="205"/>
      <c r="J416" s="465"/>
      <c r="K416" s="205"/>
      <c r="L416" s="205"/>
      <c r="M416" s="205"/>
      <c r="N416" s="466"/>
      <c r="O416" s="467"/>
      <c r="P416" s="205"/>
      <c r="Q416" s="205"/>
      <c r="R416" s="205"/>
      <c r="S416" s="205"/>
      <c r="T416" s="205"/>
      <c r="U416" s="205"/>
      <c r="V416" s="205"/>
      <c r="W416" s="205"/>
      <c r="X416" s="205"/>
      <c r="Y416" s="205"/>
      <c r="Z416" s="205"/>
      <c r="AA416" s="205"/>
    </row>
    <row r="417" spans="2:27" ht="12.75" customHeight="1">
      <c r="B417" s="205"/>
      <c r="C417" s="205"/>
      <c r="D417" s="205"/>
      <c r="E417" s="464"/>
      <c r="F417" s="464"/>
      <c r="G417" s="205"/>
      <c r="H417" s="205"/>
      <c r="I417" s="205"/>
      <c r="J417" s="465"/>
      <c r="K417" s="205"/>
      <c r="L417" s="205"/>
      <c r="M417" s="205"/>
      <c r="N417" s="466"/>
      <c r="O417" s="467"/>
      <c r="P417" s="205"/>
      <c r="Q417" s="205"/>
      <c r="R417" s="205"/>
      <c r="S417" s="205"/>
      <c r="T417" s="205"/>
      <c r="U417" s="205"/>
      <c r="V417" s="205"/>
      <c r="W417" s="205"/>
      <c r="X417" s="205"/>
      <c r="Y417" s="205"/>
      <c r="Z417" s="205"/>
      <c r="AA417" s="205"/>
    </row>
    <row r="418" spans="2:27" ht="12.75" customHeight="1">
      <c r="B418" s="205"/>
      <c r="C418" s="205"/>
      <c r="D418" s="205"/>
      <c r="E418" s="464"/>
      <c r="F418" s="464"/>
      <c r="G418" s="205"/>
      <c r="H418" s="205"/>
      <c r="I418" s="205"/>
      <c r="J418" s="465"/>
      <c r="K418" s="205"/>
      <c r="L418" s="205"/>
      <c r="M418" s="205"/>
      <c r="N418" s="466"/>
      <c r="O418" s="467"/>
      <c r="P418" s="205"/>
      <c r="Q418" s="205"/>
      <c r="R418" s="205"/>
      <c r="S418" s="205"/>
      <c r="T418" s="205"/>
      <c r="U418" s="205"/>
      <c r="V418" s="205"/>
      <c r="W418" s="205"/>
      <c r="X418" s="205"/>
      <c r="Y418" s="205"/>
      <c r="Z418" s="205"/>
      <c r="AA418" s="205"/>
    </row>
    <row r="419" spans="2:27" ht="12.75" customHeight="1">
      <c r="B419" s="205"/>
      <c r="C419" s="205"/>
      <c r="D419" s="205"/>
      <c r="E419" s="464"/>
      <c r="F419" s="464"/>
      <c r="G419" s="205"/>
      <c r="H419" s="205"/>
      <c r="I419" s="205"/>
      <c r="J419" s="465"/>
      <c r="K419" s="205"/>
      <c r="L419" s="205"/>
      <c r="M419" s="205"/>
      <c r="N419" s="466"/>
      <c r="O419" s="467"/>
      <c r="P419" s="205"/>
      <c r="Q419" s="205"/>
      <c r="R419" s="205"/>
      <c r="S419" s="205"/>
      <c r="T419" s="205"/>
      <c r="U419" s="205"/>
      <c r="V419" s="205"/>
      <c r="W419" s="205"/>
      <c r="X419" s="205"/>
      <c r="Y419" s="205"/>
      <c r="Z419" s="205"/>
      <c r="AA419" s="205"/>
    </row>
    <row r="420" spans="2:27" ht="12.75" customHeight="1">
      <c r="B420" s="205"/>
      <c r="C420" s="205"/>
      <c r="D420" s="205"/>
      <c r="E420" s="464"/>
      <c r="F420" s="464"/>
      <c r="G420" s="205"/>
      <c r="H420" s="205"/>
      <c r="I420" s="205"/>
      <c r="J420" s="465"/>
      <c r="K420" s="205"/>
      <c r="L420" s="205"/>
      <c r="M420" s="205"/>
      <c r="N420" s="466"/>
      <c r="O420" s="467"/>
      <c r="P420" s="205"/>
      <c r="Q420" s="205"/>
      <c r="R420" s="205"/>
      <c r="S420" s="205"/>
      <c r="T420" s="205"/>
      <c r="U420" s="205"/>
      <c r="V420" s="205"/>
      <c r="W420" s="205"/>
      <c r="X420" s="205"/>
      <c r="Y420" s="205"/>
      <c r="Z420" s="205"/>
      <c r="AA420" s="205"/>
    </row>
    <row r="421" spans="2:27" ht="12.75" customHeight="1">
      <c r="B421" s="205"/>
      <c r="C421" s="205"/>
      <c r="D421" s="205"/>
      <c r="E421" s="464"/>
      <c r="F421" s="464"/>
      <c r="G421" s="205"/>
      <c r="H421" s="205"/>
      <c r="I421" s="205"/>
      <c r="J421" s="465"/>
      <c r="K421" s="205"/>
      <c r="L421" s="205"/>
      <c r="M421" s="205"/>
      <c r="N421" s="466"/>
      <c r="O421" s="467"/>
      <c r="P421" s="205"/>
      <c r="Q421" s="205"/>
      <c r="R421" s="205"/>
      <c r="S421" s="205"/>
      <c r="T421" s="205"/>
      <c r="U421" s="205"/>
      <c r="V421" s="205"/>
      <c r="W421" s="205"/>
      <c r="X421" s="205"/>
      <c r="Y421" s="205"/>
      <c r="Z421" s="205"/>
      <c r="AA421" s="205"/>
    </row>
    <row r="422" spans="2:27" ht="12.75" customHeight="1">
      <c r="B422" s="205"/>
      <c r="C422" s="205"/>
      <c r="D422" s="205"/>
      <c r="E422" s="464"/>
      <c r="F422" s="464"/>
      <c r="G422" s="205"/>
      <c r="H422" s="205"/>
      <c r="I422" s="205"/>
      <c r="J422" s="465"/>
      <c r="K422" s="205"/>
      <c r="L422" s="205"/>
      <c r="M422" s="205"/>
      <c r="N422" s="466"/>
      <c r="O422" s="467"/>
      <c r="P422" s="205"/>
      <c r="Q422" s="205"/>
      <c r="R422" s="205"/>
      <c r="S422" s="205"/>
      <c r="T422" s="205"/>
      <c r="U422" s="205"/>
      <c r="V422" s="205"/>
      <c r="W422" s="205"/>
      <c r="X422" s="205"/>
      <c r="Y422" s="205"/>
      <c r="Z422" s="205"/>
      <c r="AA422" s="205"/>
    </row>
    <row r="423" spans="2:27" ht="12.75" customHeight="1">
      <c r="B423" s="205"/>
      <c r="C423" s="205"/>
      <c r="D423" s="205"/>
      <c r="E423" s="464"/>
      <c r="F423" s="464"/>
      <c r="G423" s="205"/>
      <c r="H423" s="205"/>
      <c r="I423" s="205"/>
      <c r="J423" s="465"/>
      <c r="K423" s="205"/>
      <c r="L423" s="205"/>
      <c r="M423" s="205"/>
      <c r="N423" s="466"/>
      <c r="O423" s="467"/>
      <c r="P423" s="205"/>
      <c r="Q423" s="205"/>
      <c r="R423" s="205"/>
      <c r="S423" s="205"/>
      <c r="T423" s="205"/>
      <c r="U423" s="205"/>
      <c r="V423" s="205"/>
      <c r="W423" s="205"/>
      <c r="X423" s="205"/>
      <c r="Y423" s="205"/>
      <c r="Z423" s="205"/>
      <c r="AA423" s="205"/>
    </row>
    <row r="424" spans="2:27" ht="12.75" customHeight="1">
      <c r="B424" s="205"/>
      <c r="C424" s="205"/>
      <c r="D424" s="205"/>
      <c r="E424" s="464"/>
      <c r="F424" s="464"/>
      <c r="G424" s="205"/>
      <c r="H424" s="205"/>
      <c r="I424" s="205"/>
      <c r="J424" s="465"/>
      <c r="K424" s="205"/>
      <c r="L424" s="205"/>
      <c r="M424" s="205"/>
      <c r="N424" s="466"/>
      <c r="O424" s="467"/>
      <c r="P424" s="205"/>
      <c r="Q424" s="205"/>
      <c r="R424" s="205"/>
      <c r="S424" s="205"/>
      <c r="T424" s="205"/>
      <c r="U424" s="205"/>
      <c r="V424" s="205"/>
      <c r="W424" s="205"/>
      <c r="X424" s="205"/>
      <c r="Y424" s="205"/>
      <c r="Z424" s="205"/>
      <c r="AA424" s="205"/>
    </row>
    <row r="425" spans="2:27" ht="12.75" customHeight="1">
      <c r="B425" s="205"/>
      <c r="C425" s="205"/>
      <c r="D425" s="205"/>
      <c r="E425" s="464"/>
      <c r="F425" s="464"/>
      <c r="G425" s="205"/>
      <c r="H425" s="205"/>
      <c r="I425" s="205"/>
      <c r="J425" s="465"/>
      <c r="K425" s="205"/>
      <c r="L425" s="205"/>
      <c r="M425" s="205"/>
      <c r="N425" s="466"/>
      <c r="O425" s="467"/>
      <c r="P425" s="205"/>
      <c r="Q425" s="205"/>
      <c r="R425" s="205"/>
      <c r="S425" s="205"/>
      <c r="T425" s="205"/>
      <c r="U425" s="205"/>
      <c r="V425" s="205"/>
      <c r="W425" s="205"/>
      <c r="X425" s="205"/>
      <c r="Y425" s="205"/>
      <c r="Z425" s="205"/>
      <c r="AA425" s="205"/>
    </row>
    <row r="426" spans="2:27" ht="12.75" customHeight="1">
      <c r="B426" s="205"/>
      <c r="C426" s="205"/>
      <c r="D426" s="205"/>
      <c r="E426" s="464"/>
      <c r="F426" s="464"/>
      <c r="G426" s="205"/>
      <c r="H426" s="205"/>
      <c r="I426" s="205"/>
      <c r="J426" s="465"/>
      <c r="K426" s="205"/>
      <c r="L426" s="205"/>
      <c r="M426" s="205"/>
      <c r="N426" s="466"/>
      <c r="O426" s="467"/>
      <c r="P426" s="205"/>
      <c r="Q426" s="205"/>
      <c r="R426" s="205"/>
      <c r="S426" s="205"/>
      <c r="T426" s="205"/>
      <c r="U426" s="205"/>
      <c r="V426" s="205"/>
      <c r="W426" s="205"/>
      <c r="X426" s="205"/>
      <c r="Y426" s="205"/>
      <c r="Z426" s="205"/>
      <c r="AA426" s="205"/>
    </row>
    <row r="427" spans="2:27" ht="12.75" customHeight="1">
      <c r="B427" s="205"/>
      <c r="C427" s="205"/>
      <c r="D427" s="205"/>
      <c r="E427" s="464"/>
      <c r="F427" s="464"/>
      <c r="G427" s="205"/>
      <c r="H427" s="205"/>
      <c r="I427" s="205"/>
      <c r="J427" s="465"/>
      <c r="K427" s="205"/>
      <c r="L427" s="205"/>
      <c r="M427" s="205"/>
      <c r="N427" s="466"/>
      <c r="O427" s="467"/>
      <c r="P427" s="205"/>
      <c r="Q427" s="205"/>
      <c r="R427" s="205"/>
      <c r="S427" s="205"/>
      <c r="T427" s="205"/>
      <c r="U427" s="205"/>
      <c r="V427" s="205"/>
      <c r="W427" s="205"/>
      <c r="X427" s="205"/>
      <c r="Y427" s="205"/>
      <c r="Z427" s="205"/>
      <c r="AA427" s="205"/>
    </row>
    <row r="428" spans="2:27" ht="12.75" customHeight="1">
      <c r="B428" s="205"/>
      <c r="C428" s="205"/>
      <c r="D428" s="205"/>
      <c r="E428" s="464"/>
      <c r="F428" s="464"/>
      <c r="G428" s="205"/>
      <c r="H428" s="205"/>
      <c r="I428" s="205"/>
      <c r="J428" s="465"/>
      <c r="K428" s="205"/>
      <c r="L428" s="205"/>
      <c r="M428" s="205"/>
      <c r="N428" s="466"/>
      <c r="O428" s="467"/>
      <c r="P428" s="205"/>
      <c r="Q428" s="205"/>
      <c r="R428" s="205"/>
      <c r="S428" s="205"/>
      <c r="T428" s="205"/>
      <c r="U428" s="205"/>
      <c r="V428" s="205"/>
      <c r="W428" s="205"/>
      <c r="X428" s="205"/>
      <c r="Y428" s="205"/>
      <c r="Z428" s="205"/>
      <c r="AA428" s="205"/>
    </row>
    <row r="429" spans="2:27" ht="12.75" customHeight="1">
      <c r="B429" s="205"/>
      <c r="C429" s="205"/>
      <c r="D429" s="205"/>
      <c r="E429" s="464"/>
      <c r="F429" s="464"/>
      <c r="G429" s="205"/>
      <c r="H429" s="205"/>
      <c r="I429" s="205"/>
      <c r="J429" s="465"/>
      <c r="K429" s="205"/>
      <c r="L429" s="205"/>
      <c r="M429" s="205"/>
      <c r="N429" s="466"/>
      <c r="O429" s="467"/>
      <c r="P429" s="205"/>
      <c r="Q429" s="205"/>
      <c r="R429" s="205"/>
      <c r="S429" s="205"/>
      <c r="T429" s="205"/>
      <c r="U429" s="205"/>
      <c r="V429" s="205"/>
      <c r="W429" s="205"/>
      <c r="X429" s="205"/>
      <c r="Y429" s="205"/>
      <c r="Z429" s="205"/>
      <c r="AA429" s="205"/>
    </row>
    <row r="430" spans="2:27" ht="12.75" customHeight="1">
      <c r="B430" s="205"/>
      <c r="C430" s="205"/>
      <c r="D430" s="205"/>
      <c r="E430" s="464"/>
      <c r="F430" s="464"/>
      <c r="G430" s="205"/>
      <c r="H430" s="205"/>
      <c r="I430" s="205"/>
      <c r="J430" s="465"/>
      <c r="K430" s="205"/>
      <c r="L430" s="205"/>
      <c r="M430" s="205"/>
      <c r="N430" s="466"/>
      <c r="O430" s="467"/>
      <c r="P430" s="205"/>
      <c r="Q430" s="205"/>
      <c r="R430" s="205"/>
      <c r="S430" s="205"/>
      <c r="T430" s="205"/>
      <c r="U430" s="205"/>
      <c r="V430" s="205"/>
      <c r="W430" s="205"/>
      <c r="X430" s="205"/>
      <c r="Y430" s="205"/>
      <c r="Z430" s="205"/>
      <c r="AA430" s="205"/>
    </row>
    <row r="431" spans="2:27" ht="12.75" customHeight="1">
      <c r="B431" s="205"/>
      <c r="C431" s="205"/>
      <c r="D431" s="205"/>
      <c r="E431" s="464"/>
      <c r="F431" s="464"/>
      <c r="G431" s="205"/>
      <c r="H431" s="205"/>
      <c r="I431" s="205"/>
      <c r="J431" s="465"/>
      <c r="K431" s="205"/>
      <c r="L431" s="205"/>
      <c r="M431" s="205"/>
      <c r="N431" s="466"/>
      <c r="O431" s="467"/>
      <c r="P431" s="205"/>
      <c r="Q431" s="205"/>
      <c r="R431" s="205"/>
      <c r="S431" s="205"/>
      <c r="T431" s="205"/>
      <c r="U431" s="205"/>
      <c r="V431" s="205"/>
      <c r="W431" s="205"/>
      <c r="X431" s="205"/>
      <c r="Y431" s="205"/>
      <c r="Z431" s="205"/>
      <c r="AA431" s="205"/>
    </row>
    <row r="432" spans="2:27" ht="12.75" customHeight="1">
      <c r="B432" s="205"/>
      <c r="C432" s="205"/>
      <c r="D432" s="205"/>
      <c r="E432" s="464"/>
      <c r="F432" s="464"/>
      <c r="G432" s="205"/>
      <c r="H432" s="205"/>
      <c r="I432" s="205"/>
      <c r="J432" s="465"/>
      <c r="K432" s="205"/>
      <c r="L432" s="205"/>
      <c r="M432" s="205"/>
      <c r="N432" s="466"/>
      <c r="O432" s="467"/>
      <c r="P432" s="205"/>
      <c r="Q432" s="205"/>
      <c r="R432" s="205"/>
      <c r="S432" s="205"/>
      <c r="T432" s="205"/>
      <c r="U432" s="205"/>
      <c r="V432" s="205"/>
      <c r="W432" s="205"/>
      <c r="X432" s="205"/>
      <c r="Y432" s="205"/>
      <c r="Z432" s="205"/>
      <c r="AA432" s="205"/>
    </row>
    <row r="433" spans="2:27" ht="12.75" customHeight="1">
      <c r="B433" s="205"/>
      <c r="C433" s="205"/>
      <c r="D433" s="205"/>
      <c r="E433" s="464"/>
      <c r="F433" s="464"/>
      <c r="G433" s="205"/>
      <c r="H433" s="205"/>
      <c r="I433" s="205"/>
      <c r="J433" s="465"/>
      <c r="K433" s="205"/>
      <c r="L433" s="205"/>
      <c r="M433" s="205"/>
      <c r="N433" s="466"/>
      <c r="O433" s="467"/>
      <c r="P433" s="205"/>
      <c r="Q433" s="205"/>
      <c r="R433" s="205"/>
      <c r="S433" s="205"/>
      <c r="T433" s="205"/>
      <c r="U433" s="205"/>
      <c r="V433" s="205"/>
      <c r="W433" s="205"/>
      <c r="X433" s="205"/>
      <c r="Y433" s="205"/>
      <c r="Z433" s="205"/>
      <c r="AA433" s="205"/>
    </row>
    <row r="434" spans="2:27" ht="12.75" customHeight="1">
      <c r="B434" s="205"/>
      <c r="C434" s="205"/>
      <c r="D434" s="205"/>
      <c r="E434" s="464"/>
      <c r="F434" s="464"/>
      <c r="G434" s="205"/>
      <c r="H434" s="205"/>
      <c r="I434" s="205"/>
      <c r="J434" s="465"/>
      <c r="K434" s="205"/>
      <c r="L434" s="205"/>
      <c r="M434" s="205"/>
      <c r="N434" s="466"/>
      <c r="O434" s="467"/>
      <c r="P434" s="205"/>
      <c r="Q434" s="205"/>
      <c r="R434" s="205"/>
      <c r="S434" s="205"/>
      <c r="T434" s="205"/>
      <c r="U434" s="205"/>
      <c r="V434" s="205"/>
      <c r="W434" s="205"/>
      <c r="X434" s="205"/>
      <c r="Y434" s="205"/>
      <c r="Z434" s="205"/>
      <c r="AA434" s="205"/>
    </row>
    <row r="435" spans="2:27" ht="12.75" customHeight="1">
      <c r="B435" s="205"/>
      <c r="C435" s="205"/>
      <c r="D435" s="205"/>
      <c r="E435" s="464"/>
      <c r="F435" s="464"/>
      <c r="G435" s="205"/>
      <c r="H435" s="205"/>
      <c r="I435" s="205"/>
      <c r="J435" s="465"/>
      <c r="K435" s="205"/>
      <c r="L435" s="205"/>
      <c r="M435" s="205"/>
      <c r="N435" s="466"/>
      <c r="O435" s="467"/>
      <c r="P435" s="205"/>
      <c r="Q435" s="205"/>
      <c r="R435" s="205"/>
      <c r="S435" s="205"/>
      <c r="T435" s="205"/>
      <c r="U435" s="205"/>
      <c r="V435" s="205"/>
      <c r="W435" s="205"/>
      <c r="X435" s="205"/>
      <c r="Y435" s="205"/>
      <c r="Z435" s="205"/>
      <c r="AA435" s="205"/>
    </row>
    <row r="436" spans="2:27" ht="12.75" customHeight="1">
      <c r="B436" s="205"/>
      <c r="C436" s="205"/>
      <c r="D436" s="205"/>
      <c r="E436" s="464"/>
      <c r="F436" s="464"/>
      <c r="G436" s="205"/>
      <c r="H436" s="205"/>
      <c r="I436" s="205"/>
      <c r="J436" s="465"/>
      <c r="K436" s="205"/>
      <c r="L436" s="205"/>
      <c r="M436" s="205"/>
      <c r="N436" s="466"/>
      <c r="O436" s="467"/>
      <c r="P436" s="205"/>
      <c r="Q436" s="205"/>
      <c r="R436" s="205"/>
      <c r="S436" s="205"/>
      <c r="T436" s="205"/>
      <c r="U436" s="205"/>
      <c r="V436" s="205"/>
      <c r="W436" s="205"/>
      <c r="X436" s="205"/>
      <c r="Y436" s="205"/>
      <c r="Z436" s="205"/>
      <c r="AA436" s="205"/>
    </row>
    <row r="437" spans="2:27" ht="12.75" customHeight="1">
      <c r="B437" s="205"/>
      <c r="C437" s="205"/>
      <c r="D437" s="205"/>
      <c r="E437" s="464"/>
      <c r="F437" s="464"/>
      <c r="G437" s="205"/>
      <c r="H437" s="205"/>
      <c r="I437" s="205"/>
      <c r="J437" s="465"/>
      <c r="K437" s="205"/>
      <c r="L437" s="205"/>
      <c r="M437" s="205"/>
      <c r="N437" s="466"/>
      <c r="O437" s="467"/>
      <c r="P437" s="205"/>
      <c r="Q437" s="205"/>
      <c r="R437" s="205"/>
      <c r="S437" s="205"/>
      <c r="T437" s="205"/>
      <c r="U437" s="205"/>
      <c r="V437" s="205"/>
      <c r="W437" s="205"/>
      <c r="X437" s="205"/>
      <c r="Y437" s="205"/>
      <c r="Z437" s="205"/>
      <c r="AA437" s="205"/>
    </row>
    <row r="438" spans="2:27" ht="12.75" customHeight="1">
      <c r="B438" s="205"/>
      <c r="C438" s="205"/>
      <c r="D438" s="205"/>
      <c r="E438" s="464"/>
      <c r="F438" s="464"/>
      <c r="G438" s="205"/>
      <c r="H438" s="205"/>
      <c r="I438" s="205"/>
      <c r="J438" s="465"/>
      <c r="K438" s="205"/>
      <c r="L438" s="205"/>
      <c r="M438" s="205"/>
      <c r="N438" s="466"/>
      <c r="O438" s="467"/>
      <c r="P438" s="205"/>
      <c r="Q438" s="205"/>
      <c r="R438" s="205"/>
      <c r="S438" s="205"/>
      <c r="T438" s="205"/>
      <c r="U438" s="205"/>
      <c r="V438" s="205"/>
      <c r="W438" s="205"/>
      <c r="X438" s="205"/>
      <c r="Y438" s="205"/>
      <c r="Z438" s="205"/>
      <c r="AA438" s="205"/>
    </row>
    <row r="439" spans="2:27" ht="12.75" customHeight="1">
      <c r="B439" s="205"/>
      <c r="C439" s="205"/>
      <c r="D439" s="205"/>
      <c r="E439" s="464"/>
      <c r="F439" s="464"/>
      <c r="G439" s="205"/>
      <c r="H439" s="205"/>
      <c r="I439" s="205"/>
      <c r="J439" s="465"/>
      <c r="K439" s="205"/>
      <c r="L439" s="205"/>
      <c r="M439" s="205"/>
      <c r="N439" s="466"/>
      <c r="O439" s="467"/>
      <c r="P439" s="205"/>
      <c r="Q439" s="205"/>
      <c r="R439" s="205"/>
      <c r="S439" s="205"/>
      <c r="T439" s="205"/>
      <c r="U439" s="205"/>
      <c r="V439" s="205"/>
      <c r="W439" s="205"/>
      <c r="X439" s="205"/>
      <c r="Y439" s="205"/>
      <c r="Z439" s="205"/>
      <c r="AA439" s="205"/>
    </row>
    <row r="440" spans="2:27" ht="12.75" customHeight="1">
      <c r="B440" s="205"/>
      <c r="C440" s="205"/>
      <c r="D440" s="205"/>
      <c r="E440" s="464"/>
      <c r="F440" s="464"/>
      <c r="G440" s="205"/>
      <c r="H440" s="205"/>
      <c r="I440" s="205"/>
      <c r="J440" s="465"/>
      <c r="K440" s="205"/>
      <c r="L440" s="205"/>
      <c r="M440" s="205"/>
      <c r="N440" s="466"/>
      <c r="O440" s="467"/>
      <c r="P440" s="205"/>
      <c r="Q440" s="205"/>
      <c r="R440" s="205"/>
      <c r="S440" s="205"/>
      <c r="T440" s="205"/>
      <c r="U440" s="205"/>
      <c r="V440" s="205"/>
      <c r="W440" s="205"/>
      <c r="X440" s="205"/>
      <c r="Y440" s="205"/>
      <c r="Z440" s="205"/>
      <c r="AA440" s="205"/>
    </row>
    <row r="441" spans="2:27" ht="12.75" customHeight="1">
      <c r="B441" s="205"/>
      <c r="C441" s="205"/>
      <c r="D441" s="205"/>
      <c r="E441" s="464"/>
      <c r="F441" s="464"/>
      <c r="G441" s="205"/>
      <c r="H441" s="205"/>
      <c r="I441" s="205"/>
      <c r="J441" s="465"/>
      <c r="K441" s="205"/>
      <c r="L441" s="205"/>
      <c r="M441" s="205"/>
      <c r="N441" s="466"/>
      <c r="O441" s="467"/>
      <c r="P441" s="205"/>
      <c r="Q441" s="205"/>
      <c r="R441" s="205"/>
      <c r="S441" s="205"/>
      <c r="T441" s="205"/>
      <c r="U441" s="205"/>
      <c r="V441" s="205"/>
      <c r="W441" s="205"/>
      <c r="X441" s="205"/>
      <c r="Y441" s="205"/>
      <c r="Z441" s="205"/>
      <c r="AA441" s="205"/>
    </row>
    <row r="442" spans="2:27" ht="12.75" customHeight="1">
      <c r="B442" s="205"/>
      <c r="C442" s="205"/>
      <c r="D442" s="205"/>
      <c r="E442" s="464"/>
      <c r="F442" s="464"/>
      <c r="G442" s="205"/>
      <c r="H442" s="205"/>
      <c r="I442" s="205"/>
      <c r="J442" s="465"/>
      <c r="K442" s="205"/>
      <c r="L442" s="205"/>
      <c r="M442" s="205"/>
      <c r="N442" s="466"/>
      <c r="O442" s="467"/>
      <c r="P442" s="205"/>
      <c r="Q442" s="205"/>
      <c r="R442" s="205"/>
      <c r="S442" s="205"/>
      <c r="T442" s="205"/>
      <c r="U442" s="205"/>
      <c r="V442" s="205"/>
      <c r="W442" s="205"/>
      <c r="X442" s="205"/>
      <c r="Y442" s="205"/>
      <c r="Z442" s="205"/>
      <c r="AA442" s="205"/>
    </row>
    <row r="443" spans="2:27" ht="12.75" customHeight="1">
      <c r="B443" s="205"/>
      <c r="C443" s="205"/>
      <c r="D443" s="205"/>
      <c r="E443" s="464"/>
      <c r="F443" s="464"/>
      <c r="G443" s="205"/>
      <c r="H443" s="205"/>
      <c r="I443" s="205"/>
      <c r="J443" s="465"/>
      <c r="K443" s="205"/>
      <c r="L443" s="205"/>
      <c r="M443" s="205"/>
      <c r="N443" s="466"/>
      <c r="O443" s="467"/>
      <c r="P443" s="205"/>
      <c r="Q443" s="205"/>
      <c r="R443" s="205"/>
      <c r="S443" s="205"/>
      <c r="T443" s="205"/>
      <c r="U443" s="205"/>
      <c r="V443" s="205"/>
      <c r="W443" s="205"/>
      <c r="X443" s="205"/>
      <c r="Y443" s="205"/>
      <c r="Z443" s="205"/>
      <c r="AA443" s="205"/>
    </row>
    <row r="444" spans="2:27" ht="12.75" customHeight="1">
      <c r="B444" s="205"/>
      <c r="C444" s="205"/>
      <c r="D444" s="205"/>
      <c r="E444" s="464"/>
      <c r="F444" s="464"/>
      <c r="G444" s="205"/>
      <c r="H444" s="205"/>
      <c r="I444" s="205"/>
      <c r="J444" s="465"/>
      <c r="K444" s="205"/>
      <c r="L444" s="205"/>
      <c r="M444" s="205"/>
      <c r="N444" s="466"/>
      <c r="O444" s="467"/>
      <c r="P444" s="205"/>
      <c r="Q444" s="205"/>
      <c r="R444" s="205"/>
      <c r="S444" s="205"/>
      <c r="T444" s="205"/>
      <c r="U444" s="205"/>
      <c r="V444" s="205"/>
      <c r="W444" s="205"/>
      <c r="X444" s="205"/>
      <c r="Y444" s="205"/>
      <c r="Z444" s="205"/>
      <c r="AA444" s="205"/>
    </row>
    <row r="445" spans="2:27" ht="12.75" customHeight="1">
      <c r="B445" s="205"/>
      <c r="C445" s="205"/>
      <c r="D445" s="205"/>
      <c r="E445" s="464"/>
      <c r="F445" s="464"/>
      <c r="G445" s="205"/>
      <c r="H445" s="205"/>
      <c r="I445" s="205"/>
      <c r="J445" s="465"/>
      <c r="K445" s="205"/>
      <c r="L445" s="205"/>
      <c r="M445" s="205"/>
      <c r="N445" s="466"/>
      <c r="O445" s="467"/>
      <c r="P445" s="205"/>
      <c r="Q445" s="205"/>
      <c r="R445" s="205"/>
      <c r="S445" s="205"/>
      <c r="T445" s="205"/>
      <c r="U445" s="205"/>
      <c r="V445" s="205"/>
      <c r="W445" s="205"/>
      <c r="X445" s="205"/>
      <c r="Y445" s="205"/>
      <c r="Z445" s="205"/>
      <c r="AA445" s="205"/>
    </row>
    <row r="446" spans="2:27" ht="12.75" customHeight="1">
      <c r="B446" s="205"/>
      <c r="C446" s="205"/>
      <c r="D446" s="205"/>
      <c r="E446" s="464"/>
      <c r="F446" s="464"/>
      <c r="G446" s="205"/>
      <c r="H446" s="205"/>
      <c r="I446" s="205"/>
      <c r="J446" s="465"/>
      <c r="K446" s="205"/>
      <c r="L446" s="205"/>
      <c r="M446" s="205"/>
      <c r="N446" s="466"/>
      <c r="O446" s="467"/>
      <c r="P446" s="205"/>
      <c r="Q446" s="205"/>
      <c r="R446" s="205"/>
      <c r="S446" s="205"/>
      <c r="T446" s="205"/>
      <c r="U446" s="205"/>
      <c r="V446" s="205"/>
      <c r="W446" s="205"/>
      <c r="X446" s="205"/>
      <c r="Y446" s="205"/>
      <c r="Z446" s="205"/>
      <c r="AA446" s="205"/>
    </row>
    <row r="447" spans="2:27" ht="12.75" customHeight="1">
      <c r="B447" s="205"/>
      <c r="C447" s="205"/>
      <c r="D447" s="205"/>
      <c r="E447" s="464"/>
      <c r="F447" s="464"/>
      <c r="G447" s="205"/>
      <c r="H447" s="205"/>
      <c r="I447" s="205"/>
      <c r="J447" s="465"/>
      <c r="K447" s="205"/>
      <c r="L447" s="205"/>
      <c r="M447" s="205"/>
      <c r="N447" s="466"/>
      <c r="O447" s="467"/>
      <c r="P447" s="205"/>
      <c r="Q447" s="205"/>
      <c r="R447" s="205"/>
      <c r="S447" s="205"/>
      <c r="T447" s="205"/>
      <c r="U447" s="205"/>
      <c r="V447" s="205"/>
      <c r="W447" s="205"/>
      <c r="X447" s="205"/>
      <c r="Y447" s="205"/>
      <c r="Z447" s="205"/>
      <c r="AA447" s="205"/>
    </row>
    <row r="448" spans="2:27" ht="12.75" customHeight="1">
      <c r="B448" s="205"/>
      <c r="C448" s="205"/>
      <c r="D448" s="205"/>
      <c r="E448" s="464"/>
      <c r="F448" s="464"/>
      <c r="G448" s="205"/>
      <c r="H448" s="205"/>
      <c r="I448" s="205"/>
      <c r="J448" s="465"/>
      <c r="K448" s="205"/>
      <c r="L448" s="205"/>
      <c r="M448" s="205"/>
      <c r="N448" s="466"/>
      <c r="O448" s="467"/>
      <c r="P448" s="205"/>
      <c r="Q448" s="205"/>
      <c r="R448" s="205"/>
      <c r="S448" s="205"/>
      <c r="T448" s="205"/>
      <c r="U448" s="205"/>
      <c r="V448" s="205"/>
      <c r="W448" s="205"/>
      <c r="X448" s="205"/>
      <c r="Y448" s="205"/>
      <c r="Z448" s="205"/>
      <c r="AA448" s="205"/>
    </row>
    <row r="449" spans="2:27" ht="12.75" customHeight="1">
      <c r="B449" s="205"/>
      <c r="C449" s="205"/>
      <c r="D449" s="205"/>
      <c r="E449" s="464"/>
      <c r="F449" s="464"/>
      <c r="G449" s="205"/>
      <c r="H449" s="205"/>
      <c r="I449" s="205"/>
      <c r="J449" s="465"/>
      <c r="K449" s="205"/>
      <c r="L449" s="205"/>
      <c r="M449" s="205"/>
      <c r="N449" s="466"/>
      <c r="O449" s="467"/>
      <c r="P449" s="205"/>
      <c r="Q449" s="205"/>
      <c r="R449" s="205"/>
      <c r="S449" s="205"/>
      <c r="T449" s="205"/>
      <c r="U449" s="205"/>
      <c r="V449" s="205"/>
      <c r="W449" s="205"/>
      <c r="X449" s="205"/>
      <c r="Y449" s="205"/>
      <c r="Z449" s="205"/>
      <c r="AA449" s="205"/>
    </row>
    <row r="450" spans="2:27" ht="12.75" customHeight="1">
      <c r="B450" s="205"/>
      <c r="C450" s="205"/>
      <c r="D450" s="205"/>
      <c r="E450" s="464"/>
      <c r="F450" s="464"/>
      <c r="G450" s="205"/>
      <c r="H450" s="205"/>
      <c r="I450" s="205"/>
      <c r="J450" s="465"/>
      <c r="K450" s="205"/>
      <c r="L450" s="205"/>
      <c r="M450" s="205"/>
      <c r="N450" s="466"/>
      <c r="O450" s="467"/>
      <c r="P450" s="205"/>
      <c r="Q450" s="205"/>
      <c r="R450" s="205"/>
      <c r="S450" s="205"/>
      <c r="T450" s="205"/>
      <c r="U450" s="205"/>
      <c r="V450" s="205"/>
      <c r="W450" s="205"/>
      <c r="X450" s="205"/>
      <c r="Y450" s="205"/>
      <c r="Z450" s="205"/>
      <c r="AA450" s="205"/>
    </row>
    <row r="451" spans="2:27" ht="12.75" customHeight="1">
      <c r="B451" s="205"/>
      <c r="C451" s="205"/>
      <c r="D451" s="205"/>
      <c r="E451" s="464"/>
      <c r="F451" s="464"/>
      <c r="G451" s="205"/>
      <c r="H451" s="205"/>
      <c r="I451" s="205"/>
      <c r="J451" s="465"/>
      <c r="K451" s="205"/>
      <c r="L451" s="205"/>
      <c r="M451" s="205"/>
      <c r="N451" s="466"/>
      <c r="O451" s="467"/>
      <c r="P451" s="205"/>
      <c r="Q451" s="205"/>
      <c r="R451" s="205"/>
      <c r="S451" s="205"/>
      <c r="T451" s="205"/>
      <c r="U451" s="205"/>
      <c r="V451" s="205"/>
      <c r="W451" s="205"/>
      <c r="X451" s="205"/>
      <c r="Y451" s="205"/>
      <c r="Z451" s="205"/>
      <c r="AA451" s="205"/>
    </row>
    <row r="452" spans="2:27" ht="12.75" customHeight="1">
      <c r="B452" s="205"/>
      <c r="C452" s="205"/>
      <c r="D452" s="205"/>
      <c r="E452" s="464"/>
      <c r="F452" s="464"/>
      <c r="G452" s="205"/>
      <c r="H452" s="205"/>
      <c r="I452" s="205"/>
      <c r="J452" s="465"/>
      <c r="K452" s="205"/>
      <c r="L452" s="205"/>
      <c r="M452" s="205"/>
      <c r="N452" s="466"/>
      <c r="O452" s="467"/>
      <c r="P452" s="205"/>
      <c r="Q452" s="205"/>
      <c r="R452" s="205"/>
      <c r="S452" s="205"/>
      <c r="T452" s="205"/>
      <c r="U452" s="205"/>
      <c r="V452" s="205"/>
      <c r="W452" s="205"/>
      <c r="X452" s="205"/>
      <c r="Y452" s="205"/>
      <c r="Z452" s="205"/>
      <c r="AA452" s="205"/>
    </row>
    <row r="453" spans="2:27" ht="12.75" customHeight="1">
      <c r="B453" s="205"/>
      <c r="C453" s="205"/>
      <c r="D453" s="205"/>
      <c r="E453" s="464"/>
      <c r="F453" s="464"/>
      <c r="G453" s="205"/>
      <c r="H453" s="205"/>
      <c r="I453" s="205"/>
      <c r="J453" s="465"/>
      <c r="K453" s="205"/>
      <c r="L453" s="205"/>
      <c r="M453" s="205"/>
      <c r="N453" s="466"/>
      <c r="O453" s="467"/>
      <c r="P453" s="205"/>
      <c r="Q453" s="205"/>
      <c r="R453" s="205"/>
      <c r="S453" s="205"/>
      <c r="T453" s="205"/>
      <c r="U453" s="205"/>
      <c r="V453" s="205"/>
      <c r="W453" s="205"/>
      <c r="X453" s="205"/>
      <c r="Y453" s="205"/>
      <c r="Z453" s="205"/>
      <c r="AA453" s="205"/>
    </row>
    <row r="454" spans="2:27" ht="12.75" customHeight="1">
      <c r="B454" s="205"/>
      <c r="C454" s="205"/>
      <c r="D454" s="205"/>
      <c r="E454" s="464"/>
      <c r="F454" s="464"/>
      <c r="G454" s="205"/>
      <c r="H454" s="205"/>
      <c r="I454" s="205"/>
      <c r="J454" s="465"/>
      <c r="K454" s="205"/>
      <c r="L454" s="205"/>
      <c r="M454" s="205"/>
      <c r="N454" s="466"/>
      <c r="O454" s="467"/>
      <c r="P454" s="205"/>
      <c r="Q454" s="205"/>
      <c r="R454" s="205"/>
      <c r="S454" s="205"/>
      <c r="T454" s="205"/>
      <c r="U454" s="205"/>
      <c r="V454" s="205"/>
      <c r="W454" s="205"/>
      <c r="X454" s="205"/>
      <c r="Y454" s="205"/>
      <c r="Z454" s="205"/>
      <c r="AA454" s="205"/>
    </row>
    <row r="455" spans="2:27" ht="12.75" customHeight="1">
      <c r="B455" s="205"/>
      <c r="C455" s="205"/>
      <c r="D455" s="205"/>
      <c r="E455" s="464"/>
      <c r="F455" s="464"/>
      <c r="G455" s="205"/>
      <c r="H455" s="205"/>
      <c r="I455" s="205"/>
      <c r="J455" s="465"/>
      <c r="K455" s="205"/>
      <c r="L455" s="205"/>
      <c r="M455" s="205"/>
      <c r="N455" s="466"/>
      <c r="O455" s="467"/>
      <c r="P455" s="205"/>
      <c r="Q455" s="205"/>
      <c r="R455" s="205"/>
      <c r="S455" s="205"/>
      <c r="T455" s="205"/>
      <c r="U455" s="205"/>
      <c r="V455" s="205"/>
      <c r="W455" s="205"/>
      <c r="X455" s="205"/>
      <c r="Y455" s="205"/>
      <c r="Z455" s="205"/>
      <c r="AA455" s="205"/>
    </row>
    <row r="456" spans="2:27" ht="12.75" customHeight="1">
      <c r="B456" s="205"/>
      <c r="C456" s="205"/>
      <c r="D456" s="205"/>
      <c r="E456" s="464"/>
      <c r="F456" s="464"/>
      <c r="G456" s="205"/>
      <c r="H456" s="205"/>
      <c r="I456" s="205"/>
      <c r="J456" s="465"/>
      <c r="K456" s="205"/>
      <c r="L456" s="205"/>
      <c r="M456" s="205"/>
      <c r="N456" s="466"/>
      <c r="O456" s="467"/>
      <c r="P456" s="205"/>
      <c r="Q456" s="205"/>
      <c r="R456" s="205"/>
      <c r="S456" s="205"/>
      <c r="T456" s="205"/>
      <c r="U456" s="205"/>
      <c r="V456" s="205"/>
      <c r="W456" s="205"/>
      <c r="X456" s="205"/>
      <c r="Y456" s="205"/>
      <c r="Z456" s="205"/>
      <c r="AA456" s="205"/>
    </row>
    <row r="457" spans="2:27" ht="12.75" customHeight="1">
      <c r="B457" s="205"/>
      <c r="C457" s="205"/>
      <c r="D457" s="205"/>
      <c r="E457" s="464"/>
      <c r="F457" s="464"/>
      <c r="G457" s="205"/>
      <c r="H457" s="205"/>
      <c r="I457" s="205"/>
      <c r="J457" s="465"/>
      <c r="K457" s="205"/>
      <c r="L457" s="205"/>
      <c r="M457" s="205"/>
      <c r="N457" s="466"/>
      <c r="O457" s="467"/>
      <c r="P457" s="205"/>
      <c r="Q457" s="205"/>
      <c r="R457" s="205"/>
      <c r="S457" s="205"/>
      <c r="T457" s="205"/>
      <c r="U457" s="205"/>
      <c r="V457" s="205"/>
      <c r="W457" s="205"/>
      <c r="X457" s="205"/>
      <c r="Y457" s="205"/>
      <c r="Z457" s="205"/>
      <c r="AA457" s="205"/>
    </row>
    <row r="458" spans="2:27" ht="12.75" customHeight="1">
      <c r="B458" s="205"/>
      <c r="C458" s="205"/>
      <c r="D458" s="205"/>
      <c r="E458" s="464"/>
      <c r="F458" s="464"/>
      <c r="G458" s="205"/>
      <c r="H458" s="205"/>
      <c r="I458" s="205"/>
      <c r="J458" s="465"/>
      <c r="K458" s="205"/>
      <c r="L458" s="205"/>
      <c r="M458" s="205"/>
      <c r="N458" s="466"/>
      <c r="O458" s="467"/>
      <c r="P458" s="205"/>
      <c r="Q458" s="205"/>
      <c r="R458" s="205"/>
      <c r="S458" s="205"/>
      <c r="T458" s="205"/>
      <c r="U458" s="205"/>
      <c r="V458" s="205"/>
      <c r="W458" s="205"/>
      <c r="X458" s="205"/>
      <c r="Y458" s="205"/>
      <c r="Z458" s="205"/>
      <c r="AA458" s="205"/>
    </row>
    <row r="459" spans="2:27" ht="12.75" customHeight="1">
      <c r="B459" s="205"/>
      <c r="C459" s="205"/>
      <c r="D459" s="205"/>
      <c r="E459" s="464"/>
      <c r="F459" s="464"/>
      <c r="G459" s="205"/>
      <c r="H459" s="205"/>
      <c r="I459" s="205"/>
      <c r="J459" s="465"/>
      <c r="K459" s="205"/>
      <c r="L459" s="205"/>
      <c r="M459" s="205"/>
      <c r="N459" s="466"/>
      <c r="O459" s="467"/>
      <c r="P459" s="205"/>
      <c r="Q459" s="205"/>
      <c r="R459" s="205"/>
      <c r="S459" s="205"/>
      <c r="T459" s="205"/>
      <c r="U459" s="205"/>
      <c r="V459" s="205"/>
      <c r="W459" s="205"/>
      <c r="X459" s="205"/>
      <c r="Y459" s="205"/>
      <c r="Z459" s="205"/>
      <c r="AA459" s="205"/>
    </row>
    <row r="460" spans="2:27" ht="12.75" customHeight="1">
      <c r="B460" s="205"/>
      <c r="C460" s="205"/>
      <c r="D460" s="205"/>
      <c r="E460" s="464"/>
      <c r="F460" s="464"/>
      <c r="G460" s="205"/>
      <c r="H460" s="205"/>
      <c r="I460" s="205"/>
      <c r="J460" s="465"/>
      <c r="K460" s="205"/>
      <c r="L460" s="205"/>
      <c r="M460" s="205"/>
      <c r="N460" s="466"/>
      <c r="O460" s="467"/>
      <c r="P460" s="205"/>
      <c r="Q460" s="205"/>
      <c r="R460" s="205"/>
      <c r="S460" s="205"/>
      <c r="T460" s="205"/>
      <c r="U460" s="205"/>
      <c r="V460" s="205"/>
      <c r="W460" s="205"/>
      <c r="X460" s="205"/>
      <c r="Y460" s="205"/>
      <c r="Z460" s="205"/>
      <c r="AA460" s="205"/>
    </row>
    <row r="461" spans="2:27" ht="12.75" customHeight="1">
      <c r="B461" s="205"/>
      <c r="C461" s="205"/>
      <c r="D461" s="205"/>
      <c r="E461" s="464"/>
      <c r="F461" s="464"/>
      <c r="G461" s="205"/>
      <c r="H461" s="205"/>
      <c r="I461" s="205"/>
      <c r="J461" s="465"/>
      <c r="K461" s="205"/>
      <c r="L461" s="205"/>
      <c r="M461" s="205"/>
      <c r="N461" s="466"/>
      <c r="O461" s="467"/>
      <c r="P461" s="205"/>
      <c r="Q461" s="205"/>
      <c r="R461" s="205"/>
      <c r="S461" s="205"/>
      <c r="T461" s="205"/>
      <c r="U461" s="205"/>
      <c r="V461" s="205"/>
      <c r="W461" s="205"/>
      <c r="X461" s="205"/>
      <c r="Y461" s="205"/>
      <c r="Z461" s="205"/>
      <c r="AA461" s="205"/>
    </row>
    <row r="462" spans="2:27" ht="12.75" customHeight="1">
      <c r="B462" s="205"/>
      <c r="C462" s="205"/>
      <c r="D462" s="205"/>
      <c r="E462" s="464"/>
      <c r="F462" s="464"/>
      <c r="G462" s="205"/>
      <c r="H462" s="205"/>
      <c r="I462" s="205"/>
      <c r="J462" s="465"/>
      <c r="K462" s="205"/>
      <c r="L462" s="205"/>
      <c r="M462" s="205"/>
      <c r="N462" s="466"/>
      <c r="O462" s="467"/>
      <c r="P462" s="205"/>
      <c r="Q462" s="205"/>
      <c r="R462" s="205"/>
      <c r="S462" s="205"/>
      <c r="T462" s="205"/>
      <c r="U462" s="205"/>
      <c r="V462" s="205"/>
      <c r="W462" s="205"/>
      <c r="X462" s="205"/>
      <c r="Y462" s="205"/>
      <c r="Z462" s="205"/>
      <c r="AA462" s="205"/>
    </row>
    <row r="463" spans="2:27" ht="12.75" customHeight="1">
      <c r="B463" s="205"/>
      <c r="C463" s="205"/>
      <c r="D463" s="205"/>
      <c r="E463" s="464"/>
      <c r="F463" s="464"/>
      <c r="G463" s="205"/>
      <c r="H463" s="205"/>
      <c r="I463" s="205"/>
      <c r="J463" s="465"/>
      <c r="K463" s="205"/>
      <c r="L463" s="205"/>
      <c r="M463" s="205"/>
      <c r="N463" s="466"/>
      <c r="O463" s="467"/>
      <c r="P463" s="205"/>
      <c r="Q463" s="205"/>
      <c r="R463" s="205"/>
      <c r="S463" s="205"/>
      <c r="T463" s="205"/>
      <c r="U463" s="205"/>
      <c r="V463" s="205"/>
      <c r="W463" s="205"/>
      <c r="X463" s="205"/>
      <c r="Y463" s="205"/>
      <c r="Z463" s="205"/>
      <c r="AA463" s="205"/>
    </row>
    <row r="464" spans="2:27" ht="12.75" customHeight="1">
      <c r="B464" s="205"/>
      <c r="C464" s="205"/>
      <c r="D464" s="205"/>
      <c r="E464" s="464"/>
      <c r="F464" s="464"/>
      <c r="G464" s="205"/>
      <c r="H464" s="205"/>
      <c r="I464" s="205"/>
      <c r="J464" s="465"/>
      <c r="K464" s="205"/>
      <c r="L464" s="205"/>
      <c r="M464" s="205"/>
      <c r="N464" s="466"/>
      <c r="O464" s="467"/>
      <c r="P464" s="205"/>
      <c r="Q464" s="205"/>
      <c r="R464" s="205"/>
      <c r="S464" s="205"/>
      <c r="T464" s="205"/>
      <c r="U464" s="205"/>
      <c r="V464" s="205"/>
      <c r="W464" s="205"/>
      <c r="X464" s="205"/>
      <c r="Y464" s="205"/>
      <c r="Z464" s="205"/>
      <c r="AA464" s="205"/>
    </row>
    <row r="465" spans="2:27" ht="12.75" customHeight="1">
      <c r="B465" s="205"/>
      <c r="C465" s="205"/>
      <c r="D465" s="205"/>
      <c r="E465" s="464"/>
      <c r="F465" s="464"/>
      <c r="G465" s="205"/>
      <c r="H465" s="205"/>
      <c r="I465" s="205"/>
      <c r="J465" s="465"/>
      <c r="K465" s="205"/>
      <c r="L465" s="205"/>
      <c r="M465" s="205"/>
      <c r="N465" s="466"/>
      <c r="O465" s="467"/>
      <c r="P465" s="205"/>
      <c r="Q465" s="205"/>
      <c r="R465" s="205"/>
      <c r="S465" s="205"/>
      <c r="T465" s="205"/>
      <c r="U465" s="205"/>
      <c r="V465" s="205"/>
      <c r="W465" s="205"/>
      <c r="X465" s="205"/>
      <c r="Y465" s="205"/>
      <c r="Z465" s="205"/>
      <c r="AA465" s="205"/>
    </row>
    <row r="466" spans="2:27" ht="12.75" customHeight="1">
      <c r="B466" s="205"/>
      <c r="C466" s="205"/>
      <c r="D466" s="205"/>
      <c r="E466" s="464"/>
      <c r="F466" s="464"/>
      <c r="G466" s="205"/>
      <c r="H466" s="205"/>
      <c r="I466" s="205"/>
      <c r="J466" s="465"/>
      <c r="K466" s="205"/>
      <c r="L466" s="205"/>
      <c r="M466" s="205"/>
      <c r="N466" s="466"/>
      <c r="O466" s="467"/>
      <c r="P466" s="205"/>
      <c r="Q466" s="205"/>
      <c r="R466" s="205"/>
      <c r="S466" s="205"/>
      <c r="T466" s="205"/>
      <c r="U466" s="205"/>
      <c r="V466" s="205"/>
      <c r="W466" s="205"/>
      <c r="X466" s="205"/>
      <c r="Y466" s="205"/>
      <c r="Z466" s="205"/>
      <c r="AA466" s="205"/>
    </row>
    <row r="467" spans="2:27" ht="12.75" customHeight="1">
      <c r="B467" s="205"/>
      <c r="C467" s="205"/>
      <c r="D467" s="205"/>
      <c r="E467" s="464"/>
      <c r="F467" s="464"/>
      <c r="G467" s="205"/>
      <c r="H467" s="205"/>
      <c r="I467" s="205"/>
      <c r="J467" s="465"/>
      <c r="K467" s="205"/>
      <c r="L467" s="205"/>
      <c r="M467" s="205"/>
      <c r="N467" s="466"/>
      <c r="O467" s="467"/>
      <c r="P467" s="205"/>
      <c r="Q467" s="205"/>
      <c r="R467" s="205"/>
      <c r="S467" s="205"/>
      <c r="T467" s="205"/>
      <c r="U467" s="205"/>
      <c r="V467" s="205"/>
      <c r="W467" s="205"/>
      <c r="X467" s="205"/>
      <c r="Y467" s="205"/>
      <c r="Z467" s="205"/>
      <c r="AA467" s="205"/>
    </row>
    <row r="468" spans="2:27" ht="12.75" customHeight="1">
      <c r="B468" s="205"/>
      <c r="C468" s="205"/>
      <c r="D468" s="205"/>
      <c r="E468" s="464"/>
      <c r="F468" s="464"/>
      <c r="G468" s="205"/>
      <c r="H468" s="205"/>
      <c r="I468" s="205"/>
      <c r="J468" s="465"/>
      <c r="K468" s="205"/>
      <c r="L468" s="205"/>
      <c r="M468" s="205"/>
      <c r="N468" s="466"/>
      <c r="O468" s="467"/>
      <c r="P468" s="205"/>
      <c r="Q468" s="205"/>
      <c r="R468" s="205"/>
      <c r="S468" s="205"/>
      <c r="T468" s="205"/>
      <c r="U468" s="205"/>
      <c r="V468" s="205"/>
      <c r="W468" s="205"/>
      <c r="X468" s="205"/>
      <c r="Y468" s="205"/>
      <c r="Z468" s="205"/>
      <c r="AA468" s="205"/>
    </row>
    <row r="469" spans="2:27" ht="12.75" customHeight="1">
      <c r="B469" s="205"/>
      <c r="C469" s="205"/>
      <c r="D469" s="205"/>
      <c r="E469" s="464"/>
      <c r="F469" s="464"/>
      <c r="G469" s="205"/>
      <c r="H469" s="205"/>
      <c r="I469" s="205"/>
      <c r="J469" s="465"/>
      <c r="K469" s="205"/>
      <c r="L469" s="205"/>
      <c r="M469" s="205"/>
      <c r="N469" s="466"/>
      <c r="O469" s="467"/>
      <c r="P469" s="205"/>
      <c r="Q469" s="205"/>
      <c r="R469" s="205"/>
      <c r="S469" s="205"/>
      <c r="T469" s="205"/>
      <c r="U469" s="205"/>
      <c r="V469" s="205"/>
      <c r="W469" s="205"/>
      <c r="X469" s="205"/>
      <c r="Y469" s="205"/>
      <c r="Z469" s="205"/>
      <c r="AA469" s="205"/>
    </row>
    <row r="470" spans="2:27" ht="12.75" customHeight="1">
      <c r="B470" s="205"/>
      <c r="C470" s="205"/>
      <c r="D470" s="205"/>
      <c r="E470" s="464"/>
      <c r="F470" s="464"/>
      <c r="G470" s="205"/>
      <c r="H470" s="205"/>
      <c r="I470" s="205"/>
      <c r="J470" s="465"/>
      <c r="K470" s="205"/>
      <c r="L470" s="205"/>
      <c r="M470" s="205"/>
      <c r="N470" s="466"/>
      <c r="O470" s="467"/>
      <c r="P470" s="205"/>
      <c r="Q470" s="205"/>
      <c r="R470" s="205"/>
      <c r="S470" s="205"/>
      <c r="T470" s="205"/>
      <c r="U470" s="205"/>
      <c r="V470" s="205"/>
      <c r="W470" s="205"/>
      <c r="X470" s="205"/>
      <c r="Y470" s="205"/>
      <c r="Z470" s="205"/>
      <c r="AA470" s="205"/>
    </row>
    <row r="471" spans="2:27" ht="12.75" customHeight="1">
      <c r="B471" s="205"/>
      <c r="C471" s="205"/>
      <c r="D471" s="205"/>
      <c r="E471" s="464"/>
      <c r="F471" s="464"/>
      <c r="G471" s="205"/>
      <c r="H471" s="205"/>
      <c r="I471" s="205"/>
      <c r="J471" s="465"/>
      <c r="K471" s="205"/>
      <c r="L471" s="205"/>
      <c r="M471" s="205"/>
      <c r="N471" s="466"/>
      <c r="O471" s="467"/>
      <c r="P471" s="205"/>
      <c r="Q471" s="205"/>
      <c r="R471" s="205"/>
      <c r="S471" s="205"/>
      <c r="T471" s="205"/>
      <c r="U471" s="205"/>
      <c r="V471" s="205"/>
      <c r="W471" s="205"/>
      <c r="X471" s="205"/>
      <c r="Y471" s="205"/>
      <c r="Z471" s="205"/>
      <c r="AA471" s="205"/>
    </row>
    <row r="472" spans="2:27" ht="12.75" customHeight="1">
      <c r="B472" s="205"/>
      <c r="C472" s="205"/>
      <c r="D472" s="205"/>
      <c r="E472" s="464"/>
      <c r="F472" s="464"/>
      <c r="G472" s="205"/>
      <c r="H472" s="205"/>
      <c r="I472" s="205"/>
      <c r="J472" s="465"/>
      <c r="K472" s="205"/>
      <c r="L472" s="205"/>
      <c r="M472" s="205"/>
      <c r="N472" s="466"/>
      <c r="O472" s="467"/>
      <c r="P472" s="205"/>
      <c r="Q472" s="205"/>
      <c r="R472" s="205"/>
      <c r="S472" s="205"/>
      <c r="T472" s="205"/>
      <c r="U472" s="205"/>
      <c r="V472" s="205"/>
      <c r="W472" s="205"/>
      <c r="X472" s="205"/>
      <c r="Y472" s="205"/>
      <c r="Z472" s="205"/>
      <c r="AA472" s="205"/>
    </row>
    <row r="473" spans="2:27" ht="12.75" customHeight="1">
      <c r="B473" s="205"/>
      <c r="C473" s="205"/>
      <c r="D473" s="205"/>
      <c r="E473" s="464"/>
      <c r="F473" s="464"/>
      <c r="G473" s="205"/>
      <c r="H473" s="205"/>
      <c r="I473" s="205"/>
      <c r="J473" s="465"/>
      <c r="K473" s="205"/>
      <c r="L473" s="205"/>
      <c r="M473" s="205"/>
      <c r="N473" s="466"/>
      <c r="O473" s="467"/>
      <c r="P473" s="205"/>
      <c r="Q473" s="205"/>
      <c r="R473" s="205"/>
      <c r="S473" s="205"/>
      <c r="T473" s="205"/>
      <c r="U473" s="205"/>
      <c r="V473" s="205"/>
      <c r="W473" s="205"/>
      <c r="X473" s="205"/>
      <c r="Y473" s="205"/>
      <c r="Z473" s="205"/>
      <c r="AA473" s="205"/>
    </row>
    <row r="474" spans="2:27" ht="12.75" customHeight="1">
      <c r="B474" s="205"/>
      <c r="C474" s="205"/>
      <c r="D474" s="205"/>
      <c r="E474" s="464"/>
      <c r="F474" s="464"/>
      <c r="G474" s="205"/>
      <c r="H474" s="205"/>
      <c r="I474" s="205"/>
      <c r="J474" s="465"/>
      <c r="K474" s="205"/>
      <c r="L474" s="205"/>
      <c r="M474" s="205"/>
      <c r="N474" s="466"/>
      <c r="O474" s="467"/>
      <c r="P474" s="205"/>
      <c r="Q474" s="205"/>
      <c r="R474" s="205"/>
      <c r="S474" s="205"/>
      <c r="T474" s="205"/>
      <c r="U474" s="205"/>
      <c r="V474" s="205"/>
      <c r="W474" s="205"/>
      <c r="X474" s="205"/>
      <c r="Y474" s="205"/>
      <c r="Z474" s="205"/>
      <c r="AA474" s="205"/>
    </row>
    <row r="475" spans="2:27" ht="12.75" customHeight="1">
      <c r="B475" s="205"/>
      <c r="C475" s="205"/>
      <c r="D475" s="205"/>
      <c r="E475" s="464"/>
      <c r="F475" s="464"/>
      <c r="G475" s="205"/>
      <c r="H475" s="205"/>
      <c r="I475" s="205"/>
      <c r="J475" s="465"/>
      <c r="K475" s="205"/>
      <c r="L475" s="205"/>
      <c r="M475" s="205"/>
      <c r="N475" s="466"/>
      <c r="O475" s="467"/>
      <c r="P475" s="205"/>
      <c r="Q475" s="205"/>
      <c r="R475" s="205"/>
      <c r="S475" s="205"/>
      <c r="T475" s="205"/>
      <c r="U475" s="205"/>
      <c r="V475" s="205"/>
      <c r="W475" s="205"/>
      <c r="X475" s="205"/>
      <c r="Y475" s="205"/>
      <c r="Z475" s="205"/>
      <c r="AA475" s="205"/>
    </row>
    <row r="476" spans="2:27" ht="12.75" customHeight="1">
      <c r="B476" s="205"/>
      <c r="C476" s="205"/>
      <c r="D476" s="205"/>
      <c r="E476" s="464"/>
      <c r="F476" s="464"/>
      <c r="G476" s="205"/>
      <c r="H476" s="205"/>
      <c r="I476" s="205"/>
      <c r="J476" s="465"/>
      <c r="K476" s="205"/>
      <c r="L476" s="205"/>
      <c r="M476" s="205"/>
      <c r="N476" s="466"/>
      <c r="O476" s="467"/>
      <c r="P476" s="205"/>
      <c r="Q476" s="205"/>
      <c r="R476" s="205"/>
      <c r="S476" s="205"/>
      <c r="T476" s="205"/>
      <c r="U476" s="205"/>
      <c r="V476" s="205"/>
      <c r="W476" s="205"/>
      <c r="X476" s="205"/>
      <c r="Y476" s="205"/>
      <c r="Z476" s="205"/>
      <c r="AA476" s="205"/>
    </row>
    <row r="477" spans="2:27" ht="12.75" customHeight="1">
      <c r="B477" s="205"/>
      <c r="C477" s="205"/>
      <c r="D477" s="205"/>
      <c r="E477" s="464"/>
      <c r="F477" s="464"/>
      <c r="G477" s="205"/>
      <c r="H477" s="205"/>
      <c r="I477" s="205"/>
      <c r="J477" s="465"/>
      <c r="K477" s="205"/>
      <c r="L477" s="205"/>
      <c r="M477" s="205"/>
      <c r="N477" s="466"/>
      <c r="O477" s="467"/>
      <c r="P477" s="205"/>
      <c r="Q477" s="205"/>
      <c r="R477" s="205"/>
      <c r="S477" s="205"/>
      <c r="T477" s="205"/>
      <c r="U477" s="205"/>
      <c r="V477" s="205"/>
      <c r="W477" s="205"/>
      <c r="X477" s="205"/>
      <c r="Y477" s="205"/>
      <c r="Z477" s="205"/>
      <c r="AA477" s="205"/>
    </row>
    <row r="478" spans="2:27" ht="12.75" customHeight="1">
      <c r="B478" s="205"/>
      <c r="C478" s="205"/>
      <c r="D478" s="205"/>
      <c r="E478" s="464"/>
      <c r="F478" s="464"/>
      <c r="G478" s="205"/>
      <c r="H478" s="205"/>
      <c r="I478" s="205"/>
      <c r="J478" s="465"/>
      <c r="K478" s="205"/>
      <c r="L478" s="205"/>
      <c r="M478" s="205"/>
      <c r="N478" s="466"/>
      <c r="O478" s="467"/>
      <c r="P478" s="205"/>
      <c r="Q478" s="205"/>
      <c r="R478" s="205"/>
      <c r="S478" s="205"/>
      <c r="T478" s="205"/>
      <c r="U478" s="205"/>
      <c r="V478" s="205"/>
      <c r="W478" s="205"/>
      <c r="X478" s="205"/>
      <c r="Y478" s="205"/>
      <c r="Z478" s="205"/>
      <c r="AA478" s="205"/>
    </row>
    <row r="479" spans="2:27" ht="12.75" customHeight="1">
      <c r="B479" s="205"/>
      <c r="C479" s="205"/>
      <c r="D479" s="205"/>
      <c r="E479" s="464"/>
      <c r="F479" s="464"/>
      <c r="G479" s="205"/>
      <c r="H479" s="205"/>
      <c r="I479" s="205"/>
      <c r="J479" s="465"/>
      <c r="K479" s="205"/>
      <c r="L479" s="205"/>
      <c r="M479" s="205"/>
      <c r="N479" s="466"/>
      <c r="O479" s="467"/>
      <c r="P479" s="205"/>
      <c r="Q479" s="205"/>
      <c r="R479" s="205"/>
      <c r="S479" s="205"/>
      <c r="T479" s="205"/>
      <c r="U479" s="205"/>
      <c r="V479" s="205"/>
      <c r="W479" s="205"/>
      <c r="X479" s="205"/>
      <c r="Y479" s="205"/>
      <c r="Z479" s="205"/>
      <c r="AA479" s="205"/>
    </row>
    <row r="480" spans="2:27" ht="12.75" customHeight="1">
      <c r="B480" s="205"/>
      <c r="C480" s="205"/>
      <c r="D480" s="205"/>
      <c r="E480" s="464"/>
      <c r="F480" s="464"/>
      <c r="G480" s="205"/>
      <c r="H480" s="205"/>
      <c r="I480" s="205"/>
      <c r="J480" s="465"/>
      <c r="K480" s="205"/>
      <c r="L480" s="205"/>
      <c r="M480" s="205"/>
      <c r="N480" s="466"/>
      <c r="O480" s="467"/>
      <c r="P480" s="205"/>
      <c r="Q480" s="205"/>
      <c r="R480" s="205"/>
      <c r="S480" s="205"/>
      <c r="T480" s="205"/>
      <c r="U480" s="205"/>
      <c r="V480" s="205"/>
      <c r="W480" s="205"/>
      <c r="X480" s="205"/>
      <c r="Y480" s="205"/>
      <c r="Z480" s="205"/>
      <c r="AA480" s="205"/>
    </row>
    <row r="481" spans="2:27" ht="12.75" customHeight="1">
      <c r="B481" s="205"/>
      <c r="C481" s="205"/>
      <c r="D481" s="205"/>
      <c r="E481" s="464"/>
      <c r="F481" s="464"/>
      <c r="G481" s="205"/>
      <c r="H481" s="205"/>
      <c r="I481" s="205"/>
      <c r="J481" s="465"/>
      <c r="K481" s="205"/>
      <c r="L481" s="205"/>
      <c r="M481" s="205"/>
      <c r="N481" s="466"/>
      <c r="O481" s="467"/>
      <c r="P481" s="205"/>
      <c r="Q481" s="205"/>
      <c r="R481" s="205"/>
      <c r="S481" s="205"/>
      <c r="T481" s="205"/>
      <c r="U481" s="205"/>
      <c r="V481" s="205"/>
      <c r="W481" s="205"/>
      <c r="X481" s="205"/>
      <c r="Y481" s="205"/>
      <c r="Z481" s="205"/>
      <c r="AA481" s="205"/>
    </row>
    <row r="482" spans="2:27" ht="12.75" customHeight="1">
      <c r="B482" s="205"/>
      <c r="C482" s="205"/>
      <c r="D482" s="205"/>
      <c r="E482" s="464"/>
      <c r="F482" s="464"/>
      <c r="G482" s="205"/>
      <c r="H482" s="205"/>
      <c r="I482" s="205"/>
      <c r="J482" s="465"/>
      <c r="K482" s="205"/>
      <c r="L482" s="205"/>
      <c r="M482" s="205"/>
      <c r="N482" s="466"/>
      <c r="O482" s="467"/>
      <c r="P482" s="205"/>
      <c r="Q482" s="205"/>
      <c r="R482" s="205"/>
      <c r="S482" s="205"/>
      <c r="T482" s="205"/>
      <c r="U482" s="205"/>
      <c r="V482" s="205"/>
      <c r="W482" s="205"/>
      <c r="X482" s="205"/>
      <c r="Y482" s="205"/>
      <c r="Z482" s="205"/>
      <c r="AA482" s="205"/>
    </row>
    <row r="483" spans="2:27" ht="12.75" customHeight="1">
      <c r="B483" s="205"/>
      <c r="C483" s="205"/>
      <c r="D483" s="205"/>
      <c r="E483" s="464"/>
      <c r="F483" s="464"/>
      <c r="G483" s="205"/>
      <c r="H483" s="205"/>
      <c r="I483" s="205"/>
      <c r="J483" s="465"/>
      <c r="K483" s="205"/>
      <c r="L483" s="205"/>
      <c r="M483" s="205"/>
      <c r="N483" s="466"/>
      <c r="O483" s="467"/>
      <c r="P483" s="205"/>
      <c r="Q483" s="205"/>
      <c r="R483" s="205"/>
      <c r="S483" s="205"/>
      <c r="T483" s="205"/>
      <c r="U483" s="205"/>
      <c r="V483" s="205"/>
      <c r="W483" s="205"/>
      <c r="X483" s="205"/>
      <c r="Y483" s="205"/>
      <c r="Z483" s="205"/>
      <c r="AA483" s="205"/>
    </row>
    <row r="484" spans="2:27" ht="12.75" customHeight="1">
      <c r="B484" s="205"/>
      <c r="C484" s="205"/>
      <c r="D484" s="205"/>
      <c r="E484" s="464"/>
      <c r="F484" s="464"/>
      <c r="G484" s="205"/>
      <c r="H484" s="205"/>
      <c r="I484" s="205"/>
      <c r="J484" s="465"/>
      <c r="K484" s="205"/>
      <c r="L484" s="205"/>
      <c r="M484" s="205"/>
      <c r="N484" s="466"/>
      <c r="O484" s="467"/>
      <c r="P484" s="205"/>
      <c r="Q484" s="205"/>
      <c r="R484" s="205"/>
      <c r="S484" s="205"/>
      <c r="T484" s="205"/>
      <c r="U484" s="205"/>
      <c r="V484" s="205"/>
      <c r="W484" s="205"/>
      <c r="X484" s="205"/>
      <c r="Y484" s="205"/>
      <c r="Z484" s="205"/>
      <c r="AA484" s="205"/>
    </row>
    <row r="485" spans="2:27" ht="12.75" customHeight="1">
      <c r="B485" s="205"/>
      <c r="C485" s="205"/>
      <c r="D485" s="205"/>
      <c r="E485" s="464"/>
      <c r="F485" s="464"/>
      <c r="G485" s="205"/>
      <c r="H485" s="205"/>
      <c r="I485" s="205"/>
      <c r="J485" s="465"/>
      <c r="K485" s="205"/>
      <c r="L485" s="205"/>
      <c r="M485" s="205"/>
      <c r="N485" s="466"/>
      <c r="O485" s="467"/>
      <c r="P485" s="205"/>
      <c r="Q485" s="205"/>
      <c r="R485" s="205"/>
      <c r="S485" s="205"/>
      <c r="T485" s="205"/>
      <c r="U485" s="205"/>
      <c r="V485" s="205"/>
      <c r="W485" s="205"/>
      <c r="X485" s="205"/>
      <c r="Y485" s="205"/>
      <c r="Z485" s="205"/>
      <c r="AA485" s="205"/>
    </row>
    <row r="486" spans="2:27" ht="12.75" customHeight="1">
      <c r="B486" s="205"/>
      <c r="C486" s="205"/>
      <c r="D486" s="205"/>
      <c r="E486" s="464"/>
      <c r="F486" s="464"/>
      <c r="G486" s="205"/>
      <c r="H486" s="205"/>
      <c r="I486" s="205"/>
      <c r="J486" s="465"/>
      <c r="K486" s="205"/>
      <c r="L486" s="205"/>
      <c r="M486" s="205"/>
      <c r="N486" s="466"/>
      <c r="O486" s="467"/>
      <c r="P486" s="205"/>
      <c r="Q486" s="205"/>
      <c r="R486" s="205"/>
      <c r="S486" s="205"/>
      <c r="T486" s="205"/>
      <c r="U486" s="205"/>
      <c r="V486" s="205"/>
      <c r="W486" s="205"/>
      <c r="X486" s="205"/>
      <c r="Y486" s="205"/>
      <c r="Z486" s="205"/>
      <c r="AA486" s="205"/>
    </row>
    <row r="487" spans="2:27" ht="12.75" customHeight="1">
      <c r="B487" s="205"/>
      <c r="C487" s="205"/>
      <c r="D487" s="205"/>
      <c r="E487" s="464"/>
      <c r="F487" s="464"/>
      <c r="G487" s="205"/>
      <c r="H487" s="205"/>
      <c r="I487" s="205"/>
      <c r="J487" s="465"/>
      <c r="K487" s="205"/>
      <c r="L487" s="205"/>
      <c r="M487" s="205"/>
      <c r="N487" s="466"/>
      <c r="O487" s="467"/>
      <c r="P487" s="205"/>
      <c r="Q487" s="205"/>
      <c r="R487" s="205"/>
      <c r="S487" s="205"/>
      <c r="T487" s="205"/>
      <c r="U487" s="205"/>
      <c r="V487" s="205"/>
      <c r="W487" s="205"/>
      <c r="X487" s="205"/>
      <c r="Y487" s="205"/>
      <c r="Z487" s="205"/>
      <c r="AA487" s="205"/>
    </row>
    <row r="488" spans="2:27" ht="12.75" customHeight="1">
      <c r="B488" s="205"/>
      <c r="C488" s="205"/>
      <c r="D488" s="205"/>
      <c r="E488" s="464"/>
      <c r="F488" s="464"/>
      <c r="G488" s="205"/>
      <c r="H488" s="205"/>
      <c r="I488" s="205"/>
      <c r="J488" s="465"/>
      <c r="K488" s="205"/>
      <c r="L488" s="205"/>
      <c r="M488" s="205"/>
      <c r="N488" s="466"/>
      <c r="O488" s="467"/>
      <c r="P488" s="205"/>
      <c r="Q488" s="205"/>
      <c r="R488" s="205"/>
      <c r="S488" s="205"/>
      <c r="T488" s="205"/>
      <c r="U488" s="205"/>
      <c r="V488" s="205"/>
      <c r="W488" s="205"/>
      <c r="X488" s="205"/>
      <c r="Y488" s="205"/>
      <c r="Z488" s="205"/>
      <c r="AA488" s="205"/>
    </row>
    <row r="489" spans="2:27" ht="12.75" customHeight="1">
      <c r="B489" s="205"/>
      <c r="C489" s="205"/>
      <c r="D489" s="205"/>
      <c r="E489" s="464"/>
      <c r="F489" s="464"/>
      <c r="G489" s="205"/>
      <c r="H489" s="205"/>
      <c r="I489" s="205"/>
      <c r="J489" s="465"/>
      <c r="K489" s="205"/>
      <c r="L489" s="205"/>
      <c r="M489" s="205"/>
      <c r="N489" s="466"/>
      <c r="O489" s="467"/>
      <c r="P489" s="205"/>
      <c r="Q489" s="205"/>
      <c r="R489" s="205"/>
      <c r="S489" s="205"/>
      <c r="T489" s="205"/>
      <c r="U489" s="205"/>
      <c r="V489" s="205"/>
      <c r="W489" s="205"/>
      <c r="X489" s="205"/>
      <c r="Y489" s="205"/>
      <c r="Z489" s="205"/>
      <c r="AA489" s="205"/>
    </row>
    <row r="490" spans="2:27" ht="12.75" customHeight="1">
      <c r="B490" s="205"/>
      <c r="C490" s="205"/>
      <c r="D490" s="205"/>
      <c r="E490" s="464"/>
      <c r="F490" s="464"/>
      <c r="G490" s="205"/>
      <c r="H490" s="205"/>
      <c r="I490" s="205"/>
      <c r="J490" s="465"/>
      <c r="K490" s="205"/>
      <c r="L490" s="205"/>
      <c r="M490" s="205"/>
      <c r="N490" s="466"/>
      <c r="O490" s="467"/>
      <c r="P490" s="205"/>
      <c r="Q490" s="205"/>
      <c r="R490" s="205"/>
      <c r="S490" s="205"/>
      <c r="T490" s="205"/>
      <c r="U490" s="205"/>
      <c r="V490" s="205"/>
      <c r="W490" s="205"/>
      <c r="X490" s="205"/>
      <c r="Y490" s="205"/>
      <c r="Z490" s="205"/>
      <c r="AA490" s="205"/>
    </row>
    <row r="491" spans="2:27" ht="12.75" customHeight="1">
      <c r="B491" s="205"/>
      <c r="C491" s="205"/>
      <c r="D491" s="205"/>
      <c r="E491" s="464"/>
      <c r="F491" s="464"/>
      <c r="G491" s="205"/>
      <c r="H491" s="205"/>
      <c r="I491" s="205"/>
      <c r="J491" s="465"/>
      <c r="K491" s="205"/>
      <c r="L491" s="205"/>
      <c r="M491" s="205"/>
      <c r="N491" s="466"/>
      <c r="O491" s="467"/>
      <c r="P491" s="205"/>
      <c r="Q491" s="205"/>
      <c r="R491" s="205"/>
      <c r="S491" s="205"/>
      <c r="T491" s="205"/>
      <c r="U491" s="205"/>
      <c r="V491" s="205"/>
      <c r="W491" s="205"/>
      <c r="X491" s="205"/>
      <c r="Y491" s="205"/>
      <c r="Z491" s="205"/>
      <c r="AA491" s="205"/>
    </row>
    <row r="492" spans="2:27" ht="12.75" customHeight="1">
      <c r="B492" s="205"/>
      <c r="C492" s="205"/>
      <c r="D492" s="205"/>
      <c r="E492" s="464"/>
      <c r="F492" s="464"/>
      <c r="G492" s="205"/>
      <c r="H492" s="205"/>
      <c r="I492" s="205"/>
      <c r="J492" s="465"/>
      <c r="K492" s="205"/>
      <c r="L492" s="205"/>
      <c r="M492" s="205"/>
      <c r="N492" s="466"/>
      <c r="O492" s="467"/>
      <c r="P492" s="205"/>
      <c r="Q492" s="205"/>
      <c r="R492" s="205"/>
      <c r="S492" s="205"/>
      <c r="T492" s="205"/>
      <c r="U492" s="205"/>
      <c r="V492" s="205"/>
      <c r="W492" s="205"/>
      <c r="X492" s="205"/>
      <c r="Y492" s="205"/>
      <c r="Z492" s="205"/>
      <c r="AA492" s="205"/>
    </row>
    <row r="493" spans="2:27" ht="12.75" customHeight="1">
      <c r="B493" s="205"/>
      <c r="C493" s="205"/>
      <c r="D493" s="205"/>
      <c r="E493" s="464"/>
      <c r="F493" s="464"/>
      <c r="G493" s="205"/>
      <c r="H493" s="205"/>
      <c r="I493" s="205"/>
      <c r="J493" s="465"/>
      <c r="K493" s="205"/>
      <c r="L493" s="205"/>
      <c r="M493" s="205"/>
      <c r="N493" s="466"/>
      <c r="O493" s="467"/>
      <c r="P493" s="205"/>
      <c r="Q493" s="205"/>
      <c r="R493" s="205"/>
      <c r="S493" s="205"/>
      <c r="T493" s="205"/>
      <c r="U493" s="205"/>
      <c r="V493" s="205"/>
      <c r="W493" s="205"/>
      <c r="X493" s="205"/>
      <c r="Y493" s="205"/>
      <c r="Z493" s="205"/>
      <c r="AA493" s="205"/>
    </row>
    <row r="494" spans="2:27" ht="12.75" customHeight="1">
      <c r="B494" s="205"/>
      <c r="C494" s="205"/>
      <c r="D494" s="205"/>
      <c r="E494" s="464"/>
      <c r="F494" s="464"/>
      <c r="G494" s="205"/>
      <c r="H494" s="205"/>
      <c r="I494" s="205"/>
      <c r="J494" s="465"/>
      <c r="K494" s="205"/>
      <c r="L494" s="205"/>
      <c r="M494" s="205"/>
      <c r="N494" s="466"/>
      <c r="O494" s="467"/>
      <c r="P494" s="205"/>
      <c r="Q494" s="205"/>
      <c r="R494" s="205"/>
      <c r="S494" s="205"/>
      <c r="T494" s="205"/>
      <c r="U494" s="205"/>
      <c r="V494" s="205"/>
      <c r="W494" s="205"/>
      <c r="X494" s="205"/>
      <c r="Y494" s="205"/>
      <c r="Z494" s="205"/>
      <c r="AA494" s="205"/>
    </row>
    <row r="495" spans="2:27" ht="12.75" customHeight="1">
      <c r="B495" s="205"/>
      <c r="C495" s="205"/>
      <c r="D495" s="205"/>
      <c r="E495" s="464"/>
      <c r="F495" s="464"/>
      <c r="G495" s="205"/>
      <c r="H495" s="205"/>
      <c r="I495" s="205"/>
      <c r="J495" s="465"/>
      <c r="K495" s="205"/>
      <c r="L495" s="205"/>
      <c r="M495" s="205"/>
      <c r="N495" s="466"/>
      <c r="O495" s="467"/>
      <c r="P495" s="205"/>
      <c r="Q495" s="205"/>
      <c r="R495" s="205"/>
      <c r="S495" s="205"/>
      <c r="T495" s="205"/>
      <c r="U495" s="205"/>
      <c r="V495" s="205"/>
      <c r="W495" s="205"/>
      <c r="X495" s="205"/>
      <c r="Y495" s="205"/>
      <c r="Z495" s="205"/>
      <c r="AA495" s="205"/>
    </row>
    <row r="496" spans="2:27" ht="12.75" customHeight="1">
      <c r="B496" s="205"/>
      <c r="C496" s="205"/>
      <c r="D496" s="205"/>
      <c r="E496" s="464"/>
      <c r="F496" s="464"/>
      <c r="G496" s="205"/>
      <c r="H496" s="205"/>
      <c r="I496" s="205"/>
      <c r="J496" s="465"/>
      <c r="K496" s="205"/>
      <c r="L496" s="205"/>
      <c r="M496" s="205"/>
      <c r="N496" s="466"/>
      <c r="O496" s="467"/>
      <c r="P496" s="205"/>
      <c r="Q496" s="205"/>
      <c r="R496" s="205"/>
      <c r="S496" s="205"/>
      <c r="T496" s="205"/>
      <c r="U496" s="205"/>
      <c r="V496" s="205"/>
      <c r="W496" s="205"/>
      <c r="X496" s="205"/>
      <c r="Y496" s="205"/>
      <c r="Z496" s="205"/>
      <c r="AA496" s="205"/>
    </row>
    <row r="497" spans="2:27" ht="12.75" customHeight="1">
      <c r="B497" s="205"/>
      <c r="C497" s="205"/>
      <c r="D497" s="205"/>
      <c r="E497" s="464"/>
      <c r="F497" s="464"/>
      <c r="G497" s="205"/>
      <c r="H497" s="205"/>
      <c r="I497" s="205"/>
      <c r="J497" s="465"/>
      <c r="K497" s="205"/>
      <c r="L497" s="205"/>
      <c r="M497" s="205"/>
      <c r="N497" s="466"/>
      <c r="O497" s="467"/>
      <c r="P497" s="205"/>
      <c r="Q497" s="205"/>
      <c r="R497" s="205"/>
      <c r="S497" s="205"/>
      <c r="T497" s="205"/>
      <c r="U497" s="205"/>
      <c r="V497" s="205"/>
      <c r="W497" s="205"/>
      <c r="X497" s="205"/>
      <c r="Y497" s="205"/>
      <c r="Z497" s="205"/>
      <c r="AA497" s="205"/>
    </row>
    <row r="498" spans="2:27" ht="12.75" customHeight="1">
      <c r="B498" s="205"/>
      <c r="C498" s="205"/>
      <c r="D498" s="205"/>
      <c r="E498" s="464"/>
      <c r="F498" s="464"/>
      <c r="G498" s="205"/>
      <c r="H498" s="205"/>
      <c r="I498" s="205"/>
      <c r="J498" s="465"/>
      <c r="K498" s="205"/>
      <c r="L498" s="205"/>
      <c r="M498" s="205"/>
      <c r="N498" s="466"/>
      <c r="O498" s="467"/>
      <c r="P498" s="205"/>
      <c r="Q498" s="205"/>
      <c r="R498" s="205"/>
      <c r="S498" s="205"/>
      <c r="T498" s="205"/>
      <c r="U498" s="205"/>
      <c r="V498" s="205"/>
      <c r="W498" s="205"/>
      <c r="X498" s="205"/>
      <c r="Y498" s="205"/>
      <c r="Z498" s="205"/>
      <c r="AA498" s="205"/>
    </row>
    <row r="499" spans="2:27" ht="12.75" customHeight="1">
      <c r="B499" s="205"/>
      <c r="C499" s="205"/>
      <c r="D499" s="205"/>
      <c r="E499" s="464"/>
      <c r="F499" s="464"/>
      <c r="G499" s="205"/>
      <c r="H499" s="205"/>
      <c r="I499" s="205"/>
      <c r="J499" s="465"/>
      <c r="K499" s="205"/>
      <c r="L499" s="205"/>
      <c r="M499" s="205"/>
      <c r="N499" s="466"/>
      <c r="O499" s="467"/>
      <c r="P499" s="205"/>
      <c r="Q499" s="205"/>
      <c r="R499" s="205"/>
      <c r="S499" s="205"/>
      <c r="T499" s="205"/>
      <c r="U499" s="205"/>
      <c r="V499" s="205"/>
      <c r="W499" s="205"/>
      <c r="X499" s="205"/>
      <c r="Y499" s="205"/>
      <c r="Z499" s="205"/>
      <c r="AA499" s="205"/>
    </row>
    <row r="500" spans="2:27" ht="12.75" customHeight="1">
      <c r="B500" s="205"/>
      <c r="C500" s="205"/>
      <c r="D500" s="205"/>
      <c r="E500" s="464"/>
      <c r="F500" s="464"/>
      <c r="G500" s="205"/>
      <c r="H500" s="205"/>
      <c r="I500" s="205"/>
      <c r="J500" s="465"/>
      <c r="K500" s="205"/>
      <c r="L500" s="205"/>
      <c r="M500" s="205"/>
      <c r="N500" s="466"/>
      <c r="O500" s="467"/>
      <c r="P500" s="205"/>
      <c r="Q500" s="205"/>
      <c r="R500" s="205"/>
      <c r="S500" s="205"/>
      <c r="T500" s="205"/>
      <c r="U500" s="205"/>
      <c r="V500" s="205"/>
      <c r="W500" s="205"/>
      <c r="X500" s="205"/>
      <c r="Y500" s="205"/>
      <c r="Z500" s="205"/>
      <c r="AA500" s="205"/>
    </row>
    <row r="501" spans="2:27" ht="12.75" customHeight="1">
      <c r="B501" s="205"/>
      <c r="C501" s="205"/>
      <c r="D501" s="205"/>
      <c r="E501" s="464"/>
      <c r="F501" s="464"/>
      <c r="G501" s="205"/>
      <c r="H501" s="205"/>
      <c r="I501" s="205"/>
      <c r="J501" s="465"/>
      <c r="K501" s="205"/>
      <c r="L501" s="205"/>
      <c r="M501" s="205"/>
      <c r="N501" s="466"/>
      <c r="O501" s="467"/>
      <c r="P501" s="205"/>
      <c r="Q501" s="205"/>
      <c r="R501" s="205"/>
      <c r="S501" s="205"/>
      <c r="T501" s="205"/>
      <c r="U501" s="205"/>
      <c r="V501" s="205"/>
      <c r="W501" s="205"/>
      <c r="X501" s="205"/>
      <c r="Y501" s="205"/>
      <c r="Z501" s="205"/>
      <c r="AA501" s="205"/>
    </row>
    <row r="502" spans="2:27" ht="12.75" customHeight="1">
      <c r="B502" s="205"/>
      <c r="C502" s="205"/>
      <c r="D502" s="205"/>
      <c r="E502" s="464"/>
      <c r="F502" s="464"/>
      <c r="G502" s="205"/>
      <c r="H502" s="205"/>
      <c r="I502" s="205"/>
      <c r="J502" s="465"/>
      <c r="K502" s="205"/>
      <c r="L502" s="205"/>
      <c r="M502" s="205"/>
      <c r="N502" s="466"/>
      <c r="O502" s="467"/>
      <c r="P502" s="205"/>
      <c r="Q502" s="205"/>
      <c r="R502" s="205"/>
      <c r="S502" s="205"/>
      <c r="T502" s="205"/>
      <c r="U502" s="205"/>
      <c r="V502" s="205"/>
      <c r="W502" s="205"/>
      <c r="X502" s="205"/>
      <c r="Y502" s="205"/>
      <c r="Z502" s="205"/>
      <c r="AA502" s="205"/>
    </row>
    <row r="503" spans="2:27" ht="12.75" customHeight="1">
      <c r="B503" s="205"/>
      <c r="C503" s="205"/>
      <c r="D503" s="205"/>
      <c r="E503" s="464"/>
      <c r="F503" s="464"/>
      <c r="G503" s="205"/>
      <c r="H503" s="205"/>
      <c r="I503" s="205"/>
      <c r="J503" s="465"/>
      <c r="K503" s="205"/>
      <c r="L503" s="205"/>
      <c r="M503" s="205"/>
      <c r="N503" s="466"/>
      <c r="O503" s="467"/>
      <c r="P503" s="205"/>
      <c r="Q503" s="205"/>
      <c r="R503" s="205"/>
      <c r="S503" s="205"/>
      <c r="T503" s="205"/>
      <c r="U503" s="205"/>
      <c r="V503" s="205"/>
      <c r="W503" s="205"/>
      <c r="X503" s="205"/>
      <c r="Y503" s="205"/>
      <c r="Z503" s="205"/>
      <c r="AA503" s="205"/>
    </row>
    <row r="504" spans="2:27" ht="12.75" customHeight="1">
      <c r="B504" s="205"/>
      <c r="C504" s="205"/>
      <c r="D504" s="205"/>
      <c r="E504" s="464"/>
      <c r="F504" s="464"/>
      <c r="G504" s="205"/>
      <c r="H504" s="205"/>
      <c r="I504" s="205"/>
      <c r="J504" s="465"/>
      <c r="K504" s="205"/>
      <c r="L504" s="205"/>
      <c r="M504" s="205"/>
      <c r="N504" s="466"/>
      <c r="O504" s="467"/>
      <c r="P504" s="205"/>
      <c r="Q504" s="205"/>
      <c r="R504" s="205"/>
      <c r="S504" s="205"/>
      <c r="T504" s="205"/>
      <c r="U504" s="205"/>
      <c r="V504" s="205"/>
      <c r="W504" s="205"/>
      <c r="X504" s="205"/>
      <c r="Y504" s="205"/>
      <c r="Z504" s="205"/>
      <c r="AA504" s="205"/>
    </row>
    <row r="505" spans="2:27" ht="12.75" customHeight="1">
      <c r="B505" s="205"/>
      <c r="C505" s="205"/>
      <c r="D505" s="205"/>
      <c r="E505" s="464"/>
      <c r="F505" s="464"/>
      <c r="G505" s="205"/>
      <c r="H505" s="205"/>
      <c r="I505" s="205"/>
      <c r="J505" s="465"/>
      <c r="K505" s="205"/>
      <c r="L505" s="205"/>
      <c r="M505" s="205"/>
      <c r="N505" s="466"/>
      <c r="O505" s="467"/>
      <c r="P505" s="205"/>
      <c r="Q505" s="205"/>
      <c r="R505" s="205"/>
      <c r="S505" s="205"/>
      <c r="T505" s="205"/>
      <c r="U505" s="205"/>
      <c r="V505" s="205"/>
      <c r="W505" s="205"/>
      <c r="X505" s="205"/>
      <c r="Y505" s="205"/>
      <c r="Z505" s="205"/>
      <c r="AA505" s="205"/>
    </row>
    <row r="506" spans="2:27" ht="12.75" customHeight="1">
      <c r="B506" s="205"/>
      <c r="C506" s="205"/>
      <c r="D506" s="205"/>
      <c r="E506" s="464"/>
      <c r="F506" s="464"/>
      <c r="G506" s="205"/>
      <c r="H506" s="205"/>
      <c r="I506" s="205"/>
      <c r="J506" s="465"/>
      <c r="K506" s="205"/>
      <c r="L506" s="205"/>
      <c r="M506" s="205"/>
      <c r="N506" s="466"/>
      <c r="O506" s="467"/>
      <c r="P506" s="205"/>
      <c r="Q506" s="205"/>
      <c r="R506" s="205"/>
      <c r="S506" s="205"/>
      <c r="T506" s="205"/>
      <c r="U506" s="205"/>
      <c r="V506" s="205"/>
      <c r="W506" s="205"/>
      <c r="X506" s="205"/>
      <c r="Y506" s="205"/>
      <c r="Z506" s="205"/>
      <c r="AA506" s="205"/>
    </row>
    <row r="507" spans="2:27" ht="12.75" customHeight="1">
      <c r="B507" s="205"/>
      <c r="C507" s="205"/>
      <c r="D507" s="205"/>
      <c r="E507" s="464"/>
      <c r="F507" s="464"/>
      <c r="G507" s="205"/>
      <c r="H507" s="205"/>
      <c r="I507" s="205"/>
      <c r="J507" s="465"/>
      <c r="K507" s="205"/>
      <c r="L507" s="205"/>
      <c r="M507" s="205"/>
      <c r="N507" s="466"/>
      <c r="O507" s="467"/>
      <c r="P507" s="205"/>
      <c r="Q507" s="205"/>
      <c r="R507" s="205"/>
      <c r="S507" s="205"/>
      <c r="T507" s="205"/>
      <c r="U507" s="205"/>
      <c r="V507" s="205"/>
      <c r="W507" s="205"/>
      <c r="X507" s="205"/>
      <c r="Y507" s="205"/>
      <c r="Z507" s="205"/>
      <c r="AA507" s="205"/>
    </row>
    <row r="508" spans="2:27" ht="12.75" customHeight="1">
      <c r="B508" s="205"/>
      <c r="C508" s="205"/>
      <c r="D508" s="205"/>
      <c r="E508" s="464"/>
      <c r="F508" s="464"/>
      <c r="G508" s="205"/>
      <c r="H508" s="205"/>
      <c r="I508" s="205"/>
      <c r="J508" s="465"/>
      <c r="K508" s="205"/>
      <c r="L508" s="205"/>
      <c r="M508" s="205"/>
      <c r="N508" s="466"/>
      <c r="O508" s="467"/>
      <c r="P508" s="205"/>
      <c r="Q508" s="205"/>
      <c r="R508" s="205"/>
      <c r="S508" s="205"/>
      <c r="T508" s="205"/>
      <c r="U508" s="205"/>
      <c r="V508" s="205"/>
      <c r="W508" s="205"/>
      <c r="X508" s="205"/>
      <c r="Y508" s="205"/>
      <c r="Z508" s="205"/>
      <c r="AA508" s="205"/>
    </row>
    <row r="509" spans="2:27" ht="12.75" customHeight="1">
      <c r="B509" s="205"/>
      <c r="C509" s="205"/>
      <c r="D509" s="205"/>
      <c r="E509" s="464"/>
      <c r="F509" s="464"/>
      <c r="G509" s="205"/>
      <c r="H509" s="205"/>
      <c r="I509" s="205"/>
      <c r="J509" s="465"/>
      <c r="K509" s="205"/>
      <c r="L509" s="205"/>
      <c r="M509" s="205"/>
      <c r="N509" s="466"/>
      <c r="O509" s="467"/>
      <c r="P509" s="205"/>
      <c r="Q509" s="205"/>
      <c r="R509" s="205"/>
      <c r="S509" s="205"/>
      <c r="T509" s="205"/>
      <c r="U509" s="205"/>
      <c r="V509" s="205"/>
      <c r="W509" s="205"/>
      <c r="X509" s="205"/>
      <c r="Y509" s="205"/>
      <c r="Z509" s="205"/>
      <c r="AA509" s="205"/>
    </row>
    <row r="510" spans="2:27" ht="12.75" customHeight="1">
      <c r="B510" s="205"/>
      <c r="C510" s="205"/>
      <c r="D510" s="205"/>
      <c r="E510" s="464"/>
      <c r="F510" s="464"/>
      <c r="G510" s="205"/>
      <c r="H510" s="205"/>
      <c r="I510" s="205"/>
      <c r="J510" s="465"/>
      <c r="K510" s="205"/>
      <c r="L510" s="205"/>
      <c r="M510" s="205"/>
      <c r="N510" s="466"/>
      <c r="O510" s="467"/>
      <c r="P510" s="205"/>
      <c r="Q510" s="205"/>
      <c r="R510" s="205"/>
      <c r="S510" s="205"/>
      <c r="T510" s="205"/>
      <c r="U510" s="205"/>
      <c r="V510" s="205"/>
      <c r="W510" s="205"/>
      <c r="X510" s="205"/>
      <c r="Y510" s="205"/>
      <c r="Z510" s="205"/>
      <c r="AA510" s="205"/>
    </row>
    <row r="511" spans="2:27" ht="12.75" customHeight="1">
      <c r="B511" s="205"/>
      <c r="C511" s="205"/>
      <c r="D511" s="205"/>
      <c r="E511" s="464"/>
      <c r="F511" s="464"/>
      <c r="G511" s="205"/>
      <c r="H511" s="205"/>
      <c r="I511" s="205"/>
      <c r="J511" s="465"/>
      <c r="K511" s="205"/>
      <c r="L511" s="205"/>
      <c r="M511" s="205"/>
      <c r="N511" s="466"/>
      <c r="O511" s="467"/>
      <c r="P511" s="205"/>
      <c r="Q511" s="205"/>
      <c r="R511" s="205"/>
      <c r="S511" s="205"/>
      <c r="T511" s="205"/>
      <c r="U511" s="205"/>
      <c r="V511" s="205"/>
      <c r="W511" s="205"/>
      <c r="X511" s="205"/>
      <c r="Y511" s="205"/>
      <c r="Z511" s="205"/>
      <c r="AA511" s="205"/>
    </row>
    <row r="512" spans="2:27" ht="12.75" customHeight="1">
      <c r="B512" s="205"/>
      <c r="C512" s="205"/>
      <c r="D512" s="205"/>
      <c r="E512" s="464"/>
      <c r="F512" s="464"/>
      <c r="G512" s="205"/>
      <c r="H512" s="205"/>
      <c r="I512" s="205"/>
      <c r="J512" s="465"/>
      <c r="K512" s="205"/>
      <c r="L512" s="205"/>
      <c r="M512" s="205"/>
      <c r="N512" s="466"/>
      <c r="O512" s="467"/>
      <c r="P512" s="205"/>
      <c r="Q512" s="205"/>
      <c r="R512" s="205"/>
      <c r="S512" s="205"/>
      <c r="T512" s="205"/>
      <c r="U512" s="205"/>
      <c r="V512" s="205"/>
      <c r="W512" s="205"/>
      <c r="X512" s="205"/>
      <c r="Y512" s="205"/>
      <c r="Z512" s="205"/>
      <c r="AA512" s="205"/>
    </row>
    <row r="513" spans="2:27" ht="12.75" customHeight="1">
      <c r="B513" s="205"/>
      <c r="C513" s="205"/>
      <c r="D513" s="205"/>
      <c r="E513" s="464"/>
      <c r="F513" s="464"/>
      <c r="G513" s="205"/>
      <c r="H513" s="205"/>
      <c r="I513" s="205"/>
      <c r="J513" s="465"/>
      <c r="K513" s="205"/>
      <c r="L513" s="205"/>
      <c r="M513" s="205"/>
      <c r="N513" s="466"/>
      <c r="O513" s="467"/>
      <c r="P513" s="205"/>
      <c r="Q513" s="205"/>
      <c r="R513" s="205"/>
      <c r="S513" s="205"/>
      <c r="T513" s="205"/>
      <c r="U513" s="205"/>
      <c r="V513" s="205"/>
      <c r="W513" s="205"/>
      <c r="X513" s="205"/>
      <c r="Y513" s="205"/>
      <c r="Z513" s="205"/>
      <c r="AA513" s="205"/>
    </row>
    <row r="514" spans="2:27" ht="12.75" customHeight="1">
      <c r="B514" s="205"/>
      <c r="C514" s="205"/>
      <c r="D514" s="205"/>
      <c r="E514" s="464"/>
      <c r="F514" s="464"/>
      <c r="G514" s="205"/>
      <c r="H514" s="205"/>
      <c r="I514" s="205"/>
      <c r="J514" s="465"/>
      <c r="K514" s="205"/>
      <c r="L514" s="205"/>
      <c r="M514" s="205"/>
      <c r="N514" s="466"/>
      <c r="O514" s="467"/>
      <c r="P514" s="205"/>
      <c r="Q514" s="205"/>
      <c r="R514" s="205"/>
      <c r="S514" s="205"/>
      <c r="T514" s="205"/>
      <c r="U514" s="205"/>
      <c r="V514" s="205"/>
      <c r="W514" s="205"/>
      <c r="X514" s="205"/>
      <c r="Y514" s="205"/>
      <c r="Z514" s="205"/>
      <c r="AA514" s="205"/>
    </row>
    <row r="515" spans="2:27" ht="12.75" customHeight="1">
      <c r="B515" s="205"/>
      <c r="C515" s="205"/>
      <c r="D515" s="205"/>
      <c r="E515" s="464"/>
      <c r="F515" s="464"/>
      <c r="G515" s="205"/>
      <c r="H515" s="205"/>
      <c r="I515" s="205"/>
      <c r="J515" s="465"/>
      <c r="K515" s="205"/>
      <c r="L515" s="205"/>
      <c r="M515" s="205"/>
      <c r="N515" s="466"/>
      <c r="O515" s="467"/>
      <c r="P515" s="205"/>
      <c r="Q515" s="205"/>
      <c r="R515" s="205"/>
      <c r="S515" s="205"/>
      <c r="T515" s="205"/>
      <c r="U515" s="205"/>
      <c r="V515" s="205"/>
      <c r="W515" s="205"/>
      <c r="X515" s="205"/>
      <c r="Y515" s="205"/>
      <c r="Z515" s="205"/>
      <c r="AA515" s="205"/>
    </row>
    <row r="516" spans="2:27" ht="12.75" customHeight="1">
      <c r="B516" s="205"/>
      <c r="C516" s="205"/>
      <c r="D516" s="205"/>
      <c r="E516" s="464"/>
      <c r="F516" s="464"/>
      <c r="G516" s="205"/>
      <c r="H516" s="205"/>
      <c r="I516" s="205"/>
      <c r="J516" s="465"/>
      <c r="K516" s="205"/>
      <c r="L516" s="205"/>
      <c r="M516" s="205"/>
      <c r="N516" s="466"/>
      <c r="O516" s="467"/>
      <c r="P516" s="205"/>
      <c r="Q516" s="205"/>
      <c r="R516" s="205"/>
      <c r="S516" s="205"/>
      <c r="T516" s="205"/>
      <c r="U516" s="205"/>
      <c r="V516" s="205"/>
      <c r="W516" s="205"/>
      <c r="X516" s="205"/>
      <c r="Y516" s="205"/>
      <c r="Z516" s="205"/>
      <c r="AA516" s="205"/>
    </row>
    <row r="517" spans="2:27" ht="12.75" customHeight="1">
      <c r="B517" s="205"/>
      <c r="C517" s="205"/>
      <c r="D517" s="205"/>
      <c r="E517" s="464"/>
      <c r="F517" s="464"/>
      <c r="G517" s="205"/>
      <c r="H517" s="205"/>
      <c r="I517" s="205"/>
      <c r="J517" s="465"/>
      <c r="K517" s="205"/>
      <c r="L517" s="205"/>
      <c r="M517" s="205"/>
      <c r="N517" s="466"/>
      <c r="O517" s="467"/>
      <c r="P517" s="205"/>
      <c r="Q517" s="205"/>
      <c r="R517" s="205"/>
      <c r="S517" s="205"/>
      <c r="T517" s="205"/>
      <c r="U517" s="205"/>
      <c r="V517" s="205"/>
      <c r="W517" s="205"/>
      <c r="X517" s="205"/>
      <c r="Y517" s="205"/>
      <c r="Z517" s="205"/>
      <c r="AA517" s="205"/>
    </row>
    <row r="518" spans="2:27" ht="12.75" customHeight="1">
      <c r="B518" s="205"/>
      <c r="C518" s="205"/>
      <c r="D518" s="205"/>
      <c r="E518" s="464"/>
      <c r="F518" s="464"/>
      <c r="G518" s="205"/>
      <c r="H518" s="205"/>
      <c r="I518" s="205"/>
      <c r="J518" s="465"/>
      <c r="K518" s="205"/>
      <c r="L518" s="205"/>
      <c r="M518" s="205"/>
      <c r="N518" s="466"/>
      <c r="O518" s="467"/>
      <c r="P518" s="205"/>
      <c r="Q518" s="205"/>
      <c r="R518" s="205"/>
      <c r="S518" s="205"/>
      <c r="T518" s="205"/>
      <c r="U518" s="205"/>
      <c r="V518" s="205"/>
      <c r="W518" s="205"/>
      <c r="X518" s="205"/>
      <c r="Y518" s="205"/>
      <c r="Z518" s="205"/>
      <c r="AA518" s="205"/>
    </row>
    <row r="519" spans="2:27" ht="12.75" customHeight="1">
      <c r="B519" s="205"/>
      <c r="C519" s="205"/>
      <c r="D519" s="205"/>
      <c r="E519" s="464"/>
      <c r="F519" s="464"/>
      <c r="G519" s="205"/>
      <c r="H519" s="205"/>
      <c r="I519" s="205"/>
      <c r="J519" s="465"/>
      <c r="K519" s="205"/>
      <c r="L519" s="205"/>
      <c r="M519" s="205"/>
      <c r="N519" s="466"/>
      <c r="O519" s="467"/>
      <c r="P519" s="205"/>
      <c r="Q519" s="205"/>
      <c r="R519" s="205"/>
      <c r="S519" s="205"/>
      <c r="T519" s="205"/>
      <c r="U519" s="205"/>
      <c r="V519" s="205"/>
      <c r="W519" s="205"/>
      <c r="X519" s="205"/>
      <c r="Y519" s="205"/>
      <c r="Z519" s="205"/>
      <c r="AA519" s="205"/>
    </row>
    <row r="520" spans="2:27" ht="12.75" customHeight="1">
      <c r="B520" s="205"/>
      <c r="C520" s="205"/>
      <c r="D520" s="205"/>
      <c r="E520" s="464"/>
      <c r="F520" s="464"/>
      <c r="G520" s="205"/>
      <c r="H520" s="205"/>
      <c r="I520" s="205"/>
      <c r="J520" s="465"/>
      <c r="K520" s="205"/>
      <c r="L520" s="205"/>
      <c r="M520" s="205"/>
      <c r="N520" s="466"/>
      <c r="O520" s="467"/>
      <c r="P520" s="205"/>
      <c r="Q520" s="205"/>
      <c r="R520" s="205"/>
      <c r="S520" s="205"/>
      <c r="T520" s="205"/>
      <c r="U520" s="205"/>
      <c r="V520" s="205"/>
      <c r="W520" s="205"/>
      <c r="X520" s="205"/>
      <c r="Y520" s="205"/>
      <c r="Z520" s="205"/>
      <c r="AA520" s="205"/>
    </row>
    <row r="521" spans="2:27" ht="12.75" customHeight="1">
      <c r="B521" s="205"/>
      <c r="C521" s="205"/>
      <c r="D521" s="205"/>
      <c r="E521" s="464"/>
      <c r="F521" s="464"/>
      <c r="G521" s="205"/>
      <c r="H521" s="205"/>
      <c r="I521" s="205"/>
      <c r="J521" s="465"/>
      <c r="K521" s="205"/>
      <c r="L521" s="205"/>
      <c r="M521" s="205"/>
      <c r="N521" s="466"/>
      <c r="O521" s="467"/>
      <c r="P521" s="205"/>
      <c r="Q521" s="205"/>
      <c r="R521" s="205"/>
      <c r="S521" s="205"/>
      <c r="T521" s="205"/>
      <c r="U521" s="205"/>
      <c r="V521" s="205"/>
      <c r="W521" s="205"/>
      <c r="X521" s="205"/>
      <c r="Y521" s="205"/>
      <c r="Z521" s="205"/>
      <c r="AA521" s="205"/>
    </row>
    <row r="522" spans="2:27" ht="12.75" customHeight="1">
      <c r="B522" s="205"/>
      <c r="C522" s="205"/>
      <c r="D522" s="205"/>
      <c r="E522" s="464"/>
      <c r="F522" s="464"/>
      <c r="G522" s="205"/>
      <c r="H522" s="205"/>
      <c r="I522" s="205"/>
      <c r="J522" s="465"/>
      <c r="K522" s="205"/>
      <c r="L522" s="205"/>
      <c r="M522" s="205"/>
      <c r="N522" s="466"/>
      <c r="O522" s="467"/>
      <c r="P522" s="205"/>
      <c r="Q522" s="205"/>
      <c r="R522" s="205"/>
      <c r="S522" s="205"/>
      <c r="T522" s="205"/>
      <c r="U522" s="205"/>
      <c r="V522" s="205"/>
      <c r="W522" s="205"/>
      <c r="X522" s="205"/>
      <c r="Y522" s="205"/>
      <c r="Z522" s="205"/>
      <c r="AA522" s="205"/>
    </row>
    <row r="523" spans="2:27" ht="12.75" customHeight="1">
      <c r="B523" s="205"/>
      <c r="C523" s="205"/>
      <c r="D523" s="205"/>
      <c r="E523" s="464"/>
      <c r="F523" s="464"/>
      <c r="G523" s="205"/>
      <c r="H523" s="205"/>
      <c r="I523" s="205"/>
      <c r="J523" s="465"/>
      <c r="K523" s="205"/>
      <c r="L523" s="205"/>
      <c r="M523" s="205"/>
      <c r="N523" s="466"/>
      <c r="O523" s="467"/>
      <c r="P523" s="205"/>
      <c r="Q523" s="205"/>
      <c r="R523" s="205"/>
      <c r="S523" s="205"/>
      <c r="T523" s="205"/>
      <c r="U523" s="205"/>
      <c r="V523" s="205"/>
      <c r="W523" s="205"/>
      <c r="X523" s="205"/>
      <c r="Y523" s="205"/>
      <c r="Z523" s="205"/>
      <c r="AA523" s="205"/>
    </row>
    <row r="524" spans="2:27" ht="12.75" customHeight="1">
      <c r="B524" s="205"/>
      <c r="C524" s="205"/>
      <c r="D524" s="205"/>
      <c r="E524" s="464"/>
      <c r="F524" s="464"/>
      <c r="G524" s="205"/>
      <c r="H524" s="205"/>
      <c r="I524" s="205"/>
      <c r="J524" s="465"/>
      <c r="K524" s="205"/>
      <c r="L524" s="205"/>
      <c r="M524" s="205"/>
      <c r="N524" s="466"/>
      <c r="O524" s="467"/>
      <c r="P524" s="205"/>
      <c r="Q524" s="205"/>
      <c r="R524" s="205"/>
      <c r="S524" s="205"/>
      <c r="T524" s="205"/>
      <c r="U524" s="205"/>
      <c r="V524" s="205"/>
      <c r="W524" s="205"/>
      <c r="X524" s="205"/>
      <c r="Y524" s="205"/>
      <c r="Z524" s="205"/>
      <c r="AA524" s="205"/>
    </row>
    <row r="525" spans="2:27" ht="12.75" customHeight="1">
      <c r="B525" s="205"/>
      <c r="C525" s="205"/>
      <c r="D525" s="205"/>
      <c r="E525" s="464"/>
      <c r="F525" s="464"/>
      <c r="G525" s="205"/>
      <c r="H525" s="205"/>
      <c r="I525" s="205"/>
      <c r="J525" s="465"/>
      <c r="K525" s="205"/>
      <c r="L525" s="205"/>
      <c r="M525" s="205"/>
      <c r="N525" s="466"/>
      <c r="O525" s="467"/>
      <c r="P525" s="205"/>
      <c r="Q525" s="205"/>
      <c r="R525" s="205"/>
      <c r="S525" s="205"/>
      <c r="T525" s="205"/>
      <c r="U525" s="205"/>
      <c r="V525" s="205"/>
      <c r="W525" s="205"/>
      <c r="X525" s="205"/>
      <c r="Y525" s="205"/>
      <c r="Z525" s="205"/>
      <c r="AA525" s="205"/>
    </row>
    <row r="526" spans="2:27" ht="12.75" customHeight="1">
      <c r="B526" s="205"/>
      <c r="C526" s="205"/>
      <c r="D526" s="205"/>
      <c r="E526" s="464"/>
      <c r="F526" s="464"/>
      <c r="G526" s="205"/>
      <c r="H526" s="205"/>
      <c r="I526" s="205"/>
      <c r="J526" s="465"/>
      <c r="K526" s="205"/>
      <c r="L526" s="205"/>
      <c r="M526" s="205"/>
      <c r="N526" s="466"/>
      <c r="O526" s="467"/>
      <c r="P526" s="205"/>
      <c r="Q526" s="205"/>
      <c r="R526" s="205"/>
      <c r="S526" s="205"/>
      <c r="T526" s="205"/>
      <c r="U526" s="205"/>
      <c r="V526" s="205"/>
      <c r="W526" s="205"/>
      <c r="X526" s="205"/>
      <c r="Y526" s="205"/>
      <c r="Z526" s="205"/>
      <c r="AA526" s="205"/>
    </row>
    <row r="527" spans="2:27" ht="12.75" customHeight="1">
      <c r="B527" s="205"/>
      <c r="C527" s="205"/>
      <c r="D527" s="205"/>
      <c r="E527" s="464"/>
      <c r="F527" s="464"/>
      <c r="G527" s="205"/>
      <c r="H527" s="205"/>
      <c r="I527" s="205"/>
      <c r="J527" s="465"/>
      <c r="K527" s="205"/>
      <c r="L527" s="205"/>
      <c r="M527" s="205"/>
      <c r="N527" s="466"/>
      <c r="O527" s="467"/>
      <c r="P527" s="205"/>
      <c r="Q527" s="205"/>
      <c r="R527" s="205"/>
      <c r="S527" s="205"/>
      <c r="T527" s="205"/>
      <c r="U527" s="205"/>
      <c r="V527" s="205"/>
      <c r="W527" s="205"/>
      <c r="X527" s="205"/>
      <c r="Y527" s="205"/>
      <c r="Z527" s="205"/>
      <c r="AA527" s="205"/>
    </row>
    <row r="528" spans="2:27" ht="12.75" customHeight="1">
      <c r="B528" s="205"/>
      <c r="C528" s="205"/>
      <c r="D528" s="205"/>
      <c r="E528" s="464"/>
      <c r="F528" s="464"/>
      <c r="G528" s="205"/>
      <c r="H528" s="205"/>
      <c r="I528" s="205"/>
      <c r="J528" s="465"/>
      <c r="K528" s="205"/>
      <c r="L528" s="205"/>
      <c r="M528" s="205"/>
      <c r="N528" s="466"/>
      <c r="O528" s="467"/>
      <c r="P528" s="205"/>
      <c r="Q528" s="205"/>
      <c r="R528" s="205"/>
      <c r="S528" s="205"/>
      <c r="T528" s="205"/>
      <c r="U528" s="205"/>
      <c r="V528" s="205"/>
      <c r="W528" s="205"/>
      <c r="X528" s="205"/>
      <c r="Y528" s="205"/>
      <c r="Z528" s="205"/>
      <c r="AA528" s="205"/>
    </row>
    <row r="529" spans="2:27" ht="12.75" customHeight="1">
      <c r="B529" s="205"/>
      <c r="C529" s="205"/>
      <c r="D529" s="205"/>
      <c r="E529" s="464"/>
      <c r="F529" s="464"/>
      <c r="G529" s="205"/>
      <c r="H529" s="205"/>
      <c r="I529" s="205"/>
      <c r="J529" s="465"/>
      <c r="K529" s="205"/>
      <c r="L529" s="205"/>
      <c r="M529" s="205"/>
      <c r="N529" s="466"/>
      <c r="O529" s="467"/>
      <c r="P529" s="205"/>
      <c r="Q529" s="205"/>
      <c r="R529" s="205"/>
      <c r="S529" s="205"/>
      <c r="T529" s="205"/>
      <c r="U529" s="205"/>
      <c r="V529" s="205"/>
      <c r="W529" s="205"/>
      <c r="X529" s="205"/>
      <c r="Y529" s="205"/>
      <c r="Z529" s="205"/>
      <c r="AA529" s="205"/>
    </row>
    <row r="530" spans="2:27" ht="12.75" customHeight="1">
      <c r="B530" s="205"/>
      <c r="C530" s="205"/>
      <c r="D530" s="205"/>
      <c r="E530" s="464"/>
      <c r="F530" s="464"/>
      <c r="G530" s="205"/>
      <c r="H530" s="205"/>
      <c r="I530" s="205"/>
      <c r="J530" s="465"/>
      <c r="K530" s="205"/>
      <c r="L530" s="205"/>
      <c r="M530" s="205"/>
      <c r="N530" s="466"/>
      <c r="O530" s="467"/>
      <c r="P530" s="205"/>
      <c r="Q530" s="205"/>
      <c r="R530" s="205"/>
      <c r="S530" s="205"/>
      <c r="T530" s="205"/>
      <c r="U530" s="205"/>
      <c r="V530" s="205"/>
      <c r="W530" s="205"/>
      <c r="X530" s="205"/>
      <c r="Y530" s="205"/>
      <c r="Z530" s="205"/>
      <c r="AA530" s="205"/>
    </row>
    <row r="531" spans="2:27" ht="12.75" customHeight="1">
      <c r="B531" s="205"/>
      <c r="C531" s="205"/>
      <c r="D531" s="205"/>
      <c r="E531" s="464"/>
      <c r="F531" s="464"/>
      <c r="G531" s="205"/>
      <c r="H531" s="205"/>
      <c r="I531" s="205"/>
      <c r="J531" s="465"/>
      <c r="K531" s="205"/>
      <c r="L531" s="205"/>
      <c r="M531" s="205"/>
      <c r="N531" s="466"/>
      <c r="O531" s="467"/>
      <c r="P531" s="205"/>
      <c r="Q531" s="205"/>
      <c r="R531" s="205"/>
      <c r="S531" s="205"/>
      <c r="T531" s="205"/>
      <c r="U531" s="205"/>
      <c r="V531" s="205"/>
      <c r="W531" s="205"/>
      <c r="X531" s="205"/>
      <c r="Y531" s="205"/>
      <c r="Z531" s="205"/>
      <c r="AA531" s="205"/>
    </row>
    <row r="532" spans="2:27" ht="12.75" customHeight="1">
      <c r="B532" s="205"/>
      <c r="C532" s="205"/>
      <c r="D532" s="205"/>
      <c r="E532" s="464"/>
      <c r="F532" s="464"/>
      <c r="G532" s="205"/>
      <c r="H532" s="205"/>
      <c r="I532" s="205"/>
      <c r="J532" s="465"/>
      <c r="K532" s="205"/>
      <c r="L532" s="205"/>
      <c r="M532" s="205"/>
      <c r="N532" s="466"/>
      <c r="O532" s="467"/>
      <c r="P532" s="205"/>
      <c r="Q532" s="205"/>
      <c r="R532" s="205"/>
      <c r="S532" s="205"/>
      <c r="T532" s="205"/>
      <c r="U532" s="205"/>
      <c r="V532" s="205"/>
      <c r="W532" s="205"/>
      <c r="X532" s="205"/>
      <c r="Y532" s="205"/>
      <c r="Z532" s="205"/>
      <c r="AA532" s="205"/>
    </row>
    <row r="533" spans="2:27" ht="12.75" customHeight="1">
      <c r="B533" s="205"/>
      <c r="C533" s="205"/>
      <c r="D533" s="205"/>
      <c r="E533" s="464"/>
      <c r="F533" s="464"/>
      <c r="G533" s="205"/>
      <c r="H533" s="205"/>
      <c r="I533" s="205"/>
      <c r="J533" s="465"/>
      <c r="K533" s="205"/>
      <c r="L533" s="205"/>
      <c r="M533" s="205"/>
      <c r="N533" s="466"/>
      <c r="O533" s="467"/>
      <c r="P533" s="205"/>
      <c r="Q533" s="205"/>
      <c r="R533" s="205"/>
      <c r="S533" s="205"/>
      <c r="T533" s="205"/>
      <c r="U533" s="205"/>
      <c r="V533" s="205"/>
      <c r="W533" s="205"/>
      <c r="X533" s="205"/>
      <c r="Y533" s="205"/>
      <c r="Z533" s="205"/>
      <c r="AA533" s="205"/>
    </row>
    <row r="534" spans="2:27" ht="12.75" customHeight="1">
      <c r="B534" s="205"/>
      <c r="C534" s="205"/>
      <c r="D534" s="205"/>
      <c r="E534" s="464"/>
      <c r="F534" s="464"/>
      <c r="G534" s="205"/>
      <c r="H534" s="205"/>
      <c r="I534" s="205"/>
      <c r="J534" s="465"/>
      <c r="K534" s="205"/>
      <c r="L534" s="205"/>
      <c r="M534" s="205"/>
      <c r="N534" s="466"/>
      <c r="O534" s="467"/>
      <c r="P534" s="205"/>
      <c r="Q534" s="205"/>
      <c r="R534" s="205"/>
      <c r="S534" s="205"/>
      <c r="T534" s="205"/>
      <c r="U534" s="205"/>
      <c r="V534" s="205"/>
      <c r="W534" s="205"/>
      <c r="X534" s="205"/>
      <c r="Y534" s="205"/>
      <c r="Z534" s="205"/>
      <c r="AA534" s="205"/>
    </row>
    <row r="535" spans="2:27" ht="12.75" customHeight="1">
      <c r="B535" s="205"/>
      <c r="C535" s="205"/>
      <c r="D535" s="205"/>
      <c r="E535" s="464"/>
      <c r="F535" s="464"/>
      <c r="G535" s="205"/>
      <c r="H535" s="205"/>
      <c r="I535" s="205"/>
      <c r="J535" s="465"/>
      <c r="K535" s="205"/>
      <c r="L535" s="205"/>
      <c r="M535" s="205"/>
      <c r="N535" s="466"/>
      <c r="O535" s="467"/>
      <c r="P535" s="205"/>
      <c r="Q535" s="205"/>
      <c r="R535" s="205"/>
      <c r="S535" s="205"/>
      <c r="T535" s="205"/>
      <c r="U535" s="205"/>
      <c r="V535" s="205"/>
      <c r="W535" s="205"/>
      <c r="X535" s="205"/>
      <c r="Y535" s="205"/>
      <c r="Z535" s="205"/>
      <c r="AA535" s="205"/>
    </row>
    <row r="536" spans="2:27" ht="12.75" customHeight="1">
      <c r="B536" s="205"/>
      <c r="C536" s="205"/>
      <c r="D536" s="205"/>
      <c r="E536" s="464"/>
      <c r="F536" s="464"/>
      <c r="G536" s="205"/>
      <c r="H536" s="205"/>
      <c r="I536" s="205"/>
      <c r="J536" s="465"/>
      <c r="K536" s="205"/>
      <c r="L536" s="205"/>
      <c r="M536" s="205"/>
      <c r="N536" s="466"/>
      <c r="O536" s="467"/>
      <c r="P536" s="205"/>
      <c r="Q536" s="205"/>
      <c r="R536" s="205"/>
      <c r="S536" s="205"/>
      <c r="T536" s="205"/>
      <c r="U536" s="205"/>
      <c r="V536" s="205"/>
      <c r="W536" s="205"/>
      <c r="X536" s="205"/>
      <c r="Y536" s="205"/>
      <c r="Z536" s="205"/>
      <c r="AA536" s="205"/>
    </row>
    <row r="537" spans="2:27" ht="12.75" customHeight="1">
      <c r="B537" s="205"/>
      <c r="C537" s="205"/>
      <c r="D537" s="205"/>
      <c r="E537" s="464"/>
      <c r="F537" s="464"/>
      <c r="G537" s="205"/>
      <c r="H537" s="205"/>
      <c r="I537" s="205"/>
      <c r="J537" s="465"/>
      <c r="K537" s="205"/>
      <c r="L537" s="205"/>
      <c r="M537" s="205"/>
      <c r="N537" s="466"/>
      <c r="O537" s="467"/>
      <c r="P537" s="205"/>
      <c r="Q537" s="205"/>
      <c r="R537" s="205"/>
      <c r="S537" s="205"/>
      <c r="T537" s="205"/>
      <c r="U537" s="205"/>
      <c r="V537" s="205"/>
      <c r="W537" s="205"/>
      <c r="X537" s="205"/>
      <c r="Y537" s="205"/>
      <c r="Z537" s="205"/>
      <c r="AA537" s="205"/>
    </row>
    <row r="538" spans="2:27" ht="12.75" customHeight="1">
      <c r="B538" s="205"/>
      <c r="C538" s="205"/>
      <c r="D538" s="205"/>
      <c r="E538" s="464"/>
      <c r="F538" s="464"/>
      <c r="G538" s="205"/>
      <c r="H538" s="205"/>
      <c r="I538" s="205"/>
      <c r="J538" s="465"/>
      <c r="K538" s="205"/>
      <c r="L538" s="205"/>
      <c r="M538" s="205"/>
      <c r="N538" s="466"/>
      <c r="O538" s="467"/>
      <c r="P538" s="205"/>
      <c r="Q538" s="205"/>
      <c r="R538" s="205"/>
      <c r="S538" s="205"/>
      <c r="T538" s="205"/>
      <c r="U538" s="205"/>
      <c r="V538" s="205"/>
      <c r="W538" s="205"/>
      <c r="X538" s="205"/>
      <c r="Y538" s="205"/>
      <c r="Z538" s="205"/>
      <c r="AA538" s="205"/>
    </row>
    <row r="539" spans="2:27" ht="12.75" customHeight="1">
      <c r="B539" s="205"/>
      <c r="C539" s="205"/>
      <c r="D539" s="205"/>
      <c r="E539" s="464"/>
      <c r="F539" s="464"/>
      <c r="G539" s="205"/>
      <c r="H539" s="205"/>
      <c r="I539" s="205"/>
      <c r="J539" s="465"/>
      <c r="K539" s="205"/>
      <c r="L539" s="205"/>
      <c r="M539" s="205"/>
      <c r="N539" s="466"/>
      <c r="O539" s="467"/>
      <c r="P539" s="205"/>
      <c r="Q539" s="205"/>
      <c r="R539" s="205"/>
      <c r="S539" s="205"/>
      <c r="T539" s="205"/>
      <c r="U539" s="205"/>
      <c r="V539" s="205"/>
      <c r="W539" s="205"/>
      <c r="X539" s="205"/>
      <c r="Y539" s="205"/>
      <c r="Z539" s="205"/>
      <c r="AA539" s="205"/>
    </row>
    <row r="540" spans="2:27" ht="12.75" customHeight="1">
      <c r="B540" s="205"/>
      <c r="C540" s="205"/>
      <c r="D540" s="205"/>
      <c r="E540" s="464"/>
      <c r="F540" s="464"/>
      <c r="G540" s="205"/>
      <c r="H540" s="205"/>
      <c r="I540" s="205"/>
      <c r="J540" s="465"/>
      <c r="K540" s="205"/>
      <c r="L540" s="205"/>
      <c r="M540" s="205"/>
      <c r="N540" s="466"/>
      <c r="O540" s="467"/>
      <c r="P540" s="205"/>
      <c r="Q540" s="205"/>
      <c r="R540" s="205"/>
      <c r="S540" s="205"/>
      <c r="T540" s="205"/>
      <c r="U540" s="205"/>
      <c r="V540" s="205"/>
      <c r="W540" s="205"/>
      <c r="X540" s="205"/>
      <c r="Y540" s="205"/>
      <c r="Z540" s="205"/>
      <c r="AA540" s="205"/>
    </row>
    <row r="541" spans="2:27" ht="12.75" customHeight="1">
      <c r="B541" s="205"/>
      <c r="C541" s="205"/>
      <c r="D541" s="205"/>
      <c r="E541" s="464"/>
      <c r="F541" s="464"/>
      <c r="G541" s="205"/>
      <c r="H541" s="205"/>
      <c r="I541" s="205"/>
      <c r="J541" s="465"/>
      <c r="K541" s="205"/>
      <c r="L541" s="205"/>
      <c r="M541" s="205"/>
      <c r="N541" s="466"/>
      <c r="O541" s="467"/>
      <c r="P541" s="205"/>
      <c r="Q541" s="205"/>
      <c r="R541" s="205"/>
      <c r="S541" s="205"/>
      <c r="T541" s="205"/>
      <c r="U541" s="205"/>
      <c r="V541" s="205"/>
      <c r="W541" s="205"/>
      <c r="X541" s="205"/>
      <c r="Y541" s="205"/>
      <c r="Z541" s="205"/>
      <c r="AA541" s="205"/>
    </row>
    <row r="542" spans="2:27" ht="12.75" customHeight="1">
      <c r="B542" s="205"/>
      <c r="C542" s="205"/>
      <c r="D542" s="205"/>
      <c r="E542" s="464"/>
      <c r="F542" s="464"/>
      <c r="G542" s="205"/>
      <c r="H542" s="205"/>
      <c r="I542" s="205"/>
      <c r="J542" s="465"/>
      <c r="K542" s="205"/>
      <c r="L542" s="205"/>
      <c r="M542" s="205"/>
      <c r="N542" s="466"/>
      <c r="O542" s="467"/>
      <c r="P542" s="205"/>
      <c r="Q542" s="205"/>
      <c r="R542" s="205"/>
      <c r="S542" s="205"/>
      <c r="T542" s="205"/>
      <c r="U542" s="205"/>
      <c r="V542" s="205"/>
      <c r="W542" s="205"/>
      <c r="X542" s="205"/>
      <c r="Y542" s="205"/>
      <c r="Z542" s="205"/>
      <c r="AA542" s="205"/>
    </row>
    <row r="543" spans="2:27" ht="12.75" customHeight="1">
      <c r="B543" s="205"/>
      <c r="C543" s="205"/>
      <c r="D543" s="205"/>
      <c r="E543" s="464"/>
      <c r="F543" s="464"/>
      <c r="G543" s="205"/>
      <c r="H543" s="205"/>
      <c r="I543" s="205"/>
      <c r="J543" s="465"/>
      <c r="K543" s="205"/>
      <c r="L543" s="205"/>
      <c r="M543" s="205"/>
      <c r="N543" s="466"/>
      <c r="O543" s="467"/>
      <c r="P543" s="205"/>
      <c r="Q543" s="205"/>
      <c r="R543" s="205"/>
      <c r="S543" s="205"/>
      <c r="T543" s="205"/>
      <c r="U543" s="205"/>
      <c r="V543" s="205"/>
      <c r="W543" s="205"/>
      <c r="X543" s="205"/>
      <c r="Y543" s="205"/>
      <c r="Z543" s="205"/>
      <c r="AA543" s="205"/>
    </row>
    <row r="544" spans="2:27" ht="12.75" customHeight="1">
      <c r="B544" s="205"/>
      <c r="C544" s="205"/>
      <c r="D544" s="205"/>
      <c r="E544" s="464"/>
      <c r="F544" s="464"/>
      <c r="G544" s="205"/>
      <c r="H544" s="205"/>
      <c r="I544" s="205"/>
      <c r="J544" s="465"/>
      <c r="K544" s="205"/>
      <c r="L544" s="205"/>
      <c r="M544" s="205"/>
      <c r="N544" s="466"/>
      <c r="O544" s="467"/>
      <c r="P544" s="205"/>
      <c r="Q544" s="205"/>
      <c r="R544" s="205"/>
      <c r="S544" s="205"/>
      <c r="T544" s="205"/>
      <c r="U544" s="205"/>
      <c r="V544" s="205"/>
      <c r="W544" s="205"/>
      <c r="X544" s="205"/>
      <c r="Y544" s="205"/>
      <c r="Z544" s="205"/>
      <c r="AA544" s="205"/>
    </row>
    <row r="545" spans="2:27" ht="12.75" customHeight="1">
      <c r="B545" s="205"/>
      <c r="C545" s="205"/>
      <c r="D545" s="205"/>
      <c r="E545" s="464"/>
      <c r="F545" s="464"/>
      <c r="G545" s="205"/>
      <c r="H545" s="205"/>
      <c r="I545" s="205"/>
      <c r="J545" s="465"/>
      <c r="K545" s="205"/>
      <c r="L545" s="205"/>
      <c r="M545" s="205"/>
      <c r="N545" s="466"/>
      <c r="O545" s="467"/>
      <c r="P545" s="205"/>
      <c r="Q545" s="205"/>
      <c r="R545" s="205"/>
      <c r="S545" s="205"/>
      <c r="T545" s="205"/>
      <c r="U545" s="205"/>
      <c r="V545" s="205"/>
      <c r="W545" s="205"/>
      <c r="X545" s="205"/>
      <c r="Y545" s="205"/>
      <c r="Z545" s="205"/>
      <c r="AA545" s="205"/>
    </row>
    <row r="546" spans="2:27" ht="12.75" customHeight="1">
      <c r="B546" s="205"/>
      <c r="C546" s="205"/>
      <c r="D546" s="205"/>
      <c r="E546" s="464"/>
      <c r="F546" s="464"/>
      <c r="G546" s="205"/>
      <c r="H546" s="205"/>
      <c r="I546" s="205"/>
      <c r="J546" s="465"/>
      <c r="K546" s="205"/>
      <c r="L546" s="205"/>
      <c r="M546" s="205"/>
      <c r="N546" s="466"/>
      <c r="O546" s="467"/>
      <c r="P546" s="205"/>
      <c r="Q546" s="205"/>
      <c r="R546" s="205"/>
      <c r="S546" s="205"/>
      <c r="T546" s="205"/>
      <c r="U546" s="205"/>
      <c r="V546" s="205"/>
      <c r="W546" s="205"/>
      <c r="X546" s="205"/>
      <c r="Y546" s="205"/>
      <c r="Z546" s="205"/>
      <c r="AA546" s="205"/>
    </row>
    <row r="547" spans="2:27" ht="12.75" customHeight="1">
      <c r="B547" s="205"/>
      <c r="C547" s="205"/>
      <c r="D547" s="205"/>
      <c r="E547" s="464"/>
      <c r="F547" s="464"/>
      <c r="G547" s="205"/>
      <c r="H547" s="205"/>
      <c r="I547" s="205"/>
      <c r="J547" s="465"/>
      <c r="K547" s="205"/>
      <c r="L547" s="205"/>
      <c r="M547" s="205"/>
      <c r="N547" s="466"/>
      <c r="O547" s="467"/>
      <c r="P547" s="205"/>
      <c r="Q547" s="205"/>
      <c r="R547" s="205"/>
      <c r="S547" s="205"/>
      <c r="T547" s="205"/>
      <c r="U547" s="205"/>
      <c r="V547" s="205"/>
      <c r="W547" s="205"/>
      <c r="X547" s="205"/>
      <c r="Y547" s="205"/>
      <c r="Z547" s="205"/>
      <c r="AA547" s="205"/>
    </row>
    <row r="548" spans="2:27" ht="12.75" customHeight="1">
      <c r="B548" s="205"/>
      <c r="C548" s="205"/>
      <c r="D548" s="205"/>
      <c r="E548" s="464"/>
      <c r="F548" s="464"/>
      <c r="G548" s="205"/>
      <c r="H548" s="205"/>
      <c r="I548" s="205"/>
      <c r="J548" s="465"/>
      <c r="K548" s="205"/>
      <c r="L548" s="205"/>
      <c r="M548" s="205"/>
      <c r="N548" s="466"/>
      <c r="O548" s="467"/>
      <c r="P548" s="205"/>
      <c r="Q548" s="205"/>
      <c r="R548" s="205"/>
      <c r="S548" s="205"/>
      <c r="T548" s="205"/>
      <c r="U548" s="205"/>
      <c r="V548" s="205"/>
      <c r="W548" s="205"/>
      <c r="X548" s="205"/>
      <c r="Y548" s="205"/>
      <c r="Z548" s="205"/>
      <c r="AA548" s="205"/>
    </row>
    <row r="549" spans="2:27" ht="12.75" customHeight="1">
      <c r="B549" s="205"/>
      <c r="C549" s="205"/>
      <c r="D549" s="205"/>
      <c r="E549" s="464"/>
      <c r="F549" s="464"/>
      <c r="G549" s="205"/>
      <c r="H549" s="205"/>
      <c r="I549" s="205"/>
      <c r="J549" s="465"/>
      <c r="K549" s="205"/>
      <c r="L549" s="205"/>
      <c r="M549" s="205"/>
      <c r="N549" s="466"/>
      <c r="O549" s="467"/>
      <c r="P549" s="205"/>
      <c r="Q549" s="205"/>
      <c r="R549" s="205"/>
      <c r="S549" s="205"/>
      <c r="T549" s="205"/>
      <c r="U549" s="205"/>
      <c r="V549" s="205"/>
      <c r="W549" s="205"/>
      <c r="X549" s="205"/>
      <c r="Y549" s="205"/>
      <c r="Z549" s="205"/>
      <c r="AA549" s="205"/>
    </row>
    <row r="550" spans="2:27" ht="12.75" customHeight="1">
      <c r="B550" s="205"/>
      <c r="C550" s="205"/>
      <c r="D550" s="205"/>
      <c r="E550" s="464"/>
      <c r="F550" s="464"/>
      <c r="G550" s="205"/>
      <c r="H550" s="205"/>
      <c r="I550" s="205"/>
      <c r="J550" s="465"/>
      <c r="K550" s="205"/>
      <c r="L550" s="205"/>
      <c r="M550" s="205"/>
      <c r="N550" s="466"/>
      <c r="O550" s="467"/>
      <c r="P550" s="205"/>
      <c r="Q550" s="205"/>
      <c r="R550" s="205"/>
      <c r="S550" s="205"/>
      <c r="T550" s="205"/>
      <c r="U550" s="205"/>
      <c r="V550" s="205"/>
      <c r="W550" s="205"/>
      <c r="X550" s="205"/>
      <c r="Y550" s="205"/>
      <c r="Z550" s="205"/>
      <c r="AA550" s="205"/>
    </row>
    <row r="551" spans="2:27" ht="12.75" customHeight="1">
      <c r="B551" s="205"/>
      <c r="C551" s="205"/>
      <c r="D551" s="205"/>
      <c r="E551" s="464"/>
      <c r="F551" s="464"/>
      <c r="G551" s="205"/>
      <c r="H551" s="205"/>
      <c r="I551" s="205"/>
      <c r="J551" s="465"/>
      <c r="K551" s="205"/>
      <c r="L551" s="205"/>
      <c r="M551" s="205"/>
      <c r="N551" s="466"/>
      <c r="O551" s="467"/>
      <c r="P551" s="205"/>
      <c r="Q551" s="205"/>
      <c r="R551" s="205"/>
      <c r="S551" s="205"/>
      <c r="T551" s="205"/>
      <c r="U551" s="205"/>
      <c r="V551" s="205"/>
      <c r="W551" s="205"/>
      <c r="X551" s="205"/>
      <c r="Y551" s="205"/>
      <c r="Z551" s="205"/>
      <c r="AA551" s="205"/>
    </row>
    <row r="552" spans="2:27" ht="12.75" customHeight="1">
      <c r="B552" s="205"/>
      <c r="C552" s="205"/>
      <c r="D552" s="205"/>
      <c r="E552" s="464"/>
      <c r="F552" s="464"/>
      <c r="G552" s="205"/>
      <c r="H552" s="205"/>
      <c r="I552" s="205"/>
      <c r="J552" s="465"/>
      <c r="K552" s="205"/>
      <c r="L552" s="205"/>
      <c r="M552" s="205"/>
      <c r="N552" s="466"/>
      <c r="O552" s="467"/>
      <c r="P552" s="205"/>
      <c r="Q552" s="205"/>
      <c r="R552" s="205"/>
      <c r="S552" s="205"/>
      <c r="T552" s="205"/>
      <c r="U552" s="205"/>
      <c r="V552" s="205"/>
      <c r="W552" s="205"/>
      <c r="X552" s="205"/>
      <c r="Y552" s="205"/>
      <c r="Z552" s="205"/>
      <c r="AA552" s="205"/>
    </row>
    <row r="553" spans="2:27" ht="12.75" customHeight="1">
      <c r="B553" s="205"/>
      <c r="C553" s="205"/>
      <c r="D553" s="205"/>
      <c r="E553" s="464"/>
      <c r="F553" s="464"/>
      <c r="G553" s="205"/>
      <c r="H553" s="205"/>
      <c r="I553" s="205"/>
      <c r="J553" s="465"/>
      <c r="K553" s="205"/>
      <c r="L553" s="205"/>
      <c r="M553" s="205"/>
      <c r="N553" s="466"/>
      <c r="O553" s="467"/>
      <c r="P553" s="205"/>
      <c r="Q553" s="205"/>
      <c r="R553" s="205"/>
      <c r="S553" s="205"/>
      <c r="T553" s="205"/>
      <c r="U553" s="205"/>
      <c r="V553" s="205"/>
      <c r="W553" s="205"/>
      <c r="X553" s="205"/>
      <c r="Y553" s="205"/>
      <c r="Z553" s="205"/>
      <c r="AA553" s="205"/>
    </row>
    <row r="554" spans="2:27" ht="12.75" customHeight="1">
      <c r="B554" s="205"/>
      <c r="C554" s="205"/>
      <c r="D554" s="205"/>
      <c r="E554" s="464"/>
      <c r="F554" s="464"/>
      <c r="G554" s="205"/>
      <c r="H554" s="205"/>
      <c r="I554" s="205"/>
      <c r="J554" s="465"/>
      <c r="K554" s="205"/>
      <c r="L554" s="205"/>
      <c r="M554" s="205"/>
      <c r="N554" s="466"/>
      <c r="O554" s="467"/>
      <c r="P554" s="205"/>
      <c r="Q554" s="205"/>
      <c r="R554" s="205"/>
      <c r="S554" s="205"/>
      <c r="T554" s="205"/>
      <c r="U554" s="205"/>
      <c r="V554" s="205"/>
      <c r="W554" s="205"/>
      <c r="X554" s="205"/>
      <c r="Y554" s="205"/>
      <c r="Z554" s="205"/>
      <c r="AA554" s="205"/>
    </row>
    <row r="555" spans="2:27" ht="12.75" customHeight="1">
      <c r="B555" s="205"/>
      <c r="C555" s="205"/>
      <c r="D555" s="205"/>
      <c r="E555" s="464"/>
      <c r="F555" s="464"/>
      <c r="G555" s="205"/>
      <c r="H555" s="205"/>
      <c r="I555" s="205"/>
      <c r="J555" s="465"/>
      <c r="K555" s="205"/>
      <c r="L555" s="205"/>
      <c r="M555" s="205"/>
      <c r="N555" s="466"/>
      <c r="O555" s="467"/>
      <c r="P555" s="205"/>
      <c r="Q555" s="205"/>
      <c r="R555" s="205"/>
      <c r="S555" s="205"/>
      <c r="T555" s="205"/>
      <c r="U555" s="205"/>
      <c r="V555" s="205"/>
      <c r="W555" s="205"/>
      <c r="X555" s="205"/>
      <c r="Y555" s="205"/>
      <c r="Z555" s="205"/>
      <c r="AA555" s="205"/>
    </row>
    <row r="556" spans="2:27" ht="12.75" customHeight="1">
      <c r="B556" s="205"/>
      <c r="C556" s="205"/>
      <c r="D556" s="205"/>
      <c r="E556" s="464"/>
      <c r="F556" s="464"/>
      <c r="G556" s="205"/>
      <c r="H556" s="205"/>
      <c r="I556" s="205"/>
      <c r="J556" s="465"/>
      <c r="K556" s="205"/>
      <c r="L556" s="205"/>
      <c r="M556" s="205"/>
      <c r="N556" s="466"/>
      <c r="O556" s="467"/>
      <c r="P556" s="205"/>
      <c r="Q556" s="205"/>
      <c r="R556" s="205"/>
      <c r="S556" s="205"/>
      <c r="T556" s="205"/>
      <c r="U556" s="205"/>
      <c r="V556" s="205"/>
      <c r="W556" s="205"/>
      <c r="X556" s="205"/>
      <c r="Y556" s="205"/>
      <c r="Z556" s="205"/>
      <c r="AA556" s="205"/>
    </row>
    <row r="557" spans="2:27" ht="12.75" customHeight="1">
      <c r="B557" s="205"/>
      <c r="C557" s="205"/>
      <c r="D557" s="205"/>
      <c r="E557" s="464"/>
      <c r="F557" s="464"/>
      <c r="G557" s="205"/>
      <c r="H557" s="205"/>
      <c r="I557" s="205"/>
      <c r="J557" s="465"/>
      <c r="K557" s="205"/>
      <c r="L557" s="205"/>
      <c r="M557" s="205"/>
      <c r="N557" s="466"/>
      <c r="O557" s="467"/>
      <c r="P557" s="205"/>
      <c r="Q557" s="205"/>
      <c r="R557" s="205"/>
      <c r="S557" s="205"/>
      <c r="T557" s="205"/>
      <c r="U557" s="205"/>
      <c r="V557" s="205"/>
      <c r="W557" s="205"/>
      <c r="X557" s="205"/>
      <c r="Y557" s="205"/>
      <c r="Z557" s="205"/>
      <c r="AA557" s="205"/>
    </row>
    <row r="558" spans="2:27" ht="12.75" customHeight="1">
      <c r="B558" s="205"/>
      <c r="C558" s="205"/>
      <c r="D558" s="205"/>
      <c r="E558" s="464"/>
      <c r="F558" s="464"/>
      <c r="G558" s="205"/>
      <c r="H558" s="205"/>
      <c r="I558" s="205"/>
      <c r="J558" s="465"/>
      <c r="K558" s="205"/>
      <c r="L558" s="205"/>
      <c r="M558" s="205"/>
      <c r="N558" s="466"/>
      <c r="O558" s="467"/>
      <c r="P558" s="205"/>
      <c r="Q558" s="205"/>
      <c r="R558" s="205"/>
      <c r="S558" s="205"/>
      <c r="T558" s="205"/>
      <c r="U558" s="205"/>
      <c r="V558" s="205"/>
      <c r="W558" s="205"/>
      <c r="X558" s="205"/>
      <c r="Y558" s="205"/>
      <c r="Z558" s="205"/>
      <c r="AA558" s="205"/>
    </row>
    <row r="559" spans="2:27" ht="12.75" customHeight="1">
      <c r="B559" s="205"/>
      <c r="C559" s="205"/>
      <c r="D559" s="205"/>
      <c r="E559" s="464"/>
      <c r="F559" s="464"/>
      <c r="G559" s="205"/>
      <c r="H559" s="205"/>
      <c r="I559" s="205"/>
      <c r="J559" s="465"/>
      <c r="K559" s="205"/>
      <c r="L559" s="205"/>
      <c r="M559" s="205"/>
      <c r="N559" s="466"/>
      <c r="O559" s="467"/>
      <c r="P559" s="205"/>
      <c r="Q559" s="205"/>
      <c r="R559" s="205"/>
      <c r="S559" s="205"/>
      <c r="T559" s="205"/>
      <c r="U559" s="205"/>
      <c r="V559" s="205"/>
      <c r="W559" s="205"/>
      <c r="X559" s="205"/>
      <c r="Y559" s="205"/>
      <c r="Z559" s="205"/>
      <c r="AA559" s="205"/>
    </row>
    <row r="560" spans="2:27" ht="12.75" customHeight="1">
      <c r="B560" s="205"/>
      <c r="C560" s="205"/>
      <c r="D560" s="205"/>
      <c r="E560" s="464"/>
      <c r="F560" s="464"/>
      <c r="G560" s="205"/>
      <c r="H560" s="205"/>
      <c r="I560" s="205"/>
      <c r="J560" s="465"/>
      <c r="K560" s="205"/>
      <c r="L560" s="205"/>
      <c r="M560" s="205"/>
      <c r="N560" s="466"/>
      <c r="O560" s="467"/>
      <c r="P560" s="205"/>
      <c r="Q560" s="205"/>
      <c r="R560" s="205"/>
      <c r="S560" s="205"/>
      <c r="T560" s="205"/>
      <c r="U560" s="205"/>
      <c r="V560" s="205"/>
      <c r="W560" s="205"/>
      <c r="X560" s="205"/>
      <c r="Y560" s="205"/>
      <c r="Z560" s="205"/>
      <c r="AA560" s="205"/>
    </row>
    <row r="561" spans="2:27" ht="12.75" customHeight="1">
      <c r="B561" s="205"/>
      <c r="C561" s="205"/>
      <c r="D561" s="205"/>
      <c r="E561" s="464"/>
      <c r="F561" s="464"/>
      <c r="G561" s="205"/>
      <c r="H561" s="205"/>
      <c r="I561" s="205"/>
      <c r="J561" s="465"/>
      <c r="K561" s="205"/>
      <c r="L561" s="205"/>
      <c r="M561" s="205"/>
      <c r="N561" s="466"/>
      <c r="O561" s="467"/>
      <c r="P561" s="205"/>
      <c r="Q561" s="205"/>
      <c r="R561" s="205"/>
      <c r="S561" s="205"/>
      <c r="T561" s="205"/>
      <c r="U561" s="205"/>
      <c r="V561" s="205"/>
      <c r="W561" s="205"/>
      <c r="X561" s="205"/>
      <c r="Y561" s="205"/>
      <c r="Z561" s="205"/>
      <c r="AA561" s="205"/>
    </row>
    <row r="562" spans="2:27" ht="12.75" customHeight="1">
      <c r="B562" s="205"/>
      <c r="C562" s="205"/>
      <c r="D562" s="205"/>
      <c r="E562" s="464"/>
      <c r="F562" s="464"/>
      <c r="G562" s="205"/>
      <c r="H562" s="205"/>
      <c r="I562" s="205"/>
      <c r="J562" s="465"/>
      <c r="K562" s="205"/>
      <c r="L562" s="205"/>
      <c r="M562" s="205"/>
      <c r="N562" s="466"/>
      <c r="O562" s="467"/>
      <c r="P562" s="205"/>
      <c r="Q562" s="205"/>
      <c r="R562" s="205"/>
      <c r="S562" s="205"/>
      <c r="T562" s="205"/>
      <c r="U562" s="205"/>
      <c r="V562" s="205"/>
      <c r="W562" s="205"/>
      <c r="X562" s="205"/>
      <c r="Y562" s="205"/>
      <c r="Z562" s="205"/>
      <c r="AA562" s="205"/>
    </row>
    <row r="563" spans="2:27" ht="12.75" customHeight="1">
      <c r="B563" s="205"/>
      <c r="C563" s="205"/>
      <c r="D563" s="205"/>
      <c r="E563" s="464"/>
      <c r="F563" s="464"/>
      <c r="G563" s="205"/>
      <c r="H563" s="205"/>
      <c r="I563" s="205"/>
      <c r="J563" s="465"/>
      <c r="K563" s="205"/>
      <c r="L563" s="205"/>
      <c r="M563" s="205"/>
      <c r="N563" s="466"/>
      <c r="O563" s="467"/>
      <c r="P563" s="205"/>
      <c r="Q563" s="205"/>
      <c r="R563" s="205"/>
      <c r="S563" s="205"/>
      <c r="T563" s="205"/>
      <c r="U563" s="205"/>
      <c r="V563" s="205"/>
      <c r="W563" s="205"/>
      <c r="X563" s="205"/>
      <c r="Y563" s="205"/>
      <c r="Z563" s="205"/>
      <c r="AA563" s="205"/>
    </row>
    <row r="564" spans="2:27" ht="12.75" customHeight="1">
      <c r="B564" s="205"/>
      <c r="C564" s="205"/>
      <c r="D564" s="205"/>
      <c r="E564" s="464"/>
      <c r="F564" s="464"/>
      <c r="G564" s="205"/>
      <c r="H564" s="205"/>
      <c r="I564" s="205"/>
      <c r="J564" s="465"/>
      <c r="K564" s="205"/>
      <c r="L564" s="205"/>
      <c r="M564" s="205"/>
      <c r="N564" s="466"/>
      <c r="O564" s="467"/>
      <c r="P564" s="205"/>
      <c r="Q564" s="205"/>
      <c r="R564" s="205"/>
      <c r="S564" s="205"/>
      <c r="T564" s="205"/>
      <c r="U564" s="205"/>
      <c r="V564" s="205"/>
      <c r="W564" s="205"/>
      <c r="X564" s="205"/>
      <c r="Y564" s="205"/>
      <c r="Z564" s="205"/>
      <c r="AA564" s="205"/>
    </row>
    <row r="565" spans="2:27" ht="12.75" customHeight="1">
      <c r="B565" s="205"/>
      <c r="C565" s="205"/>
      <c r="D565" s="205"/>
      <c r="E565" s="464"/>
      <c r="F565" s="464"/>
      <c r="G565" s="205"/>
      <c r="H565" s="205"/>
      <c r="I565" s="205"/>
      <c r="J565" s="465"/>
      <c r="K565" s="205"/>
      <c r="L565" s="205"/>
      <c r="M565" s="205"/>
      <c r="N565" s="466"/>
      <c r="O565" s="467"/>
      <c r="P565" s="205"/>
      <c r="Q565" s="205"/>
      <c r="R565" s="205"/>
      <c r="S565" s="205"/>
      <c r="T565" s="205"/>
      <c r="U565" s="205"/>
      <c r="V565" s="205"/>
      <c r="W565" s="205"/>
      <c r="X565" s="205"/>
      <c r="Y565" s="205"/>
      <c r="Z565" s="205"/>
      <c r="AA565" s="205"/>
    </row>
    <row r="566" spans="2:27" ht="12.75" customHeight="1">
      <c r="B566" s="205"/>
      <c r="C566" s="205"/>
      <c r="D566" s="205"/>
      <c r="E566" s="464"/>
      <c r="F566" s="464"/>
      <c r="G566" s="205"/>
      <c r="H566" s="205"/>
      <c r="I566" s="205"/>
      <c r="J566" s="465"/>
      <c r="K566" s="205"/>
      <c r="L566" s="205"/>
      <c r="M566" s="205"/>
      <c r="N566" s="466"/>
      <c r="O566" s="467"/>
      <c r="P566" s="205"/>
      <c r="Q566" s="205"/>
      <c r="R566" s="205"/>
      <c r="S566" s="205"/>
      <c r="T566" s="205"/>
      <c r="U566" s="205"/>
      <c r="V566" s="205"/>
      <c r="W566" s="205"/>
      <c r="X566" s="205"/>
      <c r="Y566" s="205"/>
      <c r="Z566" s="205"/>
      <c r="AA566" s="205"/>
    </row>
    <row r="567" spans="2:27" ht="12.75" customHeight="1">
      <c r="B567" s="205"/>
      <c r="C567" s="205"/>
      <c r="D567" s="205"/>
      <c r="E567" s="464"/>
      <c r="F567" s="464"/>
      <c r="G567" s="205"/>
      <c r="H567" s="205"/>
      <c r="I567" s="205"/>
      <c r="J567" s="465"/>
      <c r="K567" s="205"/>
      <c r="L567" s="205"/>
      <c r="M567" s="205"/>
      <c r="N567" s="466"/>
      <c r="O567" s="467"/>
      <c r="P567" s="205"/>
      <c r="Q567" s="205"/>
      <c r="R567" s="205"/>
      <c r="S567" s="205"/>
      <c r="T567" s="205"/>
      <c r="U567" s="205"/>
      <c r="V567" s="205"/>
      <c r="W567" s="205"/>
      <c r="X567" s="205"/>
      <c r="Y567" s="205"/>
      <c r="Z567" s="205"/>
      <c r="AA567" s="205"/>
    </row>
    <row r="568" spans="2:27" ht="12.75" customHeight="1">
      <c r="B568" s="205"/>
      <c r="C568" s="205"/>
      <c r="D568" s="205"/>
      <c r="E568" s="464"/>
      <c r="F568" s="464"/>
      <c r="G568" s="205"/>
      <c r="H568" s="205"/>
      <c r="I568" s="205"/>
      <c r="J568" s="465"/>
      <c r="K568" s="205"/>
      <c r="L568" s="205"/>
      <c r="M568" s="205"/>
      <c r="N568" s="466"/>
      <c r="O568" s="467"/>
      <c r="P568" s="205"/>
      <c r="Q568" s="205"/>
      <c r="R568" s="205"/>
      <c r="S568" s="205"/>
      <c r="T568" s="205"/>
      <c r="U568" s="205"/>
      <c r="V568" s="205"/>
      <c r="W568" s="205"/>
      <c r="X568" s="205"/>
      <c r="Y568" s="205"/>
      <c r="Z568" s="205"/>
      <c r="AA568" s="205"/>
    </row>
    <row r="569" spans="2:27" ht="12.75" customHeight="1">
      <c r="B569" s="205"/>
      <c r="C569" s="205"/>
      <c r="D569" s="205"/>
      <c r="E569" s="464"/>
      <c r="F569" s="464"/>
      <c r="G569" s="205"/>
      <c r="H569" s="205"/>
      <c r="I569" s="205"/>
      <c r="J569" s="465"/>
      <c r="K569" s="205"/>
      <c r="L569" s="205"/>
      <c r="M569" s="205"/>
      <c r="N569" s="466"/>
      <c r="O569" s="467"/>
      <c r="P569" s="205"/>
      <c r="Q569" s="205"/>
      <c r="R569" s="205"/>
      <c r="S569" s="205"/>
      <c r="T569" s="205"/>
      <c r="U569" s="205"/>
      <c r="V569" s="205"/>
      <c r="W569" s="205"/>
      <c r="X569" s="205"/>
      <c r="Y569" s="205"/>
      <c r="Z569" s="205"/>
      <c r="AA569" s="205"/>
    </row>
    <row r="570" spans="2:27" ht="12.75" customHeight="1">
      <c r="B570" s="205"/>
      <c r="C570" s="205"/>
      <c r="D570" s="205"/>
      <c r="E570" s="464"/>
      <c r="F570" s="464"/>
      <c r="G570" s="205"/>
      <c r="H570" s="205"/>
      <c r="I570" s="205"/>
      <c r="J570" s="465"/>
      <c r="K570" s="205"/>
      <c r="L570" s="205"/>
      <c r="M570" s="205"/>
      <c r="N570" s="466"/>
      <c r="O570" s="467"/>
      <c r="P570" s="205"/>
      <c r="Q570" s="205"/>
      <c r="R570" s="205"/>
      <c r="S570" s="205"/>
      <c r="T570" s="205"/>
      <c r="U570" s="205"/>
      <c r="V570" s="205"/>
      <c r="W570" s="205"/>
      <c r="X570" s="205"/>
      <c r="Y570" s="205"/>
      <c r="Z570" s="205"/>
      <c r="AA570" s="205"/>
    </row>
    <row r="571" spans="2:27" ht="12.75" customHeight="1">
      <c r="B571" s="205"/>
      <c r="C571" s="205"/>
      <c r="D571" s="205"/>
      <c r="E571" s="464"/>
      <c r="F571" s="464"/>
      <c r="G571" s="205"/>
      <c r="H571" s="205"/>
      <c r="I571" s="205"/>
      <c r="J571" s="465"/>
      <c r="K571" s="205"/>
      <c r="L571" s="205"/>
      <c r="M571" s="205"/>
      <c r="N571" s="466"/>
      <c r="O571" s="467"/>
      <c r="P571" s="205"/>
      <c r="Q571" s="205"/>
      <c r="R571" s="205"/>
      <c r="S571" s="205"/>
      <c r="T571" s="205"/>
      <c r="U571" s="205"/>
      <c r="V571" s="205"/>
      <c r="W571" s="205"/>
      <c r="X571" s="205"/>
      <c r="Y571" s="205"/>
      <c r="Z571" s="205"/>
      <c r="AA571" s="205"/>
    </row>
    <row r="572" spans="2:27" ht="12.75" customHeight="1">
      <c r="B572" s="205"/>
      <c r="C572" s="205"/>
      <c r="D572" s="205"/>
      <c r="E572" s="464"/>
      <c r="F572" s="464"/>
      <c r="G572" s="205"/>
      <c r="H572" s="205"/>
      <c r="I572" s="205"/>
      <c r="J572" s="465"/>
      <c r="K572" s="205"/>
      <c r="L572" s="205"/>
      <c r="M572" s="205"/>
      <c r="N572" s="466"/>
      <c r="O572" s="467"/>
      <c r="P572" s="205"/>
      <c r="Q572" s="205"/>
      <c r="R572" s="205"/>
      <c r="S572" s="205"/>
      <c r="T572" s="205"/>
      <c r="U572" s="205"/>
      <c r="V572" s="205"/>
      <c r="W572" s="205"/>
      <c r="X572" s="205"/>
      <c r="Y572" s="205"/>
      <c r="Z572" s="205"/>
      <c r="AA572" s="205"/>
    </row>
    <row r="573" spans="2:27" ht="12.75" customHeight="1">
      <c r="B573" s="205"/>
      <c r="C573" s="205"/>
      <c r="D573" s="205"/>
      <c r="E573" s="464"/>
      <c r="F573" s="464"/>
      <c r="G573" s="205"/>
      <c r="H573" s="205"/>
      <c r="I573" s="205"/>
      <c r="J573" s="465"/>
      <c r="K573" s="205"/>
      <c r="L573" s="205"/>
      <c r="M573" s="205"/>
      <c r="N573" s="466"/>
      <c r="O573" s="467"/>
      <c r="P573" s="205"/>
      <c r="Q573" s="205"/>
      <c r="R573" s="205"/>
      <c r="S573" s="205"/>
      <c r="T573" s="205"/>
      <c r="U573" s="205"/>
      <c r="V573" s="205"/>
      <c r="W573" s="205"/>
      <c r="X573" s="205"/>
      <c r="Y573" s="205"/>
      <c r="Z573" s="205"/>
      <c r="AA573" s="205"/>
    </row>
    <row r="574" spans="2:27" ht="12.75" customHeight="1">
      <c r="B574" s="205"/>
      <c r="C574" s="205"/>
      <c r="D574" s="205"/>
      <c r="E574" s="464"/>
      <c r="F574" s="464"/>
      <c r="G574" s="205"/>
      <c r="H574" s="205"/>
      <c r="I574" s="205"/>
      <c r="J574" s="465"/>
      <c r="K574" s="205"/>
      <c r="L574" s="205"/>
      <c r="M574" s="205"/>
      <c r="N574" s="466"/>
      <c r="O574" s="467"/>
      <c r="P574" s="205"/>
      <c r="Q574" s="205"/>
      <c r="R574" s="205"/>
      <c r="S574" s="205"/>
      <c r="T574" s="205"/>
      <c r="U574" s="205"/>
      <c r="V574" s="205"/>
      <c r="W574" s="205"/>
      <c r="X574" s="205"/>
      <c r="Y574" s="205"/>
      <c r="Z574" s="205"/>
      <c r="AA574" s="205"/>
    </row>
    <row r="575" spans="2:27" ht="12.75" customHeight="1">
      <c r="B575" s="205"/>
      <c r="C575" s="205"/>
      <c r="D575" s="205"/>
      <c r="E575" s="464"/>
      <c r="F575" s="464"/>
      <c r="G575" s="205"/>
      <c r="H575" s="205"/>
      <c r="I575" s="205"/>
      <c r="J575" s="465"/>
      <c r="K575" s="205"/>
      <c r="L575" s="205"/>
      <c r="M575" s="205"/>
      <c r="N575" s="466"/>
      <c r="O575" s="467"/>
      <c r="P575" s="205"/>
      <c r="Q575" s="205"/>
      <c r="R575" s="205"/>
      <c r="S575" s="205"/>
      <c r="T575" s="205"/>
      <c r="U575" s="205"/>
      <c r="V575" s="205"/>
      <c r="W575" s="205"/>
      <c r="X575" s="205"/>
      <c r="Y575" s="205"/>
      <c r="Z575" s="205"/>
      <c r="AA575" s="205"/>
    </row>
    <row r="576" spans="2:27" ht="12.75" customHeight="1">
      <c r="B576" s="205"/>
      <c r="C576" s="205"/>
      <c r="D576" s="205"/>
      <c r="E576" s="464"/>
      <c r="F576" s="464"/>
      <c r="G576" s="205"/>
      <c r="H576" s="205"/>
      <c r="I576" s="205"/>
      <c r="J576" s="465"/>
      <c r="K576" s="205"/>
      <c r="L576" s="205"/>
      <c r="M576" s="205"/>
      <c r="N576" s="466"/>
      <c r="O576" s="467"/>
      <c r="P576" s="205"/>
      <c r="Q576" s="205"/>
      <c r="R576" s="205"/>
      <c r="S576" s="205"/>
      <c r="T576" s="205"/>
      <c r="U576" s="205"/>
      <c r="V576" s="205"/>
      <c r="W576" s="205"/>
      <c r="X576" s="205"/>
      <c r="Y576" s="205"/>
      <c r="Z576" s="205"/>
      <c r="AA576" s="205"/>
    </row>
    <row r="577" spans="2:27" ht="12.75" customHeight="1">
      <c r="B577" s="205"/>
      <c r="C577" s="205"/>
      <c r="D577" s="205"/>
      <c r="E577" s="464"/>
      <c r="F577" s="464"/>
      <c r="G577" s="205"/>
      <c r="H577" s="205"/>
      <c r="I577" s="205"/>
      <c r="J577" s="465"/>
      <c r="K577" s="205"/>
      <c r="L577" s="205"/>
      <c r="M577" s="205"/>
      <c r="N577" s="466"/>
      <c r="O577" s="467"/>
      <c r="P577" s="205"/>
      <c r="Q577" s="205"/>
      <c r="R577" s="205"/>
      <c r="S577" s="205"/>
      <c r="T577" s="205"/>
      <c r="U577" s="205"/>
      <c r="V577" s="205"/>
      <c r="W577" s="205"/>
      <c r="X577" s="205"/>
      <c r="Y577" s="205"/>
      <c r="Z577" s="205"/>
      <c r="AA577" s="205"/>
    </row>
    <row r="578" spans="2:27" ht="12.75" customHeight="1">
      <c r="B578" s="205"/>
      <c r="C578" s="205"/>
      <c r="D578" s="205"/>
      <c r="E578" s="464"/>
      <c r="F578" s="464"/>
      <c r="G578" s="205"/>
      <c r="H578" s="205"/>
      <c r="I578" s="205"/>
      <c r="J578" s="465"/>
      <c r="K578" s="205"/>
      <c r="L578" s="205"/>
      <c r="M578" s="205"/>
      <c r="N578" s="466"/>
      <c r="O578" s="467"/>
      <c r="P578" s="205"/>
      <c r="Q578" s="205"/>
      <c r="R578" s="205"/>
      <c r="S578" s="205"/>
      <c r="T578" s="205"/>
      <c r="U578" s="205"/>
      <c r="V578" s="205"/>
      <c r="W578" s="205"/>
      <c r="X578" s="205"/>
      <c r="Y578" s="205"/>
      <c r="Z578" s="205"/>
      <c r="AA578" s="205"/>
    </row>
    <row r="579" spans="2:27" ht="12.75" customHeight="1">
      <c r="B579" s="205"/>
      <c r="C579" s="205"/>
      <c r="D579" s="205"/>
      <c r="E579" s="464"/>
      <c r="F579" s="464"/>
      <c r="G579" s="205"/>
      <c r="H579" s="205"/>
      <c r="I579" s="205"/>
      <c r="J579" s="465"/>
      <c r="K579" s="205"/>
      <c r="L579" s="205"/>
      <c r="M579" s="205"/>
      <c r="N579" s="466"/>
      <c r="O579" s="467"/>
      <c r="P579" s="205"/>
      <c r="Q579" s="205"/>
      <c r="R579" s="205"/>
      <c r="S579" s="205"/>
      <c r="T579" s="205"/>
      <c r="U579" s="205"/>
      <c r="V579" s="205"/>
      <c r="W579" s="205"/>
      <c r="X579" s="205"/>
      <c r="Y579" s="205"/>
      <c r="Z579" s="205"/>
      <c r="AA579" s="205"/>
    </row>
    <row r="580" spans="2:27" ht="12.75" customHeight="1">
      <c r="B580" s="205"/>
      <c r="C580" s="205"/>
      <c r="D580" s="205"/>
      <c r="E580" s="464"/>
      <c r="F580" s="464"/>
      <c r="G580" s="205"/>
      <c r="H580" s="205"/>
      <c r="I580" s="205"/>
      <c r="J580" s="465"/>
      <c r="K580" s="205"/>
      <c r="L580" s="205"/>
      <c r="M580" s="205"/>
      <c r="N580" s="466"/>
      <c r="O580" s="467"/>
      <c r="P580" s="205"/>
      <c r="Q580" s="205"/>
      <c r="R580" s="205"/>
      <c r="S580" s="205"/>
      <c r="T580" s="205"/>
      <c r="U580" s="205"/>
      <c r="V580" s="205"/>
      <c r="W580" s="205"/>
      <c r="X580" s="205"/>
      <c r="Y580" s="205"/>
      <c r="Z580" s="205"/>
      <c r="AA580" s="205"/>
    </row>
    <row r="581" spans="2:27" ht="12.75" customHeight="1">
      <c r="B581" s="205"/>
      <c r="C581" s="205"/>
      <c r="D581" s="205"/>
      <c r="E581" s="464"/>
      <c r="F581" s="464"/>
      <c r="G581" s="205"/>
      <c r="H581" s="205"/>
      <c r="I581" s="205"/>
      <c r="J581" s="465"/>
      <c r="K581" s="205"/>
      <c r="L581" s="205"/>
      <c r="M581" s="205"/>
      <c r="N581" s="466"/>
      <c r="O581" s="467"/>
      <c r="P581" s="205"/>
      <c r="Q581" s="205"/>
      <c r="R581" s="205"/>
      <c r="S581" s="205"/>
      <c r="T581" s="205"/>
      <c r="U581" s="205"/>
      <c r="V581" s="205"/>
      <c r="W581" s="205"/>
      <c r="X581" s="205"/>
      <c r="Y581" s="205"/>
      <c r="Z581" s="205"/>
      <c r="AA581" s="205"/>
    </row>
    <row r="582" spans="2:27" ht="12.75" customHeight="1">
      <c r="B582" s="205"/>
      <c r="C582" s="205"/>
      <c r="D582" s="205"/>
      <c r="E582" s="464"/>
      <c r="F582" s="464"/>
      <c r="G582" s="205"/>
      <c r="H582" s="205"/>
      <c r="I582" s="205"/>
      <c r="J582" s="465"/>
      <c r="K582" s="205"/>
      <c r="L582" s="205"/>
      <c r="M582" s="205"/>
      <c r="N582" s="466"/>
      <c r="O582" s="467"/>
      <c r="P582" s="205"/>
      <c r="Q582" s="205"/>
      <c r="R582" s="205"/>
      <c r="S582" s="205"/>
      <c r="T582" s="205"/>
      <c r="U582" s="205"/>
      <c r="V582" s="205"/>
      <c r="W582" s="205"/>
      <c r="X582" s="205"/>
      <c r="Y582" s="205"/>
      <c r="Z582" s="205"/>
      <c r="AA582" s="205"/>
    </row>
    <row r="583" spans="2:27" ht="12.75" customHeight="1">
      <c r="B583" s="205"/>
      <c r="C583" s="205"/>
      <c r="D583" s="205"/>
      <c r="E583" s="464"/>
      <c r="F583" s="464"/>
      <c r="G583" s="205"/>
      <c r="H583" s="205"/>
      <c r="I583" s="205"/>
      <c r="J583" s="465"/>
      <c r="K583" s="205"/>
      <c r="L583" s="205"/>
      <c r="M583" s="205"/>
      <c r="N583" s="466"/>
      <c r="O583" s="467"/>
      <c r="P583" s="205"/>
      <c r="Q583" s="205"/>
      <c r="R583" s="205"/>
      <c r="S583" s="205"/>
      <c r="T583" s="205"/>
      <c r="U583" s="205"/>
      <c r="V583" s="205"/>
      <c r="W583" s="205"/>
      <c r="X583" s="205"/>
      <c r="Y583" s="205"/>
      <c r="Z583" s="205"/>
      <c r="AA583" s="205"/>
    </row>
    <row r="584" spans="2:27" ht="12.75" customHeight="1">
      <c r="B584" s="205"/>
      <c r="C584" s="205"/>
      <c r="D584" s="205"/>
      <c r="E584" s="464"/>
      <c r="F584" s="464"/>
      <c r="G584" s="205"/>
      <c r="H584" s="205"/>
      <c r="I584" s="205"/>
      <c r="J584" s="465"/>
      <c r="K584" s="205"/>
      <c r="L584" s="205"/>
      <c r="M584" s="205"/>
      <c r="N584" s="466"/>
      <c r="O584" s="467"/>
      <c r="P584" s="205"/>
      <c r="Q584" s="205"/>
      <c r="R584" s="205"/>
      <c r="S584" s="205"/>
      <c r="T584" s="205"/>
      <c r="U584" s="205"/>
      <c r="V584" s="205"/>
      <c r="W584" s="205"/>
      <c r="X584" s="205"/>
      <c r="Y584" s="205"/>
      <c r="Z584" s="205"/>
      <c r="AA584" s="205"/>
    </row>
    <row r="585" spans="2:27" ht="12.75" customHeight="1">
      <c r="B585" s="205"/>
      <c r="C585" s="205"/>
      <c r="D585" s="205"/>
      <c r="E585" s="464"/>
      <c r="F585" s="464"/>
      <c r="G585" s="205"/>
      <c r="H585" s="205"/>
      <c r="I585" s="205"/>
      <c r="J585" s="465"/>
      <c r="K585" s="205"/>
      <c r="L585" s="205"/>
      <c r="M585" s="205"/>
      <c r="N585" s="466"/>
      <c r="O585" s="467"/>
      <c r="P585" s="205"/>
      <c r="Q585" s="205"/>
      <c r="R585" s="205"/>
      <c r="S585" s="205"/>
      <c r="T585" s="205"/>
      <c r="U585" s="205"/>
      <c r="V585" s="205"/>
      <c r="W585" s="205"/>
      <c r="X585" s="205"/>
      <c r="Y585" s="205"/>
      <c r="Z585" s="205"/>
      <c r="AA585" s="205"/>
    </row>
    <row r="586" spans="2:27" ht="12.75" customHeight="1">
      <c r="B586" s="205"/>
      <c r="C586" s="205"/>
      <c r="D586" s="205"/>
      <c r="E586" s="464"/>
      <c r="F586" s="464"/>
      <c r="G586" s="205"/>
      <c r="H586" s="205"/>
      <c r="I586" s="205"/>
      <c r="J586" s="465"/>
      <c r="K586" s="205"/>
      <c r="L586" s="205"/>
      <c r="M586" s="205"/>
      <c r="N586" s="466"/>
      <c r="O586" s="467"/>
      <c r="P586" s="205"/>
      <c r="Q586" s="205"/>
      <c r="R586" s="205"/>
      <c r="S586" s="205"/>
      <c r="T586" s="205"/>
      <c r="U586" s="205"/>
      <c r="V586" s="205"/>
      <c r="W586" s="205"/>
      <c r="X586" s="205"/>
      <c r="Y586" s="205"/>
      <c r="Z586" s="205"/>
      <c r="AA586" s="205"/>
    </row>
    <row r="587" spans="2:27" ht="12.75" customHeight="1">
      <c r="B587" s="205"/>
      <c r="C587" s="205"/>
      <c r="D587" s="205"/>
      <c r="E587" s="464"/>
      <c r="F587" s="464"/>
      <c r="G587" s="205"/>
      <c r="H587" s="205"/>
      <c r="I587" s="205"/>
      <c r="J587" s="465"/>
      <c r="K587" s="205"/>
      <c r="L587" s="205"/>
      <c r="M587" s="205"/>
      <c r="N587" s="466"/>
      <c r="O587" s="467"/>
      <c r="P587" s="205"/>
      <c r="Q587" s="205"/>
      <c r="R587" s="205"/>
      <c r="S587" s="205"/>
      <c r="T587" s="205"/>
      <c r="U587" s="205"/>
      <c r="V587" s="205"/>
      <c r="W587" s="205"/>
      <c r="X587" s="205"/>
      <c r="Y587" s="205"/>
      <c r="Z587" s="205"/>
      <c r="AA587" s="205"/>
    </row>
    <row r="588" spans="2:27" ht="12.75" customHeight="1">
      <c r="B588" s="205"/>
      <c r="C588" s="205"/>
      <c r="D588" s="205"/>
      <c r="E588" s="464"/>
      <c r="F588" s="464"/>
      <c r="G588" s="205"/>
      <c r="H588" s="205"/>
      <c r="I588" s="205"/>
      <c r="J588" s="465"/>
      <c r="K588" s="205"/>
      <c r="L588" s="205"/>
      <c r="M588" s="205"/>
      <c r="N588" s="466"/>
      <c r="O588" s="467"/>
      <c r="P588" s="205"/>
      <c r="Q588" s="205"/>
      <c r="R588" s="205"/>
      <c r="S588" s="205"/>
      <c r="T588" s="205"/>
      <c r="U588" s="205"/>
      <c r="V588" s="205"/>
      <c r="W588" s="205"/>
      <c r="X588" s="205"/>
      <c r="Y588" s="205"/>
      <c r="Z588" s="205"/>
      <c r="AA588" s="205"/>
    </row>
    <row r="589" spans="2:27" ht="12.75" customHeight="1">
      <c r="B589" s="205"/>
      <c r="C589" s="205"/>
      <c r="D589" s="205"/>
      <c r="E589" s="464"/>
      <c r="F589" s="464"/>
      <c r="G589" s="205"/>
      <c r="H589" s="205"/>
      <c r="I589" s="205"/>
      <c r="J589" s="465"/>
      <c r="K589" s="205"/>
      <c r="L589" s="205"/>
      <c r="M589" s="205"/>
      <c r="N589" s="466"/>
      <c r="O589" s="467"/>
      <c r="P589" s="205"/>
      <c r="Q589" s="205"/>
      <c r="R589" s="205"/>
      <c r="S589" s="205"/>
      <c r="T589" s="205"/>
      <c r="U589" s="205"/>
      <c r="V589" s="205"/>
      <c r="W589" s="205"/>
      <c r="X589" s="205"/>
      <c r="Y589" s="205"/>
      <c r="Z589" s="205"/>
      <c r="AA589" s="205"/>
    </row>
    <row r="590" spans="2:27" ht="12.75" customHeight="1">
      <c r="B590" s="205"/>
      <c r="C590" s="205"/>
      <c r="D590" s="205"/>
      <c r="E590" s="464"/>
      <c r="F590" s="464"/>
      <c r="G590" s="205"/>
      <c r="H590" s="205"/>
      <c r="I590" s="205"/>
      <c r="J590" s="465"/>
      <c r="K590" s="205"/>
      <c r="L590" s="205"/>
      <c r="M590" s="205"/>
      <c r="N590" s="466"/>
      <c r="O590" s="467"/>
      <c r="P590" s="205"/>
      <c r="Q590" s="205"/>
      <c r="R590" s="205"/>
      <c r="S590" s="205"/>
      <c r="T590" s="205"/>
      <c r="U590" s="205"/>
      <c r="V590" s="205"/>
      <c r="W590" s="205"/>
      <c r="X590" s="205"/>
      <c r="Y590" s="205"/>
      <c r="Z590" s="205"/>
      <c r="AA590" s="205"/>
    </row>
    <row r="591" spans="2:27" ht="12.75" customHeight="1">
      <c r="B591" s="205"/>
      <c r="C591" s="205"/>
      <c r="D591" s="205"/>
      <c r="E591" s="464"/>
      <c r="F591" s="464"/>
      <c r="G591" s="205"/>
      <c r="H591" s="205"/>
      <c r="I591" s="205"/>
      <c r="J591" s="465"/>
      <c r="K591" s="205"/>
      <c r="L591" s="205"/>
      <c r="M591" s="205"/>
      <c r="N591" s="466"/>
      <c r="O591" s="467"/>
      <c r="P591" s="205"/>
      <c r="Q591" s="205"/>
      <c r="R591" s="205"/>
      <c r="S591" s="205"/>
      <c r="T591" s="205"/>
      <c r="U591" s="205"/>
      <c r="V591" s="205"/>
      <c r="W591" s="205"/>
      <c r="X591" s="205"/>
      <c r="Y591" s="205"/>
      <c r="Z591" s="205"/>
      <c r="AA591" s="205"/>
    </row>
    <row r="592" spans="2:27" ht="12.75" customHeight="1">
      <c r="B592" s="205"/>
      <c r="C592" s="205"/>
      <c r="D592" s="205"/>
      <c r="E592" s="464"/>
      <c r="F592" s="464"/>
      <c r="G592" s="205"/>
      <c r="H592" s="205"/>
      <c r="I592" s="205"/>
      <c r="J592" s="465"/>
      <c r="K592" s="205"/>
      <c r="L592" s="205"/>
      <c r="M592" s="205"/>
      <c r="N592" s="466"/>
      <c r="O592" s="467"/>
      <c r="P592" s="205"/>
      <c r="Q592" s="205"/>
      <c r="R592" s="205"/>
      <c r="S592" s="205"/>
      <c r="T592" s="205"/>
      <c r="U592" s="205"/>
      <c r="V592" s="205"/>
      <c r="W592" s="205"/>
      <c r="X592" s="205"/>
      <c r="Y592" s="205"/>
      <c r="Z592" s="205"/>
      <c r="AA592" s="205"/>
    </row>
    <row r="593" spans="2:27" ht="12.75" customHeight="1">
      <c r="B593" s="205"/>
      <c r="C593" s="205"/>
      <c r="D593" s="205"/>
      <c r="E593" s="464"/>
      <c r="F593" s="464"/>
      <c r="G593" s="205"/>
      <c r="H593" s="205"/>
      <c r="I593" s="205"/>
      <c r="J593" s="465"/>
      <c r="K593" s="205"/>
      <c r="L593" s="205"/>
      <c r="M593" s="205"/>
      <c r="N593" s="466"/>
      <c r="O593" s="467"/>
      <c r="P593" s="205"/>
      <c r="Q593" s="205"/>
      <c r="R593" s="205"/>
      <c r="S593" s="205"/>
      <c r="T593" s="205"/>
      <c r="U593" s="205"/>
      <c r="V593" s="205"/>
      <c r="W593" s="205"/>
      <c r="X593" s="205"/>
      <c r="Y593" s="205"/>
      <c r="Z593" s="205"/>
      <c r="AA593" s="205"/>
    </row>
    <row r="594" spans="2:27" ht="12.75" customHeight="1">
      <c r="B594" s="205"/>
      <c r="C594" s="205"/>
      <c r="D594" s="205"/>
      <c r="E594" s="464"/>
      <c r="F594" s="464"/>
      <c r="G594" s="205"/>
      <c r="H594" s="205"/>
      <c r="I594" s="205"/>
      <c r="J594" s="465"/>
      <c r="K594" s="205"/>
      <c r="L594" s="205"/>
      <c r="M594" s="205"/>
      <c r="N594" s="466"/>
      <c r="O594" s="467"/>
      <c r="P594" s="205"/>
      <c r="Q594" s="205"/>
      <c r="R594" s="205"/>
      <c r="S594" s="205"/>
      <c r="T594" s="205"/>
      <c r="U594" s="205"/>
      <c r="V594" s="205"/>
      <c r="W594" s="205"/>
      <c r="X594" s="205"/>
      <c r="Y594" s="205"/>
      <c r="Z594" s="205"/>
      <c r="AA594" s="205"/>
    </row>
    <row r="595" spans="2:27" ht="12.75" customHeight="1">
      <c r="B595" s="205"/>
      <c r="C595" s="205"/>
      <c r="D595" s="205"/>
      <c r="E595" s="464"/>
      <c r="F595" s="464"/>
      <c r="G595" s="205"/>
      <c r="H595" s="205"/>
      <c r="I595" s="205"/>
      <c r="J595" s="465"/>
      <c r="K595" s="205"/>
      <c r="L595" s="205"/>
      <c r="M595" s="205"/>
      <c r="N595" s="466"/>
      <c r="O595" s="467"/>
      <c r="P595" s="205"/>
      <c r="Q595" s="205"/>
      <c r="R595" s="205"/>
      <c r="S595" s="205"/>
      <c r="T595" s="205"/>
      <c r="U595" s="205"/>
      <c r="V595" s="205"/>
      <c r="W595" s="205"/>
      <c r="X595" s="205"/>
      <c r="Y595" s="205"/>
      <c r="Z595" s="205"/>
      <c r="AA595" s="205"/>
    </row>
    <row r="596" spans="2:27" ht="12.75" customHeight="1">
      <c r="B596" s="205"/>
      <c r="C596" s="205"/>
      <c r="D596" s="205"/>
      <c r="E596" s="464"/>
      <c r="F596" s="464"/>
      <c r="G596" s="205"/>
      <c r="H596" s="205"/>
      <c r="I596" s="205"/>
      <c r="J596" s="465"/>
      <c r="K596" s="205"/>
      <c r="L596" s="205"/>
      <c r="M596" s="205"/>
      <c r="N596" s="466"/>
      <c r="O596" s="467"/>
      <c r="P596" s="205"/>
      <c r="Q596" s="205"/>
      <c r="R596" s="205"/>
      <c r="S596" s="205"/>
      <c r="T596" s="205"/>
      <c r="U596" s="205"/>
      <c r="V596" s="205"/>
      <c r="W596" s="205"/>
      <c r="X596" s="205"/>
      <c r="Y596" s="205"/>
      <c r="Z596" s="205"/>
      <c r="AA596" s="205"/>
    </row>
    <row r="597" spans="2:27" ht="12.75" customHeight="1">
      <c r="B597" s="205"/>
      <c r="C597" s="205"/>
      <c r="D597" s="205"/>
      <c r="E597" s="464"/>
      <c r="F597" s="464"/>
      <c r="G597" s="205"/>
      <c r="H597" s="205"/>
      <c r="I597" s="205"/>
      <c r="J597" s="465"/>
      <c r="K597" s="205"/>
      <c r="L597" s="205"/>
      <c r="M597" s="205"/>
      <c r="N597" s="466"/>
      <c r="O597" s="467"/>
      <c r="P597" s="205"/>
      <c r="Q597" s="205"/>
      <c r="R597" s="205"/>
      <c r="S597" s="205"/>
      <c r="T597" s="205"/>
      <c r="U597" s="205"/>
      <c r="V597" s="205"/>
      <c r="W597" s="205"/>
      <c r="X597" s="205"/>
      <c r="Y597" s="205"/>
      <c r="Z597" s="205"/>
      <c r="AA597" s="205"/>
    </row>
    <row r="598" spans="2:27" ht="12.75" customHeight="1">
      <c r="B598" s="205"/>
      <c r="C598" s="205"/>
      <c r="D598" s="205"/>
      <c r="E598" s="464"/>
      <c r="F598" s="464"/>
      <c r="G598" s="205"/>
      <c r="H598" s="205"/>
      <c r="I598" s="205"/>
      <c r="J598" s="465"/>
      <c r="K598" s="205"/>
      <c r="L598" s="205"/>
      <c r="M598" s="205"/>
      <c r="N598" s="466"/>
      <c r="O598" s="467"/>
      <c r="P598" s="205"/>
      <c r="Q598" s="205"/>
      <c r="R598" s="205"/>
      <c r="S598" s="205"/>
      <c r="T598" s="205"/>
      <c r="U598" s="205"/>
      <c r="V598" s="205"/>
      <c r="W598" s="205"/>
      <c r="X598" s="205"/>
      <c r="Y598" s="205"/>
      <c r="Z598" s="205"/>
      <c r="AA598" s="205"/>
    </row>
    <row r="599" spans="2:27" ht="12.75" customHeight="1">
      <c r="B599" s="205"/>
      <c r="C599" s="205"/>
      <c r="D599" s="205"/>
      <c r="E599" s="464"/>
      <c r="F599" s="464"/>
      <c r="G599" s="205"/>
      <c r="H599" s="205"/>
      <c r="I599" s="205"/>
      <c r="J599" s="465"/>
      <c r="K599" s="205"/>
      <c r="L599" s="205"/>
      <c r="M599" s="205"/>
      <c r="N599" s="466"/>
      <c r="O599" s="467"/>
      <c r="P599" s="205"/>
      <c r="Q599" s="205"/>
      <c r="R599" s="205"/>
      <c r="S599" s="205"/>
      <c r="T599" s="205"/>
      <c r="U599" s="205"/>
      <c r="V599" s="205"/>
      <c r="W599" s="205"/>
      <c r="X599" s="205"/>
      <c r="Y599" s="205"/>
      <c r="Z599" s="205"/>
      <c r="AA599" s="205"/>
    </row>
    <row r="600" spans="2:27" ht="12.75" customHeight="1">
      <c r="B600" s="205"/>
      <c r="C600" s="205"/>
      <c r="D600" s="205"/>
      <c r="E600" s="464"/>
      <c r="F600" s="464"/>
      <c r="G600" s="205"/>
      <c r="H600" s="205"/>
      <c r="I600" s="205"/>
      <c r="J600" s="465"/>
      <c r="K600" s="205"/>
      <c r="L600" s="205"/>
      <c r="M600" s="205"/>
      <c r="N600" s="466"/>
      <c r="O600" s="467"/>
      <c r="P600" s="205"/>
      <c r="Q600" s="205"/>
      <c r="R600" s="205"/>
      <c r="S600" s="205"/>
      <c r="T600" s="205"/>
      <c r="U600" s="205"/>
      <c r="V600" s="205"/>
      <c r="W600" s="205"/>
      <c r="X600" s="205"/>
      <c r="Y600" s="205"/>
      <c r="Z600" s="205"/>
      <c r="AA600" s="205"/>
    </row>
    <row r="601" spans="2:27" ht="12.75" customHeight="1">
      <c r="B601" s="205"/>
      <c r="C601" s="205"/>
      <c r="D601" s="205"/>
      <c r="E601" s="464"/>
      <c r="F601" s="464"/>
      <c r="G601" s="205"/>
      <c r="H601" s="205"/>
      <c r="I601" s="205"/>
      <c r="J601" s="465"/>
      <c r="K601" s="205"/>
      <c r="L601" s="205"/>
      <c r="M601" s="205"/>
      <c r="N601" s="466"/>
      <c r="O601" s="467"/>
      <c r="P601" s="205"/>
      <c r="Q601" s="205"/>
      <c r="R601" s="205"/>
      <c r="S601" s="205"/>
      <c r="T601" s="205"/>
      <c r="U601" s="205"/>
      <c r="V601" s="205"/>
      <c r="W601" s="205"/>
      <c r="X601" s="205"/>
      <c r="Y601" s="205"/>
      <c r="Z601" s="205"/>
      <c r="AA601" s="205"/>
    </row>
    <row r="602" spans="2:27" ht="12.75" customHeight="1">
      <c r="B602" s="205"/>
      <c r="C602" s="205"/>
      <c r="D602" s="205"/>
      <c r="E602" s="464"/>
      <c r="F602" s="464"/>
      <c r="G602" s="205"/>
      <c r="H602" s="205"/>
      <c r="I602" s="205"/>
      <c r="J602" s="465"/>
      <c r="K602" s="205"/>
      <c r="L602" s="205"/>
      <c r="M602" s="205"/>
      <c r="N602" s="466"/>
      <c r="O602" s="467"/>
      <c r="P602" s="205"/>
      <c r="Q602" s="205"/>
      <c r="R602" s="205"/>
      <c r="S602" s="205"/>
      <c r="T602" s="205"/>
      <c r="U602" s="205"/>
      <c r="V602" s="205"/>
      <c r="W602" s="205"/>
      <c r="X602" s="205"/>
      <c r="Y602" s="205"/>
      <c r="Z602" s="205"/>
      <c r="AA602" s="205"/>
    </row>
    <row r="603" spans="2:27" ht="12.75" customHeight="1">
      <c r="B603" s="205"/>
      <c r="C603" s="205"/>
      <c r="D603" s="205"/>
      <c r="E603" s="464"/>
      <c r="F603" s="464"/>
      <c r="G603" s="205"/>
      <c r="H603" s="205"/>
      <c r="I603" s="205"/>
      <c r="J603" s="465"/>
      <c r="K603" s="205"/>
      <c r="L603" s="205"/>
      <c r="M603" s="205"/>
      <c r="N603" s="466"/>
      <c r="O603" s="467"/>
      <c r="P603" s="205"/>
      <c r="Q603" s="205"/>
      <c r="R603" s="205"/>
      <c r="S603" s="205"/>
      <c r="T603" s="205"/>
      <c r="U603" s="205"/>
      <c r="V603" s="205"/>
      <c r="W603" s="205"/>
      <c r="X603" s="205"/>
      <c r="Y603" s="205"/>
      <c r="Z603" s="205"/>
      <c r="AA603" s="205"/>
    </row>
    <row r="604" spans="2:27" ht="12.75" customHeight="1">
      <c r="B604" s="205"/>
      <c r="C604" s="205"/>
      <c r="D604" s="205"/>
      <c r="E604" s="464"/>
      <c r="F604" s="464"/>
      <c r="G604" s="205"/>
      <c r="H604" s="205"/>
      <c r="I604" s="205"/>
      <c r="J604" s="465"/>
      <c r="K604" s="205"/>
      <c r="L604" s="205"/>
      <c r="M604" s="205"/>
      <c r="N604" s="466"/>
      <c r="O604" s="467"/>
      <c r="P604" s="205"/>
      <c r="Q604" s="205"/>
      <c r="R604" s="205"/>
      <c r="S604" s="205"/>
      <c r="T604" s="205"/>
      <c r="U604" s="205"/>
      <c r="V604" s="205"/>
      <c r="W604" s="205"/>
      <c r="X604" s="205"/>
      <c r="Y604" s="205"/>
      <c r="Z604" s="205"/>
      <c r="AA604" s="205"/>
    </row>
    <row r="605" spans="2:27" ht="12.75" customHeight="1">
      <c r="B605" s="205"/>
      <c r="C605" s="205"/>
      <c r="D605" s="205"/>
      <c r="E605" s="464"/>
      <c r="F605" s="464"/>
      <c r="G605" s="205"/>
      <c r="H605" s="205"/>
      <c r="I605" s="205"/>
      <c r="J605" s="465"/>
      <c r="K605" s="205"/>
      <c r="L605" s="205"/>
      <c r="M605" s="205"/>
      <c r="N605" s="466"/>
      <c r="O605" s="467"/>
      <c r="P605" s="205"/>
      <c r="Q605" s="205"/>
      <c r="R605" s="205"/>
      <c r="S605" s="205"/>
      <c r="T605" s="205"/>
      <c r="U605" s="205"/>
      <c r="V605" s="205"/>
      <c r="W605" s="205"/>
      <c r="X605" s="205"/>
      <c r="Y605" s="205"/>
      <c r="Z605" s="205"/>
      <c r="AA605" s="205"/>
    </row>
    <row r="606" spans="2:27" ht="12.75" customHeight="1">
      <c r="B606" s="205"/>
      <c r="C606" s="205"/>
      <c r="D606" s="205"/>
      <c r="E606" s="464"/>
      <c r="F606" s="464"/>
      <c r="G606" s="205"/>
      <c r="H606" s="205"/>
      <c r="I606" s="205"/>
      <c r="J606" s="465"/>
      <c r="K606" s="205"/>
      <c r="L606" s="205"/>
      <c r="M606" s="205"/>
      <c r="N606" s="466"/>
      <c r="O606" s="467"/>
      <c r="P606" s="205"/>
      <c r="Q606" s="205"/>
      <c r="R606" s="205"/>
      <c r="S606" s="205"/>
      <c r="T606" s="205"/>
      <c r="U606" s="205"/>
      <c r="V606" s="205"/>
      <c r="W606" s="205"/>
      <c r="X606" s="205"/>
      <c r="Y606" s="205"/>
      <c r="Z606" s="205"/>
      <c r="AA606" s="205"/>
    </row>
    <row r="607" spans="2:27" ht="12.75" customHeight="1">
      <c r="B607" s="205"/>
      <c r="C607" s="205"/>
      <c r="D607" s="205"/>
      <c r="E607" s="464"/>
      <c r="F607" s="464"/>
      <c r="G607" s="205"/>
      <c r="H607" s="205"/>
      <c r="I607" s="205"/>
      <c r="J607" s="465"/>
      <c r="K607" s="205"/>
      <c r="L607" s="205"/>
      <c r="M607" s="205"/>
      <c r="N607" s="466"/>
      <c r="O607" s="467"/>
      <c r="P607" s="205"/>
      <c r="Q607" s="205"/>
      <c r="R607" s="205"/>
      <c r="S607" s="205"/>
      <c r="T607" s="205"/>
      <c r="U607" s="205"/>
      <c r="V607" s="205"/>
      <c r="W607" s="205"/>
      <c r="X607" s="205"/>
      <c r="Y607" s="205"/>
      <c r="Z607" s="205"/>
      <c r="AA607" s="205"/>
    </row>
    <row r="608" spans="2:27" ht="12.75" customHeight="1">
      <c r="B608" s="205"/>
      <c r="C608" s="205"/>
      <c r="D608" s="205"/>
      <c r="E608" s="464"/>
      <c r="F608" s="464"/>
      <c r="G608" s="205"/>
      <c r="H608" s="205"/>
      <c r="I608" s="205"/>
      <c r="J608" s="465"/>
      <c r="K608" s="205"/>
      <c r="L608" s="205"/>
      <c r="M608" s="205"/>
      <c r="N608" s="466"/>
      <c r="O608" s="467"/>
      <c r="P608" s="205"/>
      <c r="Q608" s="205"/>
      <c r="R608" s="205"/>
      <c r="S608" s="205"/>
      <c r="T608" s="205"/>
      <c r="U608" s="205"/>
      <c r="V608" s="205"/>
      <c r="W608" s="205"/>
      <c r="X608" s="205"/>
      <c r="Y608" s="205"/>
      <c r="Z608" s="205"/>
      <c r="AA608" s="205"/>
    </row>
    <row r="609" spans="2:27" ht="12.75" customHeight="1">
      <c r="B609" s="205"/>
      <c r="C609" s="205"/>
      <c r="D609" s="205"/>
      <c r="E609" s="464"/>
      <c r="F609" s="464"/>
      <c r="G609" s="205"/>
      <c r="H609" s="205"/>
      <c r="I609" s="205"/>
      <c r="J609" s="465"/>
      <c r="K609" s="205"/>
      <c r="L609" s="205"/>
      <c r="M609" s="205"/>
      <c r="N609" s="466"/>
      <c r="O609" s="467"/>
      <c r="P609" s="205"/>
      <c r="Q609" s="205"/>
      <c r="R609" s="205"/>
      <c r="S609" s="205"/>
      <c r="T609" s="205"/>
      <c r="U609" s="205"/>
      <c r="V609" s="205"/>
      <c r="W609" s="205"/>
      <c r="X609" s="205"/>
      <c r="Y609" s="205"/>
      <c r="Z609" s="205"/>
      <c r="AA609" s="205"/>
    </row>
    <row r="610" spans="2:27" ht="12.75" customHeight="1">
      <c r="B610" s="205"/>
      <c r="C610" s="205"/>
      <c r="D610" s="205"/>
      <c r="E610" s="464"/>
      <c r="F610" s="464"/>
      <c r="G610" s="205"/>
      <c r="H610" s="205"/>
      <c r="I610" s="205"/>
      <c r="J610" s="465"/>
      <c r="K610" s="205"/>
      <c r="L610" s="205"/>
      <c r="M610" s="205"/>
      <c r="N610" s="466"/>
      <c r="O610" s="467"/>
      <c r="P610" s="205"/>
      <c r="Q610" s="205"/>
      <c r="R610" s="205"/>
      <c r="S610" s="205"/>
      <c r="T610" s="205"/>
      <c r="U610" s="205"/>
      <c r="V610" s="205"/>
      <c r="W610" s="205"/>
      <c r="X610" s="205"/>
      <c r="Y610" s="205"/>
      <c r="Z610" s="205"/>
      <c r="AA610" s="205"/>
    </row>
    <row r="611" spans="2:27" ht="12.75" customHeight="1">
      <c r="B611" s="205"/>
      <c r="C611" s="205"/>
      <c r="D611" s="205"/>
      <c r="E611" s="464"/>
      <c r="F611" s="464"/>
      <c r="G611" s="205"/>
      <c r="H611" s="205"/>
      <c r="I611" s="205"/>
      <c r="J611" s="465"/>
      <c r="K611" s="205"/>
      <c r="L611" s="205"/>
      <c r="M611" s="205"/>
      <c r="N611" s="466"/>
      <c r="O611" s="467"/>
      <c r="P611" s="205"/>
      <c r="Q611" s="205"/>
      <c r="R611" s="205"/>
      <c r="S611" s="205"/>
      <c r="T611" s="205"/>
      <c r="U611" s="205"/>
      <c r="V611" s="205"/>
      <c r="W611" s="205"/>
      <c r="X611" s="205"/>
      <c r="Y611" s="205"/>
      <c r="Z611" s="205"/>
      <c r="AA611" s="205"/>
    </row>
    <row r="612" spans="2:27" ht="12.75" customHeight="1">
      <c r="B612" s="205"/>
      <c r="C612" s="205"/>
      <c r="D612" s="205"/>
      <c r="E612" s="464"/>
      <c r="F612" s="464"/>
      <c r="G612" s="205"/>
      <c r="H612" s="205"/>
      <c r="I612" s="205"/>
      <c r="J612" s="465"/>
      <c r="K612" s="205"/>
      <c r="L612" s="205"/>
      <c r="M612" s="205"/>
      <c r="N612" s="466"/>
      <c r="O612" s="467"/>
      <c r="P612" s="205"/>
      <c r="Q612" s="205"/>
      <c r="R612" s="205"/>
      <c r="S612" s="205"/>
      <c r="T612" s="205"/>
      <c r="U612" s="205"/>
      <c r="V612" s="205"/>
      <c r="W612" s="205"/>
      <c r="X612" s="205"/>
      <c r="Y612" s="205"/>
      <c r="Z612" s="205"/>
      <c r="AA612" s="205"/>
    </row>
    <row r="613" spans="2:27" ht="12.75" customHeight="1">
      <c r="B613" s="205"/>
      <c r="C613" s="205"/>
      <c r="D613" s="205"/>
      <c r="E613" s="464"/>
      <c r="F613" s="464"/>
      <c r="G613" s="205"/>
      <c r="H613" s="205"/>
      <c r="I613" s="205"/>
      <c r="J613" s="465"/>
      <c r="K613" s="205"/>
      <c r="L613" s="205"/>
      <c r="M613" s="205"/>
      <c r="N613" s="466"/>
      <c r="O613" s="467"/>
      <c r="P613" s="205"/>
      <c r="Q613" s="205"/>
      <c r="R613" s="205"/>
      <c r="S613" s="205"/>
      <c r="T613" s="205"/>
      <c r="U613" s="205"/>
      <c r="V613" s="205"/>
      <c r="W613" s="205"/>
      <c r="X613" s="205"/>
      <c r="Y613" s="205"/>
      <c r="Z613" s="205"/>
      <c r="AA613" s="205"/>
    </row>
    <row r="614" spans="2:27" ht="12.75" customHeight="1">
      <c r="B614" s="205"/>
      <c r="C614" s="205"/>
      <c r="D614" s="205"/>
      <c r="E614" s="464"/>
      <c r="F614" s="464"/>
      <c r="G614" s="205"/>
      <c r="H614" s="205"/>
      <c r="I614" s="205"/>
      <c r="J614" s="465"/>
      <c r="K614" s="205"/>
      <c r="L614" s="205"/>
      <c r="M614" s="205"/>
      <c r="N614" s="466"/>
      <c r="O614" s="467"/>
      <c r="P614" s="205"/>
      <c r="Q614" s="205"/>
      <c r="R614" s="205"/>
      <c r="S614" s="205"/>
      <c r="T614" s="205"/>
      <c r="U614" s="205"/>
      <c r="V614" s="205"/>
      <c r="W614" s="205"/>
      <c r="X614" s="205"/>
      <c r="Y614" s="205"/>
      <c r="Z614" s="205"/>
      <c r="AA614" s="205"/>
    </row>
    <row r="615" spans="2:27" ht="12.75" customHeight="1">
      <c r="B615" s="205"/>
      <c r="C615" s="205"/>
      <c r="D615" s="205"/>
      <c r="E615" s="464"/>
      <c r="F615" s="464"/>
      <c r="G615" s="205"/>
      <c r="H615" s="205"/>
      <c r="I615" s="205"/>
      <c r="J615" s="465"/>
      <c r="K615" s="205"/>
      <c r="L615" s="205"/>
      <c r="M615" s="205"/>
      <c r="N615" s="466"/>
      <c r="O615" s="467"/>
      <c r="P615" s="205"/>
      <c r="Q615" s="205"/>
      <c r="R615" s="205"/>
      <c r="S615" s="205"/>
      <c r="T615" s="205"/>
      <c r="U615" s="205"/>
      <c r="V615" s="205"/>
      <c r="W615" s="205"/>
      <c r="X615" s="205"/>
      <c r="Y615" s="205"/>
      <c r="Z615" s="205"/>
      <c r="AA615" s="205"/>
    </row>
    <row r="616" spans="2:27" ht="12.75" customHeight="1">
      <c r="B616" s="205"/>
      <c r="C616" s="205"/>
      <c r="D616" s="205"/>
      <c r="E616" s="464"/>
      <c r="F616" s="464"/>
      <c r="G616" s="205"/>
      <c r="H616" s="205"/>
      <c r="I616" s="205"/>
      <c r="J616" s="465"/>
      <c r="K616" s="205"/>
      <c r="L616" s="205"/>
      <c r="M616" s="205"/>
      <c r="N616" s="466"/>
      <c r="O616" s="467"/>
      <c r="P616" s="205"/>
      <c r="Q616" s="205"/>
      <c r="R616" s="205"/>
      <c r="S616" s="205"/>
      <c r="T616" s="205"/>
      <c r="U616" s="205"/>
      <c r="V616" s="205"/>
      <c r="W616" s="205"/>
      <c r="X616" s="205"/>
      <c r="Y616" s="205"/>
      <c r="Z616" s="205"/>
      <c r="AA616" s="205"/>
    </row>
    <row r="617" spans="2:27" ht="12.75" customHeight="1">
      <c r="B617" s="205"/>
      <c r="C617" s="205"/>
      <c r="D617" s="205"/>
      <c r="E617" s="464"/>
      <c r="F617" s="464"/>
      <c r="G617" s="205"/>
      <c r="H617" s="205"/>
      <c r="I617" s="205"/>
      <c r="J617" s="465"/>
      <c r="K617" s="205"/>
      <c r="L617" s="205"/>
      <c r="M617" s="205"/>
      <c r="N617" s="466"/>
      <c r="O617" s="467"/>
      <c r="P617" s="205"/>
      <c r="Q617" s="205"/>
      <c r="R617" s="205"/>
      <c r="S617" s="205"/>
      <c r="T617" s="205"/>
      <c r="U617" s="205"/>
      <c r="V617" s="205"/>
      <c r="W617" s="205"/>
      <c r="X617" s="205"/>
      <c r="Y617" s="205"/>
      <c r="Z617" s="205"/>
      <c r="AA617" s="205"/>
    </row>
    <row r="618" spans="2:27" ht="12.75" customHeight="1">
      <c r="B618" s="205"/>
      <c r="C618" s="205"/>
      <c r="D618" s="205"/>
      <c r="E618" s="464"/>
      <c r="F618" s="464"/>
      <c r="G618" s="205"/>
      <c r="H618" s="205"/>
      <c r="I618" s="205"/>
      <c r="J618" s="465"/>
      <c r="K618" s="205"/>
      <c r="L618" s="205"/>
      <c r="M618" s="205"/>
      <c r="N618" s="466"/>
      <c r="O618" s="467"/>
      <c r="P618" s="205"/>
      <c r="Q618" s="205"/>
      <c r="R618" s="205"/>
      <c r="S618" s="205"/>
      <c r="T618" s="205"/>
      <c r="U618" s="205"/>
      <c r="V618" s="205"/>
      <c r="W618" s="205"/>
      <c r="X618" s="205"/>
      <c r="Y618" s="205"/>
      <c r="Z618" s="205"/>
      <c r="AA618" s="205"/>
    </row>
    <row r="619" spans="2:27" ht="12.75" customHeight="1">
      <c r="B619" s="205"/>
      <c r="C619" s="205"/>
      <c r="D619" s="205"/>
      <c r="E619" s="464"/>
      <c r="F619" s="464"/>
      <c r="G619" s="205"/>
      <c r="H619" s="205"/>
      <c r="I619" s="205"/>
      <c r="J619" s="465"/>
      <c r="K619" s="205"/>
      <c r="L619" s="205"/>
      <c r="M619" s="205"/>
      <c r="N619" s="466"/>
      <c r="O619" s="467"/>
      <c r="P619" s="205"/>
      <c r="Q619" s="205"/>
      <c r="R619" s="205"/>
      <c r="S619" s="205"/>
      <c r="T619" s="205"/>
      <c r="U619" s="205"/>
      <c r="V619" s="205"/>
      <c r="W619" s="205"/>
      <c r="X619" s="205"/>
      <c r="Y619" s="205"/>
      <c r="Z619" s="205"/>
      <c r="AA619" s="205"/>
    </row>
    <row r="620" spans="2:27" ht="12.75" customHeight="1">
      <c r="B620" s="205"/>
      <c r="C620" s="205"/>
      <c r="D620" s="205"/>
      <c r="E620" s="464"/>
      <c r="F620" s="464"/>
      <c r="G620" s="205"/>
      <c r="H620" s="205"/>
      <c r="I620" s="205"/>
      <c r="J620" s="465"/>
      <c r="K620" s="205"/>
      <c r="L620" s="205"/>
      <c r="M620" s="205"/>
      <c r="N620" s="466"/>
      <c r="O620" s="467"/>
      <c r="P620" s="205"/>
      <c r="Q620" s="205"/>
      <c r="R620" s="205"/>
      <c r="S620" s="205"/>
      <c r="T620" s="205"/>
      <c r="U620" s="205"/>
      <c r="V620" s="205"/>
      <c r="W620" s="205"/>
      <c r="X620" s="205"/>
      <c r="Y620" s="205"/>
      <c r="Z620" s="205"/>
      <c r="AA620" s="205"/>
    </row>
    <row r="621" spans="2:27" ht="12.75" customHeight="1">
      <c r="B621" s="205"/>
      <c r="C621" s="205"/>
      <c r="D621" s="205"/>
      <c r="E621" s="464"/>
      <c r="F621" s="464"/>
      <c r="G621" s="205"/>
      <c r="H621" s="205"/>
      <c r="I621" s="205"/>
      <c r="J621" s="465"/>
      <c r="K621" s="205"/>
      <c r="L621" s="205"/>
      <c r="M621" s="205"/>
      <c r="N621" s="466"/>
      <c r="O621" s="467"/>
      <c r="P621" s="205"/>
      <c r="Q621" s="205"/>
      <c r="R621" s="205"/>
      <c r="S621" s="205"/>
      <c r="T621" s="205"/>
      <c r="U621" s="205"/>
      <c r="V621" s="205"/>
      <c r="W621" s="205"/>
      <c r="X621" s="205"/>
      <c r="Y621" s="205"/>
      <c r="Z621" s="205"/>
      <c r="AA621" s="205"/>
    </row>
    <row r="622" spans="2:27" ht="12.75" customHeight="1">
      <c r="B622" s="205"/>
      <c r="C622" s="205"/>
      <c r="D622" s="205"/>
      <c r="E622" s="464"/>
      <c r="F622" s="464"/>
      <c r="G622" s="205"/>
      <c r="H622" s="205"/>
      <c r="I622" s="205"/>
      <c r="J622" s="465"/>
      <c r="K622" s="205"/>
      <c r="L622" s="205"/>
      <c r="M622" s="205"/>
      <c r="N622" s="466"/>
      <c r="O622" s="467"/>
      <c r="P622" s="205"/>
      <c r="Q622" s="205"/>
      <c r="R622" s="205"/>
      <c r="S622" s="205"/>
      <c r="T622" s="205"/>
      <c r="U622" s="205"/>
      <c r="V622" s="205"/>
      <c r="W622" s="205"/>
      <c r="X622" s="205"/>
      <c r="Y622" s="205"/>
      <c r="Z622" s="205"/>
      <c r="AA622" s="205"/>
    </row>
    <row r="623" spans="2:27" ht="12.75" customHeight="1">
      <c r="B623" s="205"/>
      <c r="C623" s="205"/>
      <c r="D623" s="205"/>
      <c r="E623" s="464"/>
      <c r="F623" s="464"/>
      <c r="G623" s="205"/>
      <c r="H623" s="205"/>
      <c r="I623" s="205"/>
      <c r="J623" s="465"/>
      <c r="K623" s="205"/>
      <c r="L623" s="205"/>
      <c r="M623" s="205"/>
      <c r="N623" s="466"/>
      <c r="O623" s="467"/>
      <c r="P623" s="205"/>
      <c r="Q623" s="205"/>
      <c r="R623" s="205"/>
      <c r="S623" s="205"/>
      <c r="T623" s="205"/>
      <c r="U623" s="205"/>
      <c r="V623" s="205"/>
      <c r="W623" s="205"/>
      <c r="X623" s="205"/>
      <c r="Y623" s="205"/>
      <c r="Z623" s="205"/>
      <c r="AA623" s="205"/>
    </row>
    <row r="624" spans="2:27" ht="12.75" customHeight="1">
      <c r="B624" s="205"/>
      <c r="C624" s="205"/>
      <c r="D624" s="205"/>
      <c r="E624" s="464"/>
      <c r="F624" s="464"/>
      <c r="G624" s="205"/>
      <c r="H624" s="205"/>
      <c r="I624" s="205"/>
      <c r="J624" s="465"/>
      <c r="K624" s="205"/>
      <c r="L624" s="205"/>
      <c r="M624" s="205"/>
      <c r="N624" s="466"/>
      <c r="O624" s="467"/>
      <c r="P624" s="205"/>
      <c r="Q624" s="205"/>
      <c r="R624" s="205"/>
      <c r="S624" s="205"/>
      <c r="T624" s="205"/>
      <c r="U624" s="205"/>
      <c r="V624" s="205"/>
      <c r="W624" s="205"/>
      <c r="X624" s="205"/>
      <c r="Y624" s="205"/>
      <c r="Z624" s="205"/>
      <c r="AA624" s="205"/>
    </row>
    <row r="625" spans="2:27" ht="12.75" customHeight="1">
      <c r="B625" s="205"/>
      <c r="C625" s="205"/>
      <c r="D625" s="205"/>
      <c r="E625" s="464"/>
      <c r="F625" s="464"/>
      <c r="G625" s="205"/>
      <c r="H625" s="205"/>
      <c r="I625" s="205"/>
      <c r="J625" s="465"/>
      <c r="K625" s="205"/>
      <c r="L625" s="205"/>
      <c r="M625" s="205"/>
      <c r="N625" s="466"/>
      <c r="O625" s="467"/>
      <c r="P625" s="205"/>
      <c r="Q625" s="205"/>
      <c r="R625" s="205"/>
      <c r="S625" s="205"/>
      <c r="T625" s="205"/>
      <c r="U625" s="205"/>
      <c r="V625" s="205"/>
      <c r="W625" s="205"/>
      <c r="X625" s="205"/>
      <c r="Y625" s="205"/>
      <c r="Z625" s="205"/>
      <c r="AA625" s="205"/>
    </row>
    <row r="626" spans="2:27" ht="12.75" customHeight="1">
      <c r="B626" s="205"/>
      <c r="C626" s="205"/>
      <c r="D626" s="205"/>
      <c r="E626" s="464"/>
      <c r="F626" s="464"/>
      <c r="G626" s="205"/>
      <c r="H626" s="205"/>
      <c r="I626" s="205"/>
      <c r="J626" s="465"/>
      <c r="K626" s="205"/>
      <c r="L626" s="205"/>
      <c r="M626" s="205"/>
      <c r="N626" s="466"/>
      <c r="O626" s="467"/>
      <c r="P626" s="205"/>
      <c r="Q626" s="205"/>
      <c r="R626" s="205"/>
      <c r="S626" s="205"/>
      <c r="T626" s="205"/>
      <c r="U626" s="205"/>
      <c r="V626" s="205"/>
      <c r="W626" s="205"/>
      <c r="X626" s="205"/>
      <c r="Y626" s="205"/>
      <c r="Z626" s="205"/>
      <c r="AA626" s="205"/>
    </row>
    <row r="627" spans="2:27" ht="12.75" customHeight="1">
      <c r="B627" s="205"/>
      <c r="C627" s="205"/>
      <c r="D627" s="205"/>
      <c r="E627" s="464"/>
      <c r="F627" s="464"/>
      <c r="G627" s="205"/>
      <c r="H627" s="205"/>
      <c r="I627" s="205"/>
      <c r="J627" s="465"/>
      <c r="K627" s="205"/>
      <c r="L627" s="205"/>
      <c r="M627" s="205"/>
      <c r="N627" s="466"/>
      <c r="O627" s="467"/>
      <c r="P627" s="205"/>
      <c r="Q627" s="205"/>
      <c r="R627" s="205"/>
      <c r="S627" s="205"/>
      <c r="T627" s="205"/>
      <c r="U627" s="205"/>
      <c r="V627" s="205"/>
      <c r="W627" s="205"/>
      <c r="X627" s="205"/>
      <c r="Y627" s="205"/>
      <c r="Z627" s="205"/>
      <c r="AA627" s="205"/>
    </row>
    <row r="628" spans="2:27" ht="12.75" customHeight="1">
      <c r="B628" s="205"/>
      <c r="C628" s="205"/>
      <c r="D628" s="205"/>
      <c r="E628" s="464"/>
      <c r="F628" s="464"/>
      <c r="G628" s="205"/>
      <c r="H628" s="205"/>
      <c r="I628" s="205"/>
      <c r="J628" s="465"/>
      <c r="K628" s="205"/>
      <c r="L628" s="205"/>
      <c r="M628" s="205"/>
      <c r="N628" s="466"/>
      <c r="O628" s="467"/>
      <c r="P628" s="205"/>
      <c r="Q628" s="205"/>
      <c r="R628" s="205"/>
      <c r="S628" s="205"/>
      <c r="T628" s="205"/>
      <c r="U628" s="205"/>
      <c r="V628" s="205"/>
      <c r="W628" s="205"/>
      <c r="X628" s="205"/>
      <c r="Y628" s="205"/>
      <c r="Z628" s="205"/>
      <c r="AA628" s="205"/>
    </row>
    <row r="629" spans="2:27" ht="12.75" customHeight="1">
      <c r="B629" s="205"/>
      <c r="C629" s="205"/>
      <c r="D629" s="205"/>
      <c r="E629" s="464"/>
      <c r="F629" s="464"/>
      <c r="G629" s="205"/>
      <c r="H629" s="205"/>
      <c r="I629" s="205"/>
      <c r="J629" s="465"/>
      <c r="K629" s="205"/>
      <c r="L629" s="205"/>
      <c r="M629" s="205"/>
      <c r="N629" s="466"/>
      <c r="O629" s="467"/>
      <c r="P629" s="205"/>
      <c r="Q629" s="205"/>
      <c r="R629" s="205"/>
      <c r="S629" s="205"/>
      <c r="T629" s="205"/>
      <c r="U629" s="205"/>
      <c r="V629" s="205"/>
      <c r="W629" s="205"/>
      <c r="X629" s="205"/>
      <c r="Y629" s="205"/>
      <c r="Z629" s="205"/>
      <c r="AA629" s="205"/>
    </row>
    <row r="630" spans="2:27" ht="12.75" customHeight="1">
      <c r="B630" s="205"/>
      <c r="C630" s="205"/>
      <c r="D630" s="205"/>
      <c r="E630" s="464"/>
      <c r="F630" s="464"/>
      <c r="G630" s="205"/>
      <c r="H630" s="205"/>
      <c r="I630" s="205"/>
      <c r="J630" s="465"/>
      <c r="K630" s="205"/>
      <c r="L630" s="205"/>
      <c r="M630" s="205"/>
      <c r="N630" s="466"/>
      <c r="O630" s="467"/>
      <c r="P630" s="205"/>
      <c r="Q630" s="205"/>
      <c r="R630" s="205"/>
      <c r="S630" s="205"/>
      <c r="T630" s="205"/>
      <c r="U630" s="205"/>
      <c r="V630" s="205"/>
      <c r="W630" s="205"/>
      <c r="X630" s="205"/>
      <c r="Y630" s="205"/>
      <c r="Z630" s="205"/>
      <c r="AA630" s="205"/>
    </row>
    <row r="631" spans="2:27" ht="12.75" customHeight="1">
      <c r="B631" s="205"/>
      <c r="C631" s="205"/>
      <c r="D631" s="205"/>
      <c r="E631" s="464"/>
      <c r="F631" s="464"/>
      <c r="G631" s="205"/>
      <c r="H631" s="205"/>
      <c r="I631" s="205"/>
      <c r="J631" s="465"/>
      <c r="K631" s="205"/>
      <c r="L631" s="205"/>
      <c r="M631" s="205"/>
      <c r="N631" s="466"/>
      <c r="O631" s="467"/>
      <c r="P631" s="205"/>
      <c r="Q631" s="205"/>
      <c r="R631" s="205"/>
      <c r="S631" s="205"/>
      <c r="T631" s="205"/>
      <c r="U631" s="205"/>
      <c r="V631" s="205"/>
      <c r="W631" s="205"/>
      <c r="X631" s="205"/>
      <c r="Y631" s="205"/>
      <c r="Z631" s="205"/>
      <c r="AA631" s="205"/>
    </row>
    <row r="632" spans="2:27" ht="12.75" customHeight="1">
      <c r="B632" s="205"/>
      <c r="C632" s="205"/>
      <c r="D632" s="205"/>
      <c r="E632" s="464"/>
      <c r="F632" s="464"/>
      <c r="G632" s="205"/>
      <c r="H632" s="205"/>
      <c r="I632" s="205"/>
      <c r="J632" s="465"/>
      <c r="K632" s="205"/>
      <c r="L632" s="205"/>
      <c r="M632" s="205"/>
      <c r="N632" s="466"/>
      <c r="O632" s="467"/>
      <c r="P632" s="205"/>
      <c r="Q632" s="205"/>
      <c r="R632" s="205"/>
      <c r="S632" s="205"/>
      <c r="T632" s="205"/>
      <c r="U632" s="205"/>
      <c r="V632" s="205"/>
      <c r="W632" s="205"/>
      <c r="X632" s="205"/>
      <c r="Y632" s="205"/>
      <c r="Z632" s="205"/>
      <c r="AA632" s="205"/>
    </row>
    <row r="633" spans="2:27" ht="12.75" customHeight="1">
      <c r="B633" s="205"/>
      <c r="C633" s="205"/>
      <c r="D633" s="205"/>
      <c r="E633" s="464"/>
      <c r="F633" s="464"/>
      <c r="G633" s="205"/>
      <c r="H633" s="205"/>
      <c r="I633" s="205"/>
      <c r="J633" s="465"/>
      <c r="K633" s="205"/>
      <c r="L633" s="205"/>
      <c r="M633" s="205"/>
      <c r="N633" s="466"/>
      <c r="O633" s="467"/>
      <c r="P633" s="205"/>
      <c r="Q633" s="205"/>
      <c r="R633" s="205"/>
      <c r="S633" s="205"/>
      <c r="T633" s="205"/>
      <c r="U633" s="205"/>
      <c r="V633" s="205"/>
      <c r="W633" s="205"/>
      <c r="X633" s="205"/>
      <c r="Y633" s="205"/>
      <c r="Z633" s="205"/>
      <c r="AA633" s="205"/>
    </row>
    <row r="634" spans="2:27" ht="12.75" customHeight="1">
      <c r="B634" s="205"/>
      <c r="C634" s="205"/>
      <c r="D634" s="205"/>
      <c r="E634" s="464"/>
      <c r="F634" s="464"/>
      <c r="G634" s="205"/>
      <c r="H634" s="205"/>
      <c r="I634" s="205"/>
      <c r="J634" s="465"/>
      <c r="K634" s="205"/>
      <c r="L634" s="205"/>
      <c r="M634" s="205"/>
      <c r="N634" s="466"/>
      <c r="O634" s="467"/>
      <c r="P634" s="205"/>
      <c r="Q634" s="205"/>
      <c r="R634" s="205"/>
      <c r="S634" s="205"/>
      <c r="T634" s="205"/>
      <c r="U634" s="205"/>
      <c r="V634" s="205"/>
      <c r="W634" s="205"/>
      <c r="X634" s="205"/>
      <c r="Y634" s="205"/>
      <c r="Z634" s="205"/>
      <c r="AA634" s="205"/>
    </row>
    <row r="635" spans="2:27" ht="12.75" customHeight="1">
      <c r="B635" s="205"/>
      <c r="C635" s="205"/>
      <c r="D635" s="205"/>
      <c r="E635" s="464"/>
      <c r="F635" s="464"/>
      <c r="G635" s="205"/>
      <c r="H635" s="205"/>
      <c r="I635" s="205"/>
      <c r="J635" s="465"/>
      <c r="K635" s="205"/>
      <c r="L635" s="205"/>
      <c r="M635" s="205"/>
      <c r="N635" s="466"/>
      <c r="O635" s="467"/>
      <c r="P635" s="205"/>
      <c r="Q635" s="205"/>
      <c r="R635" s="205"/>
      <c r="S635" s="205"/>
      <c r="T635" s="205"/>
      <c r="U635" s="205"/>
      <c r="V635" s="205"/>
      <c r="W635" s="205"/>
      <c r="X635" s="205"/>
      <c r="Y635" s="205"/>
      <c r="Z635" s="205"/>
      <c r="AA635" s="205"/>
    </row>
    <row r="636" spans="2:27" ht="12.75" customHeight="1">
      <c r="B636" s="205"/>
      <c r="C636" s="205"/>
      <c r="D636" s="205"/>
      <c r="E636" s="464"/>
      <c r="F636" s="464"/>
      <c r="G636" s="205"/>
      <c r="H636" s="205"/>
      <c r="I636" s="205"/>
      <c r="J636" s="465"/>
      <c r="K636" s="205"/>
      <c r="L636" s="205"/>
      <c r="M636" s="205"/>
      <c r="N636" s="466"/>
      <c r="O636" s="467"/>
      <c r="P636" s="205"/>
      <c r="Q636" s="205"/>
      <c r="R636" s="205"/>
      <c r="S636" s="205"/>
      <c r="T636" s="205"/>
      <c r="U636" s="205"/>
      <c r="V636" s="205"/>
      <c r="W636" s="205"/>
      <c r="X636" s="205"/>
      <c r="Y636" s="205"/>
      <c r="Z636" s="205"/>
      <c r="AA636" s="205"/>
    </row>
    <row r="637" spans="2:27" ht="12.75" customHeight="1">
      <c r="B637" s="205"/>
      <c r="C637" s="205"/>
      <c r="D637" s="205"/>
      <c r="E637" s="464"/>
      <c r="F637" s="464"/>
      <c r="G637" s="205"/>
      <c r="H637" s="205"/>
      <c r="I637" s="205"/>
      <c r="J637" s="465"/>
      <c r="K637" s="205"/>
      <c r="L637" s="205"/>
      <c r="M637" s="205"/>
      <c r="N637" s="466"/>
      <c r="O637" s="467"/>
      <c r="P637" s="205"/>
      <c r="Q637" s="205"/>
      <c r="R637" s="205"/>
      <c r="S637" s="205"/>
      <c r="T637" s="205"/>
      <c r="U637" s="205"/>
      <c r="V637" s="205"/>
      <c r="W637" s="205"/>
      <c r="X637" s="205"/>
      <c r="Y637" s="205"/>
      <c r="Z637" s="205"/>
      <c r="AA637" s="205"/>
    </row>
    <row r="638" spans="2:27" ht="12.75" customHeight="1">
      <c r="B638" s="205"/>
      <c r="C638" s="205"/>
      <c r="D638" s="205"/>
      <c r="E638" s="464"/>
      <c r="F638" s="464"/>
      <c r="G638" s="205"/>
      <c r="H638" s="205"/>
      <c r="I638" s="205"/>
      <c r="J638" s="465"/>
      <c r="K638" s="205"/>
      <c r="L638" s="205"/>
      <c r="M638" s="205"/>
      <c r="N638" s="466"/>
      <c r="O638" s="467"/>
      <c r="P638" s="205"/>
      <c r="Q638" s="205"/>
      <c r="R638" s="205"/>
      <c r="S638" s="205"/>
      <c r="T638" s="205"/>
      <c r="U638" s="205"/>
      <c r="V638" s="205"/>
      <c r="W638" s="205"/>
      <c r="X638" s="205"/>
      <c r="Y638" s="205"/>
      <c r="Z638" s="205"/>
      <c r="AA638" s="205"/>
    </row>
    <row r="639" spans="2:27" ht="12.75" customHeight="1">
      <c r="B639" s="205"/>
      <c r="C639" s="205"/>
      <c r="D639" s="205"/>
      <c r="E639" s="464"/>
      <c r="F639" s="464"/>
      <c r="G639" s="205"/>
      <c r="H639" s="205"/>
      <c r="I639" s="205"/>
      <c r="J639" s="465"/>
      <c r="K639" s="205"/>
      <c r="L639" s="205"/>
      <c r="M639" s="205"/>
      <c r="N639" s="466"/>
      <c r="O639" s="467"/>
      <c r="P639" s="205"/>
      <c r="Q639" s="205"/>
      <c r="R639" s="205"/>
      <c r="S639" s="205"/>
      <c r="T639" s="205"/>
      <c r="U639" s="205"/>
      <c r="V639" s="205"/>
      <c r="W639" s="205"/>
      <c r="X639" s="205"/>
      <c r="Y639" s="205"/>
      <c r="Z639" s="205"/>
      <c r="AA639" s="205"/>
    </row>
    <row r="640" spans="2:27" ht="12.75" customHeight="1">
      <c r="B640" s="205"/>
      <c r="C640" s="205"/>
      <c r="D640" s="205"/>
      <c r="E640" s="464"/>
      <c r="F640" s="464"/>
      <c r="G640" s="205"/>
      <c r="H640" s="205"/>
      <c r="I640" s="205"/>
      <c r="J640" s="465"/>
      <c r="K640" s="205"/>
      <c r="L640" s="205"/>
      <c r="M640" s="205"/>
      <c r="N640" s="466"/>
      <c r="O640" s="467"/>
      <c r="P640" s="205"/>
      <c r="Q640" s="205"/>
      <c r="R640" s="205"/>
      <c r="S640" s="205"/>
      <c r="T640" s="205"/>
      <c r="U640" s="205"/>
      <c r="V640" s="205"/>
      <c r="W640" s="205"/>
      <c r="X640" s="205"/>
      <c r="Y640" s="205"/>
      <c r="Z640" s="205"/>
      <c r="AA640" s="205"/>
    </row>
    <row r="641" spans="2:27" ht="12.75" customHeight="1">
      <c r="B641" s="205"/>
      <c r="C641" s="205"/>
      <c r="D641" s="205"/>
      <c r="E641" s="464"/>
      <c r="F641" s="464"/>
      <c r="G641" s="205"/>
      <c r="H641" s="205"/>
      <c r="I641" s="205"/>
      <c r="J641" s="465"/>
      <c r="K641" s="205"/>
      <c r="L641" s="205"/>
      <c r="M641" s="205"/>
      <c r="N641" s="466"/>
      <c r="O641" s="467"/>
      <c r="P641" s="205"/>
      <c r="Q641" s="205"/>
      <c r="R641" s="205"/>
      <c r="S641" s="205"/>
      <c r="T641" s="205"/>
      <c r="U641" s="205"/>
      <c r="V641" s="205"/>
      <c r="W641" s="205"/>
      <c r="X641" s="205"/>
      <c r="Y641" s="205"/>
      <c r="Z641" s="205"/>
      <c r="AA641" s="205"/>
    </row>
    <row r="642" spans="2:27" ht="12.75" customHeight="1">
      <c r="B642" s="205"/>
      <c r="C642" s="205"/>
      <c r="D642" s="205"/>
      <c r="E642" s="464"/>
      <c r="F642" s="464"/>
      <c r="G642" s="205"/>
      <c r="H642" s="205"/>
      <c r="I642" s="205"/>
      <c r="J642" s="465"/>
      <c r="K642" s="205"/>
      <c r="L642" s="205"/>
      <c r="M642" s="205"/>
      <c r="N642" s="466"/>
      <c r="O642" s="467"/>
      <c r="P642" s="205"/>
      <c r="Q642" s="205"/>
      <c r="R642" s="205"/>
      <c r="S642" s="205"/>
      <c r="T642" s="205"/>
      <c r="U642" s="205"/>
      <c r="V642" s="205"/>
      <c r="W642" s="205"/>
      <c r="X642" s="205"/>
      <c r="Y642" s="205"/>
      <c r="Z642" s="205"/>
      <c r="AA642" s="205"/>
    </row>
    <row r="643" spans="2:27" ht="12.75" customHeight="1">
      <c r="B643" s="205"/>
      <c r="C643" s="205"/>
      <c r="D643" s="205"/>
      <c r="E643" s="464"/>
      <c r="F643" s="464"/>
      <c r="G643" s="205"/>
      <c r="H643" s="205"/>
      <c r="I643" s="205"/>
      <c r="J643" s="465"/>
      <c r="K643" s="205"/>
      <c r="L643" s="205"/>
      <c r="M643" s="205"/>
      <c r="N643" s="466"/>
      <c r="O643" s="467"/>
      <c r="P643" s="205"/>
      <c r="Q643" s="205"/>
      <c r="R643" s="205"/>
      <c r="S643" s="205"/>
      <c r="T643" s="205"/>
      <c r="U643" s="205"/>
      <c r="V643" s="205"/>
      <c r="W643" s="205"/>
      <c r="X643" s="205"/>
      <c r="Y643" s="205"/>
      <c r="Z643" s="205"/>
      <c r="AA643" s="205"/>
    </row>
    <row r="644" spans="2:27" ht="12.75" customHeight="1">
      <c r="B644" s="205"/>
      <c r="C644" s="205"/>
      <c r="D644" s="205"/>
      <c r="E644" s="464"/>
      <c r="F644" s="464"/>
      <c r="G644" s="205"/>
      <c r="H644" s="205"/>
      <c r="I644" s="205"/>
      <c r="J644" s="465"/>
      <c r="K644" s="205"/>
      <c r="L644" s="205"/>
      <c r="M644" s="205"/>
      <c r="N644" s="466"/>
      <c r="O644" s="467"/>
      <c r="P644" s="205"/>
      <c r="Q644" s="205"/>
      <c r="R644" s="205"/>
      <c r="S644" s="205"/>
      <c r="T644" s="205"/>
      <c r="U644" s="205"/>
      <c r="V644" s="205"/>
      <c r="W644" s="205"/>
      <c r="X644" s="205"/>
      <c r="Y644" s="205"/>
      <c r="Z644" s="205"/>
      <c r="AA644" s="205"/>
    </row>
    <row r="645" spans="2:27" ht="12.75" customHeight="1">
      <c r="B645" s="205"/>
      <c r="C645" s="205"/>
      <c r="D645" s="205"/>
      <c r="E645" s="464"/>
      <c r="F645" s="464"/>
      <c r="G645" s="205"/>
      <c r="H645" s="205"/>
      <c r="I645" s="205"/>
      <c r="J645" s="465"/>
      <c r="K645" s="205"/>
      <c r="L645" s="205"/>
      <c r="M645" s="205"/>
      <c r="N645" s="466"/>
      <c r="O645" s="467"/>
      <c r="P645" s="205"/>
      <c r="Q645" s="205"/>
      <c r="R645" s="205"/>
      <c r="S645" s="205"/>
      <c r="T645" s="205"/>
      <c r="U645" s="205"/>
      <c r="V645" s="205"/>
      <c r="W645" s="205"/>
      <c r="X645" s="205"/>
      <c r="Y645" s="205"/>
      <c r="Z645" s="205"/>
      <c r="AA645" s="205"/>
    </row>
    <row r="646" spans="2:27" ht="12.75" customHeight="1">
      <c r="B646" s="205"/>
      <c r="C646" s="205"/>
      <c r="D646" s="205"/>
      <c r="E646" s="464"/>
      <c r="F646" s="464"/>
      <c r="G646" s="205"/>
      <c r="H646" s="205"/>
      <c r="I646" s="205"/>
      <c r="J646" s="465"/>
      <c r="K646" s="205"/>
      <c r="L646" s="205"/>
      <c r="M646" s="205"/>
      <c r="N646" s="466"/>
      <c r="O646" s="467"/>
      <c r="P646" s="205"/>
      <c r="Q646" s="205"/>
      <c r="R646" s="205"/>
      <c r="S646" s="205"/>
      <c r="T646" s="205"/>
      <c r="U646" s="205"/>
      <c r="V646" s="205"/>
      <c r="W646" s="205"/>
      <c r="X646" s="205"/>
      <c r="Y646" s="205"/>
      <c r="Z646" s="205"/>
      <c r="AA646" s="205"/>
    </row>
    <row r="647" spans="2:27" ht="12.75" customHeight="1">
      <c r="B647" s="205"/>
      <c r="C647" s="205"/>
      <c r="D647" s="205"/>
      <c r="E647" s="464"/>
      <c r="F647" s="464"/>
      <c r="G647" s="205"/>
      <c r="H647" s="205"/>
      <c r="I647" s="205"/>
      <c r="J647" s="465"/>
      <c r="K647" s="205"/>
      <c r="L647" s="205"/>
      <c r="M647" s="205"/>
      <c r="N647" s="466"/>
      <c r="O647" s="467"/>
      <c r="P647" s="205"/>
      <c r="Q647" s="205"/>
      <c r="R647" s="205"/>
      <c r="S647" s="205"/>
      <c r="T647" s="205"/>
      <c r="U647" s="205"/>
      <c r="V647" s="205"/>
      <c r="W647" s="205"/>
      <c r="X647" s="205"/>
      <c r="Y647" s="205"/>
      <c r="Z647" s="205"/>
      <c r="AA647" s="205"/>
    </row>
    <row r="648" spans="2:27" ht="12.75" customHeight="1">
      <c r="B648" s="205"/>
      <c r="C648" s="205"/>
      <c r="D648" s="205"/>
      <c r="E648" s="464"/>
      <c r="F648" s="464"/>
      <c r="G648" s="205"/>
      <c r="H648" s="205"/>
      <c r="I648" s="205"/>
      <c r="J648" s="465"/>
      <c r="K648" s="205"/>
      <c r="L648" s="205"/>
      <c r="M648" s="205"/>
      <c r="N648" s="466"/>
      <c r="O648" s="467"/>
      <c r="P648" s="205"/>
      <c r="Q648" s="205"/>
      <c r="R648" s="205"/>
      <c r="S648" s="205"/>
      <c r="T648" s="205"/>
      <c r="U648" s="205"/>
      <c r="V648" s="205"/>
      <c r="W648" s="205"/>
      <c r="X648" s="205"/>
      <c r="Y648" s="205"/>
      <c r="Z648" s="205"/>
      <c r="AA648" s="205"/>
    </row>
    <row r="649" spans="2:27" ht="12.75" customHeight="1">
      <c r="B649" s="205"/>
      <c r="C649" s="205"/>
      <c r="D649" s="205"/>
      <c r="E649" s="464"/>
      <c r="F649" s="464"/>
      <c r="G649" s="205"/>
      <c r="H649" s="205"/>
      <c r="I649" s="205"/>
      <c r="J649" s="465"/>
      <c r="K649" s="205"/>
      <c r="L649" s="205"/>
      <c r="M649" s="205"/>
      <c r="N649" s="466"/>
      <c r="O649" s="467"/>
      <c r="P649" s="205"/>
      <c r="Q649" s="205"/>
      <c r="R649" s="205"/>
      <c r="S649" s="205"/>
      <c r="T649" s="205"/>
      <c r="U649" s="205"/>
      <c r="V649" s="205"/>
      <c r="W649" s="205"/>
      <c r="X649" s="205"/>
      <c r="Y649" s="205"/>
      <c r="Z649" s="205"/>
      <c r="AA649" s="205"/>
    </row>
    <row r="650" spans="2:27" ht="12.75" customHeight="1">
      <c r="B650" s="205"/>
      <c r="C650" s="205"/>
      <c r="D650" s="205"/>
      <c r="E650" s="464"/>
      <c r="F650" s="464"/>
      <c r="G650" s="205"/>
      <c r="H650" s="205"/>
      <c r="I650" s="205"/>
      <c r="J650" s="465"/>
      <c r="K650" s="205"/>
      <c r="L650" s="205"/>
      <c r="M650" s="205"/>
      <c r="N650" s="466"/>
      <c r="O650" s="467"/>
      <c r="P650" s="205"/>
      <c r="Q650" s="205"/>
      <c r="R650" s="205"/>
      <c r="S650" s="205"/>
      <c r="T650" s="205"/>
      <c r="U650" s="205"/>
      <c r="V650" s="205"/>
      <c r="W650" s="205"/>
      <c r="X650" s="205"/>
      <c r="Y650" s="205"/>
      <c r="Z650" s="205"/>
      <c r="AA650" s="205"/>
    </row>
    <row r="651" spans="2:27" ht="12.75" customHeight="1">
      <c r="B651" s="205"/>
      <c r="C651" s="205"/>
      <c r="D651" s="205"/>
      <c r="E651" s="464"/>
      <c r="F651" s="464"/>
      <c r="G651" s="205"/>
      <c r="H651" s="205"/>
      <c r="I651" s="205"/>
      <c r="J651" s="465"/>
      <c r="K651" s="205"/>
      <c r="L651" s="205"/>
      <c r="M651" s="205"/>
      <c r="N651" s="466"/>
      <c r="O651" s="467"/>
      <c r="P651" s="205"/>
      <c r="Q651" s="205"/>
      <c r="R651" s="205"/>
      <c r="S651" s="205"/>
      <c r="T651" s="205"/>
      <c r="U651" s="205"/>
      <c r="V651" s="205"/>
      <c r="W651" s="205"/>
      <c r="X651" s="205"/>
      <c r="Y651" s="205"/>
      <c r="Z651" s="205"/>
      <c r="AA651" s="205"/>
    </row>
    <row r="652" spans="2:27" ht="12.75" customHeight="1">
      <c r="B652" s="205"/>
      <c r="C652" s="205"/>
      <c r="D652" s="205"/>
      <c r="E652" s="464"/>
      <c r="F652" s="464"/>
      <c r="G652" s="205"/>
      <c r="H652" s="205"/>
      <c r="I652" s="205"/>
      <c r="J652" s="465"/>
      <c r="K652" s="205"/>
      <c r="L652" s="205"/>
      <c r="M652" s="205"/>
      <c r="N652" s="466"/>
      <c r="O652" s="467"/>
      <c r="P652" s="205"/>
      <c r="Q652" s="205"/>
      <c r="R652" s="205"/>
      <c r="S652" s="205"/>
      <c r="T652" s="205"/>
      <c r="U652" s="205"/>
      <c r="V652" s="205"/>
      <c r="W652" s="205"/>
      <c r="X652" s="205"/>
      <c r="Y652" s="205"/>
      <c r="Z652" s="205"/>
      <c r="AA652" s="205"/>
    </row>
    <row r="653" spans="2:27" ht="12.75" customHeight="1">
      <c r="B653" s="205"/>
      <c r="C653" s="205"/>
      <c r="D653" s="205"/>
      <c r="E653" s="464"/>
      <c r="F653" s="464"/>
      <c r="G653" s="205"/>
      <c r="H653" s="205"/>
      <c r="I653" s="205"/>
      <c r="J653" s="465"/>
      <c r="K653" s="205"/>
      <c r="L653" s="205"/>
      <c r="M653" s="205"/>
      <c r="N653" s="466"/>
      <c r="O653" s="467"/>
      <c r="P653" s="205"/>
      <c r="Q653" s="205"/>
      <c r="R653" s="205"/>
      <c r="S653" s="205"/>
      <c r="T653" s="205"/>
      <c r="U653" s="205"/>
      <c r="V653" s="205"/>
      <c r="W653" s="205"/>
      <c r="X653" s="205"/>
      <c r="Y653" s="205"/>
      <c r="Z653" s="205"/>
      <c r="AA653" s="205"/>
    </row>
    <row r="654" spans="2:27" ht="12.75" customHeight="1">
      <c r="B654" s="205"/>
      <c r="C654" s="205"/>
      <c r="D654" s="205"/>
      <c r="E654" s="464"/>
      <c r="F654" s="464"/>
      <c r="G654" s="205"/>
      <c r="H654" s="205"/>
      <c r="I654" s="205"/>
      <c r="J654" s="465"/>
      <c r="K654" s="205"/>
      <c r="L654" s="205"/>
      <c r="M654" s="205"/>
      <c r="N654" s="466"/>
      <c r="O654" s="467"/>
      <c r="P654" s="205"/>
      <c r="Q654" s="205"/>
      <c r="R654" s="205"/>
      <c r="S654" s="205"/>
      <c r="T654" s="205"/>
      <c r="U654" s="205"/>
      <c r="V654" s="205"/>
      <c r="W654" s="205"/>
      <c r="X654" s="205"/>
      <c r="Y654" s="205"/>
      <c r="Z654" s="205"/>
      <c r="AA654" s="205"/>
    </row>
    <row r="655" spans="2:27" ht="12.75" customHeight="1">
      <c r="B655" s="205"/>
      <c r="C655" s="205"/>
      <c r="D655" s="205"/>
      <c r="E655" s="464"/>
      <c r="F655" s="464"/>
      <c r="G655" s="205"/>
      <c r="H655" s="205"/>
      <c r="I655" s="205"/>
      <c r="J655" s="465"/>
      <c r="K655" s="205"/>
      <c r="L655" s="205"/>
      <c r="M655" s="205"/>
      <c r="N655" s="466"/>
      <c r="O655" s="467"/>
      <c r="P655" s="205"/>
      <c r="Q655" s="205"/>
      <c r="R655" s="205"/>
      <c r="S655" s="205"/>
      <c r="T655" s="205"/>
      <c r="U655" s="205"/>
      <c r="V655" s="205"/>
      <c r="W655" s="205"/>
      <c r="X655" s="205"/>
      <c r="Y655" s="205"/>
      <c r="Z655" s="205"/>
      <c r="AA655" s="205"/>
    </row>
    <row r="656" spans="2:27" ht="12.75" customHeight="1">
      <c r="B656" s="205"/>
      <c r="C656" s="205"/>
      <c r="D656" s="205"/>
      <c r="E656" s="464"/>
      <c r="F656" s="464"/>
      <c r="G656" s="205"/>
      <c r="H656" s="205"/>
      <c r="I656" s="205"/>
      <c r="J656" s="465"/>
      <c r="K656" s="205"/>
      <c r="L656" s="205"/>
      <c r="M656" s="205"/>
      <c r="N656" s="466"/>
      <c r="O656" s="467"/>
      <c r="P656" s="205"/>
      <c r="Q656" s="205"/>
      <c r="R656" s="205"/>
      <c r="S656" s="205"/>
      <c r="T656" s="205"/>
      <c r="U656" s="205"/>
      <c r="V656" s="205"/>
      <c r="W656" s="205"/>
      <c r="X656" s="205"/>
      <c r="Y656" s="205"/>
      <c r="Z656" s="205"/>
      <c r="AA656" s="205"/>
    </row>
    <row r="657" spans="2:27" ht="12.75" customHeight="1">
      <c r="B657" s="205"/>
      <c r="C657" s="205"/>
      <c r="D657" s="205"/>
      <c r="E657" s="464"/>
      <c r="F657" s="464"/>
      <c r="G657" s="205"/>
      <c r="H657" s="205"/>
      <c r="I657" s="205"/>
      <c r="J657" s="465"/>
      <c r="K657" s="205"/>
      <c r="L657" s="205"/>
      <c r="M657" s="205"/>
      <c r="N657" s="466"/>
      <c r="O657" s="467"/>
      <c r="P657" s="205"/>
      <c r="Q657" s="205"/>
      <c r="R657" s="205"/>
      <c r="S657" s="205"/>
      <c r="T657" s="205"/>
      <c r="U657" s="205"/>
      <c r="V657" s="205"/>
      <c r="W657" s="205"/>
      <c r="X657" s="205"/>
      <c r="Y657" s="205"/>
      <c r="Z657" s="205"/>
      <c r="AA657" s="205"/>
    </row>
    <row r="658" spans="2:27" ht="12.75" customHeight="1">
      <c r="B658" s="205"/>
      <c r="C658" s="205"/>
      <c r="D658" s="205"/>
      <c r="E658" s="464"/>
      <c r="F658" s="464"/>
      <c r="G658" s="205"/>
      <c r="H658" s="205"/>
      <c r="I658" s="205"/>
      <c r="J658" s="465"/>
      <c r="K658" s="205"/>
      <c r="L658" s="205"/>
      <c r="M658" s="205"/>
      <c r="N658" s="466"/>
      <c r="O658" s="467"/>
      <c r="P658" s="205"/>
      <c r="Q658" s="205"/>
      <c r="R658" s="205"/>
      <c r="S658" s="205"/>
      <c r="T658" s="205"/>
      <c r="U658" s="205"/>
      <c r="V658" s="205"/>
      <c r="W658" s="205"/>
      <c r="X658" s="205"/>
      <c r="Y658" s="205"/>
      <c r="Z658" s="205"/>
      <c r="AA658" s="205"/>
    </row>
    <row r="659" spans="2:27" ht="12.75" customHeight="1">
      <c r="B659" s="205"/>
      <c r="C659" s="205"/>
      <c r="D659" s="205"/>
      <c r="E659" s="464"/>
      <c r="F659" s="464"/>
      <c r="G659" s="205"/>
      <c r="H659" s="205"/>
      <c r="I659" s="205"/>
      <c r="J659" s="465"/>
      <c r="K659" s="205"/>
      <c r="L659" s="205"/>
      <c r="M659" s="205"/>
      <c r="N659" s="466"/>
      <c r="O659" s="467"/>
      <c r="P659" s="205"/>
      <c r="Q659" s="205"/>
      <c r="R659" s="205"/>
      <c r="S659" s="205"/>
      <c r="T659" s="205"/>
      <c r="U659" s="205"/>
      <c r="V659" s="205"/>
      <c r="W659" s="205"/>
      <c r="X659" s="205"/>
      <c r="Y659" s="205"/>
      <c r="Z659" s="205"/>
      <c r="AA659" s="205"/>
    </row>
    <row r="660" spans="2:27" ht="12.75" customHeight="1">
      <c r="B660" s="205"/>
      <c r="C660" s="205"/>
      <c r="D660" s="205"/>
      <c r="E660" s="464"/>
      <c r="F660" s="464"/>
      <c r="G660" s="205"/>
      <c r="H660" s="205"/>
      <c r="I660" s="205"/>
      <c r="J660" s="465"/>
      <c r="K660" s="205"/>
      <c r="L660" s="205"/>
      <c r="M660" s="205"/>
      <c r="N660" s="466"/>
      <c r="O660" s="467"/>
      <c r="P660" s="205"/>
      <c r="Q660" s="205"/>
      <c r="R660" s="205"/>
      <c r="S660" s="205"/>
      <c r="T660" s="205"/>
      <c r="U660" s="205"/>
      <c r="V660" s="205"/>
      <c r="W660" s="205"/>
      <c r="X660" s="205"/>
      <c r="Y660" s="205"/>
      <c r="Z660" s="205"/>
      <c r="AA660" s="205"/>
    </row>
  </sheetData>
  <mergeCells count="34">
    <mergeCell ref="A61:A82"/>
    <mergeCell ref="B61:B81"/>
    <mergeCell ref="A83:A104"/>
    <mergeCell ref="B83:B103"/>
    <mergeCell ref="AO15:AR15"/>
    <mergeCell ref="AS15:AV15"/>
    <mergeCell ref="A17:A38"/>
    <mergeCell ref="B17:B37"/>
    <mergeCell ref="A39:A60"/>
    <mergeCell ref="B39:B59"/>
    <mergeCell ref="R15:U15"/>
    <mergeCell ref="W15:Z15"/>
    <mergeCell ref="AA15:AD15"/>
    <mergeCell ref="AF15:AI15"/>
    <mergeCell ref="AJ15:AM15"/>
    <mergeCell ref="E15:H15"/>
    <mergeCell ref="I15:L15"/>
    <mergeCell ref="N15:Q15"/>
    <mergeCell ref="A6:A7"/>
    <mergeCell ref="A8:A10"/>
    <mergeCell ref="A11:A13"/>
    <mergeCell ref="B6:B7"/>
    <mergeCell ref="C6:D6"/>
    <mergeCell ref="E6:F6"/>
    <mergeCell ref="G6:H6"/>
    <mergeCell ref="I6:J6"/>
    <mergeCell ref="K6:K7"/>
    <mergeCell ref="L6:L7"/>
    <mergeCell ref="A1:C4"/>
    <mergeCell ref="D1:O1"/>
    <mergeCell ref="D2:O2"/>
    <mergeCell ref="D3:O3"/>
    <mergeCell ref="D4:M4"/>
    <mergeCell ref="N4:O4"/>
  </mergeCells>
  <dataValidations count="3">
    <dataValidation type="decimal" allowBlank="1" showInputMessage="1" prompt="PROGRAMACIÓN - Relacione por unidad operativa la programación vigencia y reserva de presupuesto y magnitud. Debe coincidir con la herramienta financiera." sqref="E104:L104 E38:L82" xr:uid="{77F817C4-FFF3-4B3A-B77E-065D1394C6D1}">
      <formula1>0</formula1>
      <formula2>10000000000000</formula2>
    </dataValidation>
    <dataValidation allowBlank="1" showInputMessage="1" showErrorMessage="1" prompt="Relacionar el código de la actividad. El código es asignado por SEGPLAN, y debe guardar coherencia con el registrado en la hoja de vidad de indicador._x000a_" sqref="A16" xr:uid="{FDD0BD91-9994-40E6-8DC2-4B92696C95D2}"/>
    <dataValidation allowBlank="1" showInputMessage="1" showErrorMessage="1" prompt="Relacionar el nombre de la actividad del proyecto. Debe guardar coherencia con el registrado en la hoja de vida de indicador." sqref="B16" xr:uid="{5558C34E-B38D-4957-B828-3AB5FB2FA608}"/>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topLeftCell="A21" zoomScale="80" zoomScaleNormal="80" workbookViewId="0">
      <selection activeCell="A18" sqref="A18"/>
    </sheetView>
  </sheetViews>
  <sheetFormatPr baseColWidth="10" defaultColWidth="14.42578125" defaultRowHeight="15" customHeight="1"/>
  <cols>
    <col min="1" max="1" width="35.85546875" customWidth="1"/>
    <col min="2" max="2" width="79.42578125" customWidth="1"/>
    <col min="3" max="26" width="11.42578125" customWidth="1"/>
  </cols>
  <sheetData>
    <row r="1" spans="1:26" ht="27" customHeight="1">
      <c r="A1" s="783" t="s">
        <v>600</v>
      </c>
      <c r="B1" s="484"/>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c r="A3" s="176" t="s">
        <v>549</v>
      </c>
      <c r="B3" s="177"/>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c r="A4" s="178"/>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c r="A5" s="784" t="s">
        <v>551</v>
      </c>
      <c r="B5" s="484"/>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c r="A6" s="784" t="s">
        <v>601</v>
      </c>
      <c r="B6" s="484"/>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c r="A7" s="784" t="s">
        <v>554</v>
      </c>
      <c r="B7" s="484"/>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c r="A8" s="784" t="s">
        <v>555</v>
      </c>
      <c r="B8" s="484"/>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c r="A9" s="784" t="s">
        <v>602</v>
      </c>
      <c r="B9" s="484"/>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c r="A10" s="179" t="s">
        <v>558</v>
      </c>
      <c r="B10" s="179"/>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c r="A11" s="782" t="s">
        <v>603</v>
      </c>
      <c r="B11" s="484"/>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c r="A12" s="782" t="s">
        <v>604</v>
      </c>
      <c r="B12" s="484"/>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c r="A13" s="782" t="s">
        <v>561</v>
      </c>
      <c r="B13" s="484"/>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c r="A14" s="782" t="s">
        <v>605</v>
      </c>
      <c r="B14" s="484"/>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c r="A15" s="782" t="s">
        <v>606</v>
      </c>
      <c r="B15" s="484"/>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c r="A17" s="50" t="s">
        <v>562</v>
      </c>
      <c r="B17" s="50" t="s">
        <v>563</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c r="A18" s="208" t="s">
        <v>1212</v>
      </c>
      <c r="B18" s="180" t="s">
        <v>607</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c r="A19" s="208" t="s">
        <v>1213</v>
      </c>
      <c r="B19" s="180" t="s">
        <v>1356</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c r="A20" s="208" t="s">
        <v>1214</v>
      </c>
      <c r="B20" s="180" t="s">
        <v>608</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c r="A21" s="209" t="s">
        <v>1215</v>
      </c>
      <c r="B21" s="180" t="s">
        <v>610</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c r="A22" s="208" t="s">
        <v>1216</v>
      </c>
      <c r="B22" s="180" t="s">
        <v>609</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c r="A23" s="208" t="s">
        <v>1217</v>
      </c>
      <c r="B23" s="180" t="s">
        <v>573</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W1000"/>
  <sheetViews>
    <sheetView topLeftCell="AM1" workbookViewId="0">
      <pane ySplit="2" topLeftCell="A3" activePane="bottomLeft" state="frozen"/>
      <selection pane="bottomLeft" activeCell="AT3" sqref="AT3"/>
    </sheetView>
  </sheetViews>
  <sheetFormatPr baseColWidth="10" defaultColWidth="14.42578125" defaultRowHeight="15" customHeight="1"/>
  <cols>
    <col min="1" max="2" width="11.42578125" customWidth="1"/>
    <col min="3" max="3" width="10.140625" customWidth="1"/>
    <col min="4" max="4" width="38.140625" customWidth="1"/>
    <col min="5" max="5" width="34.28515625" customWidth="1"/>
    <col min="6" max="7" width="39.140625" customWidth="1"/>
    <col min="8" max="8" width="14.140625" customWidth="1"/>
    <col min="9" max="9" width="29.85546875" customWidth="1"/>
    <col min="10" max="10" width="20.7109375" customWidth="1"/>
    <col min="11" max="11" width="17.85546875" customWidth="1"/>
    <col min="12" max="13" width="16.140625" customWidth="1"/>
    <col min="14" max="14" width="38.42578125" customWidth="1"/>
    <col min="15" max="15" width="37.42578125" customWidth="1"/>
    <col min="16" max="16" width="18.42578125" customWidth="1"/>
    <col min="17" max="20" width="11.42578125" customWidth="1"/>
    <col min="21" max="21" width="13.140625" customWidth="1"/>
    <col min="22" max="25" width="11.42578125" customWidth="1"/>
    <col min="26" max="26" width="22" customWidth="1"/>
    <col min="27" max="27" width="24.42578125" customWidth="1"/>
    <col min="28" max="28" width="23.7109375" customWidth="1"/>
    <col min="29" max="29" width="17.42578125" customWidth="1"/>
    <col min="30" max="30" width="51.5703125" customWidth="1"/>
    <col min="31" max="31" width="25.42578125" customWidth="1"/>
    <col min="32" max="32" width="7.85546875" customWidth="1"/>
    <col min="33" max="33" width="25.42578125" customWidth="1"/>
    <col min="34" max="34" width="46.28515625" customWidth="1"/>
    <col min="35" max="36" width="30.7109375" customWidth="1"/>
    <col min="37" max="37" width="39.5703125" customWidth="1"/>
    <col min="38" max="38" width="28" customWidth="1"/>
    <col min="39" max="41" width="26.28515625" customWidth="1"/>
    <col min="42" max="42" width="33.85546875" customWidth="1"/>
    <col min="43" max="43" width="11.42578125" customWidth="1"/>
    <col min="44" max="44" width="28.42578125" customWidth="1"/>
    <col min="45" max="45" width="14.7109375" customWidth="1"/>
    <col min="46" max="46" width="20.7109375" customWidth="1"/>
    <col min="47" max="47" width="39" customWidth="1"/>
    <col min="48" max="48" width="37.140625" customWidth="1"/>
    <col min="49" max="49" width="18.28515625" customWidth="1"/>
  </cols>
  <sheetData>
    <row r="1" spans="1:49" ht="11.25" customHeight="1">
      <c r="A1" s="43"/>
      <c r="B1" s="43"/>
      <c r="C1" s="43"/>
      <c r="D1" s="43"/>
      <c r="E1" s="43"/>
      <c r="F1" s="43"/>
      <c r="G1" s="43"/>
      <c r="H1" s="43"/>
      <c r="I1" s="43"/>
      <c r="J1" s="41"/>
      <c r="K1" s="181"/>
      <c r="L1" s="182"/>
      <c r="M1" s="41"/>
      <c r="N1" s="41"/>
      <c r="O1" s="41"/>
      <c r="P1" s="41"/>
      <c r="Q1" s="41"/>
      <c r="R1" s="41"/>
      <c r="S1" s="41"/>
      <c r="T1" s="41"/>
      <c r="U1" s="41"/>
      <c r="V1" s="41"/>
      <c r="W1" s="41"/>
      <c r="X1" s="41"/>
      <c r="Y1" s="41"/>
      <c r="Z1" s="41"/>
      <c r="AA1" s="43"/>
      <c r="AB1" s="43"/>
      <c r="AC1" s="43"/>
      <c r="AD1" s="43"/>
      <c r="AE1" s="43"/>
      <c r="AF1" s="43"/>
      <c r="AG1" s="43"/>
      <c r="AH1" s="43"/>
      <c r="AI1" s="43"/>
      <c r="AJ1" s="43"/>
      <c r="AK1" s="43"/>
      <c r="AL1" s="43"/>
      <c r="AM1" s="43"/>
      <c r="AN1" s="43"/>
      <c r="AO1" s="43"/>
      <c r="AP1" s="43"/>
      <c r="AQ1" s="43"/>
      <c r="AR1" s="785" t="s">
        <v>611</v>
      </c>
      <c r="AS1" s="510"/>
      <c r="AT1" s="510"/>
      <c r="AU1" s="510"/>
      <c r="AV1" s="183"/>
      <c r="AW1" s="43"/>
    </row>
    <row r="2" spans="1:49" ht="18.75" customHeight="1">
      <c r="A2" s="184" t="s">
        <v>612</v>
      </c>
      <c r="B2" s="184" t="s">
        <v>613</v>
      </c>
      <c r="C2" s="184" t="s">
        <v>614</v>
      </c>
      <c r="D2" s="184" t="s">
        <v>22</v>
      </c>
      <c r="E2" s="184" t="s">
        <v>615</v>
      </c>
      <c r="F2" s="184" t="s">
        <v>616</v>
      </c>
      <c r="G2" s="184" t="s">
        <v>12</v>
      </c>
      <c r="H2" s="184" t="s">
        <v>617</v>
      </c>
      <c r="I2" s="184" t="s">
        <v>618</v>
      </c>
      <c r="J2" s="185" t="s">
        <v>618</v>
      </c>
      <c r="K2" s="186" t="s">
        <v>17</v>
      </c>
      <c r="L2" s="185" t="s">
        <v>619</v>
      </c>
      <c r="M2" s="185" t="s">
        <v>620</v>
      </c>
      <c r="N2" s="185" t="s">
        <v>621</v>
      </c>
      <c r="O2" s="185" t="s">
        <v>622</v>
      </c>
      <c r="P2" s="185" t="s">
        <v>623</v>
      </c>
      <c r="Q2" s="185" t="s">
        <v>624</v>
      </c>
      <c r="R2" s="185" t="s">
        <v>625</v>
      </c>
      <c r="S2" s="185" t="s">
        <v>626</v>
      </c>
      <c r="T2" s="185" t="s">
        <v>627</v>
      </c>
      <c r="U2" s="185" t="s">
        <v>628</v>
      </c>
      <c r="V2" s="185" t="s">
        <v>629</v>
      </c>
      <c r="W2" s="185" t="s">
        <v>630</v>
      </c>
      <c r="X2" s="185" t="s">
        <v>631</v>
      </c>
      <c r="Y2" s="185" t="s">
        <v>632</v>
      </c>
      <c r="Z2" s="185" t="s">
        <v>633</v>
      </c>
      <c r="AA2" s="184" t="s">
        <v>634</v>
      </c>
      <c r="AB2" s="184" t="s">
        <v>635</v>
      </c>
      <c r="AC2" s="184" t="s">
        <v>636</v>
      </c>
      <c r="AD2" s="185" t="s">
        <v>637</v>
      </c>
      <c r="AE2" s="184" t="s">
        <v>638</v>
      </c>
      <c r="AF2" s="184" t="s">
        <v>61</v>
      </c>
      <c r="AG2" s="184" t="s">
        <v>639</v>
      </c>
      <c r="AH2" s="184" t="s">
        <v>640</v>
      </c>
      <c r="AI2" s="185" t="s">
        <v>641</v>
      </c>
      <c r="AJ2" s="185" t="s">
        <v>642</v>
      </c>
      <c r="AK2" s="185" t="s">
        <v>12</v>
      </c>
      <c r="AL2" s="185" t="s">
        <v>643</v>
      </c>
      <c r="AM2" s="185" t="s">
        <v>644</v>
      </c>
      <c r="AN2" s="185" t="s">
        <v>645</v>
      </c>
      <c r="AO2" s="185" t="s">
        <v>646</v>
      </c>
      <c r="AP2" s="187" t="s">
        <v>647</v>
      </c>
      <c r="AQ2" s="43" t="s">
        <v>611</v>
      </c>
      <c r="AR2" s="43" t="s">
        <v>648</v>
      </c>
      <c r="AS2" s="43" t="s">
        <v>649</v>
      </c>
      <c r="AT2" s="43" t="s">
        <v>56</v>
      </c>
      <c r="AU2" s="43" t="s">
        <v>57</v>
      </c>
      <c r="AV2" s="183" t="s">
        <v>650</v>
      </c>
      <c r="AW2" s="43" t="s">
        <v>651</v>
      </c>
    </row>
    <row r="3" spans="1:49" ht="11.25" customHeight="1">
      <c r="A3" s="43" t="s">
        <v>6</v>
      </c>
      <c r="B3" s="43" t="s">
        <v>652</v>
      </c>
      <c r="C3" s="43">
        <v>2024</v>
      </c>
      <c r="D3" s="43" t="s">
        <v>23</v>
      </c>
      <c r="E3" s="188" t="s">
        <v>8</v>
      </c>
      <c r="F3" s="188" t="s">
        <v>653</v>
      </c>
      <c r="G3" s="41"/>
      <c r="H3" s="41">
        <v>45</v>
      </c>
      <c r="I3" s="43" t="s">
        <v>654</v>
      </c>
      <c r="J3" s="189" t="s">
        <v>655</v>
      </c>
      <c r="K3" s="190" t="s">
        <v>656</v>
      </c>
      <c r="L3" s="191">
        <v>7974</v>
      </c>
      <c r="M3" s="41" t="s">
        <v>657</v>
      </c>
      <c r="N3" s="41" t="s">
        <v>658</v>
      </c>
      <c r="O3" s="41" t="s">
        <v>659</v>
      </c>
      <c r="P3" s="41" t="s">
        <v>660</v>
      </c>
      <c r="Q3" s="41" t="s">
        <v>661</v>
      </c>
      <c r="R3" s="192" t="s">
        <v>662</v>
      </c>
      <c r="S3" s="192" t="s">
        <v>663</v>
      </c>
      <c r="T3" s="192" t="s">
        <v>664</v>
      </c>
      <c r="U3" s="192" t="s">
        <v>665</v>
      </c>
      <c r="V3" s="41" t="s">
        <v>67</v>
      </c>
      <c r="W3" s="41" t="s">
        <v>666</v>
      </c>
      <c r="X3" s="41" t="s">
        <v>667</v>
      </c>
      <c r="Y3" s="41" t="s">
        <v>595</v>
      </c>
      <c r="Z3" s="41"/>
      <c r="AA3" s="43" t="s">
        <v>668</v>
      </c>
      <c r="AB3" s="43" t="s">
        <v>669</v>
      </c>
      <c r="AC3" s="43" t="s">
        <v>670</v>
      </c>
      <c r="AD3" s="41" t="s">
        <v>671</v>
      </c>
      <c r="AE3" s="41" t="s">
        <v>672</v>
      </c>
      <c r="AF3" s="41">
        <v>1</v>
      </c>
      <c r="AG3" s="41" t="s">
        <v>673</v>
      </c>
      <c r="AH3" s="191" t="s">
        <v>674</v>
      </c>
      <c r="AI3" s="41" t="s">
        <v>675</v>
      </c>
      <c r="AK3" s="43" t="s">
        <v>676</v>
      </c>
      <c r="AL3" s="41" t="s">
        <v>677</v>
      </c>
      <c r="AM3" s="41" t="s">
        <v>678</v>
      </c>
      <c r="AN3" s="41" t="s">
        <v>679</v>
      </c>
      <c r="AO3" s="41" t="s">
        <v>680</v>
      </c>
      <c r="AP3" s="193" t="s">
        <v>681</v>
      </c>
      <c r="AQ3" s="43" t="s">
        <v>682</v>
      </c>
      <c r="AR3" s="194" t="s">
        <v>683</v>
      </c>
      <c r="AS3" s="43" t="s">
        <v>684</v>
      </c>
      <c r="AT3" s="43" t="s">
        <v>1286</v>
      </c>
      <c r="AU3" s="193" t="s">
        <v>685</v>
      </c>
      <c r="AV3" s="183" t="s">
        <v>686</v>
      </c>
      <c r="AW3" s="43" t="s">
        <v>687</v>
      </c>
    </row>
    <row r="4" spans="1:49" ht="11.25" customHeight="1">
      <c r="A4" s="43"/>
      <c r="B4" s="43" t="s">
        <v>688</v>
      </c>
      <c r="C4" s="43">
        <v>2024</v>
      </c>
      <c r="D4" s="43" t="s">
        <v>689</v>
      </c>
      <c r="E4" s="188" t="s">
        <v>690</v>
      </c>
      <c r="F4" s="188" t="s">
        <v>691</v>
      </c>
      <c r="G4" s="41"/>
      <c r="H4" s="41">
        <v>46</v>
      </c>
      <c r="I4" s="43" t="s">
        <v>692</v>
      </c>
      <c r="J4" s="189" t="s">
        <v>693</v>
      </c>
      <c r="K4" s="190" t="s">
        <v>694</v>
      </c>
      <c r="L4" s="191">
        <v>8008</v>
      </c>
      <c r="M4" s="41" t="s">
        <v>695</v>
      </c>
      <c r="N4" s="41" t="s">
        <v>696</v>
      </c>
      <c r="O4" s="41" t="s">
        <v>697</v>
      </c>
      <c r="P4" s="41" t="s">
        <v>698</v>
      </c>
      <c r="Q4" s="41" t="s">
        <v>699</v>
      </c>
      <c r="R4" s="192" t="s">
        <v>700</v>
      </c>
      <c r="S4" s="192" t="s">
        <v>701</v>
      </c>
      <c r="T4" s="192" t="s">
        <v>702</v>
      </c>
      <c r="U4" s="192" t="s">
        <v>703</v>
      </c>
      <c r="V4" s="41" t="s">
        <v>704</v>
      </c>
      <c r="W4" s="41" t="s">
        <v>705</v>
      </c>
      <c r="X4" s="41" t="s">
        <v>706</v>
      </c>
      <c r="Y4" s="41" t="s">
        <v>345</v>
      </c>
      <c r="Z4" s="41"/>
      <c r="AA4" s="43" t="s">
        <v>707</v>
      </c>
      <c r="AB4" s="43" t="s">
        <v>708</v>
      </c>
      <c r="AC4" s="43" t="s">
        <v>709</v>
      </c>
      <c r="AD4" s="41" t="s">
        <v>710</v>
      </c>
      <c r="AE4" s="41" t="s">
        <v>711</v>
      </c>
      <c r="AF4" s="41">
        <v>2</v>
      </c>
      <c r="AG4" s="41" t="s">
        <v>712</v>
      </c>
      <c r="AH4" s="191" t="s">
        <v>713</v>
      </c>
      <c r="AI4" s="41" t="s">
        <v>714</v>
      </c>
      <c r="AK4" s="41" t="s">
        <v>715</v>
      </c>
      <c r="AL4" s="195" t="s">
        <v>716</v>
      </c>
      <c r="AM4" s="41" t="s">
        <v>717</v>
      </c>
      <c r="AN4" s="41" t="s">
        <v>718</v>
      </c>
      <c r="AO4" s="41" t="s">
        <v>719</v>
      </c>
      <c r="AP4" s="193" t="s">
        <v>720</v>
      </c>
      <c r="AQ4" s="43" t="s">
        <v>721</v>
      </c>
      <c r="AR4" s="193" t="s">
        <v>722</v>
      </c>
      <c r="AS4" s="43" t="s">
        <v>723</v>
      </c>
      <c r="AT4" s="41" t="s">
        <v>724</v>
      </c>
      <c r="AU4" s="193" t="s">
        <v>725</v>
      </c>
      <c r="AV4" s="183" t="s">
        <v>726</v>
      </c>
      <c r="AW4" s="43" t="s">
        <v>727</v>
      </c>
    </row>
    <row r="5" spans="1:49" ht="11.25" customHeight="1">
      <c r="A5" s="43"/>
      <c r="B5" s="43" t="s">
        <v>728</v>
      </c>
      <c r="C5" s="43">
        <v>2025</v>
      </c>
      <c r="D5" s="43" t="s">
        <v>729</v>
      </c>
      <c r="E5" s="188" t="s">
        <v>730</v>
      </c>
      <c r="F5" s="188" t="s">
        <v>731</v>
      </c>
      <c r="G5" s="41"/>
      <c r="H5" s="41">
        <v>48</v>
      </c>
      <c r="I5" s="43" t="s">
        <v>732</v>
      </c>
      <c r="J5" s="189" t="s">
        <v>733</v>
      </c>
      <c r="K5" s="190" t="s">
        <v>734</v>
      </c>
      <c r="L5" s="191">
        <v>8012</v>
      </c>
      <c r="M5" s="41" t="s">
        <v>735</v>
      </c>
      <c r="N5" s="41" t="s">
        <v>736</v>
      </c>
      <c r="O5" s="41" t="s">
        <v>66</v>
      </c>
      <c r="P5" s="41" t="s">
        <v>737</v>
      </c>
      <c r="Q5" s="41" t="s">
        <v>738</v>
      </c>
      <c r="R5" s="192" t="s">
        <v>739</v>
      </c>
      <c r="S5" s="192" t="s">
        <v>740</v>
      </c>
      <c r="T5" s="192" t="s">
        <v>741</v>
      </c>
      <c r="U5" s="192" t="s">
        <v>742</v>
      </c>
      <c r="V5" s="41" t="s">
        <v>743</v>
      </c>
      <c r="W5" s="41" t="s">
        <v>744</v>
      </c>
      <c r="X5" s="41"/>
      <c r="Y5" s="41" t="s">
        <v>745</v>
      </c>
      <c r="Z5" s="41"/>
      <c r="AA5" s="43" t="s">
        <v>746</v>
      </c>
      <c r="AB5" s="43" t="s">
        <v>747</v>
      </c>
      <c r="AC5" s="43" t="s">
        <v>748</v>
      </c>
      <c r="AD5" s="41" t="s">
        <v>749</v>
      </c>
      <c r="AE5" s="43" t="s">
        <v>750</v>
      </c>
      <c r="AF5" s="43">
        <v>1</v>
      </c>
      <c r="AG5" s="43" t="s">
        <v>751</v>
      </c>
      <c r="AH5" s="191" t="s">
        <v>752</v>
      </c>
      <c r="AI5" s="41" t="s">
        <v>753</v>
      </c>
      <c r="AK5" s="41" t="s">
        <v>13</v>
      </c>
      <c r="AL5" s="41" t="s">
        <v>754</v>
      </c>
      <c r="AM5" s="41" t="s">
        <v>755</v>
      </c>
      <c r="AN5" s="41" t="s">
        <v>756</v>
      </c>
      <c r="AO5" s="41" t="s">
        <v>757</v>
      </c>
      <c r="AP5" s="193" t="s">
        <v>758</v>
      </c>
      <c r="AQ5" s="43"/>
      <c r="AR5" s="193" t="s">
        <v>759</v>
      </c>
      <c r="AS5" s="43" t="s">
        <v>760</v>
      </c>
      <c r="AT5" s="41" t="s">
        <v>761</v>
      </c>
      <c r="AU5" s="193" t="s">
        <v>762</v>
      </c>
      <c r="AV5" s="183" t="s">
        <v>763</v>
      </c>
      <c r="AW5" s="43" t="s">
        <v>764</v>
      </c>
    </row>
    <row r="6" spans="1:49" ht="11.25" customHeight="1">
      <c r="A6" s="43"/>
      <c r="B6" s="43" t="s">
        <v>765</v>
      </c>
      <c r="C6" s="43">
        <v>2026</v>
      </c>
      <c r="D6" s="43" t="s">
        <v>766</v>
      </c>
      <c r="E6" s="188" t="s">
        <v>767</v>
      </c>
      <c r="F6" s="188" t="s">
        <v>768</v>
      </c>
      <c r="G6" s="41"/>
      <c r="H6" s="41">
        <v>53</v>
      </c>
      <c r="I6" s="43" t="s">
        <v>769</v>
      </c>
      <c r="J6" s="189" t="s">
        <v>770</v>
      </c>
      <c r="K6" s="190" t="s">
        <v>771</v>
      </c>
      <c r="L6" s="191">
        <v>7969</v>
      </c>
      <c r="M6" s="41" t="s">
        <v>772</v>
      </c>
      <c r="N6" s="41" t="s">
        <v>773</v>
      </c>
      <c r="O6" s="41" t="s">
        <v>774</v>
      </c>
      <c r="P6" s="41" t="s">
        <v>775</v>
      </c>
      <c r="Q6" s="41" t="s">
        <v>776</v>
      </c>
      <c r="R6" s="192" t="s">
        <v>777</v>
      </c>
      <c r="S6" s="192" t="s">
        <v>778</v>
      </c>
      <c r="T6" s="41" t="s">
        <v>743</v>
      </c>
      <c r="U6" s="192" t="s">
        <v>779</v>
      </c>
      <c r="V6" s="41" t="s">
        <v>743</v>
      </c>
      <c r="W6" s="41" t="s">
        <v>780</v>
      </c>
      <c r="X6" s="41"/>
      <c r="Y6" s="41" t="s">
        <v>596</v>
      </c>
      <c r="Z6" s="41"/>
      <c r="AA6" s="43"/>
      <c r="AB6" s="43" t="s">
        <v>781</v>
      </c>
      <c r="AC6" s="43" t="s">
        <v>782</v>
      </c>
      <c r="AD6" s="41" t="s">
        <v>783</v>
      </c>
      <c r="AE6" s="41" t="s">
        <v>784</v>
      </c>
      <c r="AF6" s="41">
        <v>2</v>
      </c>
      <c r="AG6" s="41" t="s">
        <v>785</v>
      </c>
      <c r="AH6" s="191" t="s">
        <v>786</v>
      </c>
      <c r="AI6" s="41" t="s">
        <v>787</v>
      </c>
      <c r="AK6" s="41" t="s">
        <v>788</v>
      </c>
      <c r="AL6" s="41" t="s">
        <v>789</v>
      </c>
      <c r="AM6" s="41" t="s">
        <v>790</v>
      </c>
      <c r="AN6" s="41" t="s">
        <v>791</v>
      </c>
      <c r="AO6" s="41" t="s">
        <v>792</v>
      </c>
      <c r="AP6" s="193" t="s">
        <v>793</v>
      </c>
      <c r="AQ6" s="43"/>
      <c r="AR6" s="193" t="s">
        <v>794</v>
      </c>
      <c r="AS6" s="43" t="s">
        <v>795</v>
      </c>
      <c r="AT6" s="43" t="s">
        <v>796</v>
      </c>
      <c r="AU6" s="193" t="s">
        <v>797</v>
      </c>
      <c r="AV6" s="183" t="s">
        <v>798</v>
      </c>
      <c r="AW6" s="43"/>
    </row>
    <row r="7" spans="1:49" ht="11.25" customHeight="1">
      <c r="A7" s="43"/>
      <c r="B7" s="43" t="s">
        <v>799</v>
      </c>
      <c r="C7" s="43">
        <v>2027</v>
      </c>
      <c r="D7" s="43" t="s">
        <v>800</v>
      </c>
      <c r="E7" s="188" t="s">
        <v>801</v>
      </c>
      <c r="F7" s="188" t="s">
        <v>10</v>
      </c>
      <c r="G7" s="41"/>
      <c r="H7" s="41">
        <v>54</v>
      </c>
      <c r="I7" s="43" t="s">
        <v>802</v>
      </c>
      <c r="J7" s="189" t="s">
        <v>803</v>
      </c>
      <c r="K7" s="190" t="s">
        <v>804</v>
      </c>
      <c r="L7" s="191">
        <v>7982</v>
      </c>
      <c r="M7" s="41" t="s">
        <v>805</v>
      </c>
      <c r="N7" s="41" t="s">
        <v>806</v>
      </c>
      <c r="O7" s="41" t="s">
        <v>807</v>
      </c>
      <c r="P7" s="41" t="s">
        <v>808</v>
      </c>
      <c r="Q7" s="41" t="s">
        <v>743</v>
      </c>
      <c r="R7" s="192" t="s">
        <v>809</v>
      </c>
      <c r="S7" s="192" t="s">
        <v>810</v>
      </c>
      <c r="T7" s="41" t="s">
        <v>743</v>
      </c>
      <c r="U7" s="41" t="s">
        <v>743</v>
      </c>
      <c r="V7" s="41" t="s">
        <v>743</v>
      </c>
      <c r="W7" s="41" t="s">
        <v>811</v>
      </c>
      <c r="X7" s="41"/>
      <c r="Y7" s="41" t="s">
        <v>358</v>
      </c>
      <c r="Z7" s="41"/>
      <c r="AA7" s="43"/>
      <c r="AB7" s="43" t="s">
        <v>812</v>
      </c>
      <c r="AC7" s="43" t="s">
        <v>813</v>
      </c>
      <c r="AD7" s="41" t="s">
        <v>814</v>
      </c>
      <c r="AE7" s="41" t="s">
        <v>815</v>
      </c>
      <c r="AF7" s="41">
        <v>3</v>
      </c>
      <c r="AG7" s="41" t="s">
        <v>816</v>
      </c>
      <c r="AH7" s="191" t="s">
        <v>817</v>
      </c>
      <c r="AI7" s="41" t="s">
        <v>818</v>
      </c>
      <c r="AK7" s="195" t="s">
        <v>819</v>
      </c>
      <c r="AL7" s="41" t="s">
        <v>820</v>
      </c>
      <c r="AM7" s="41" t="s">
        <v>821</v>
      </c>
      <c r="AN7" s="41" t="s">
        <v>822</v>
      </c>
      <c r="AO7" s="41" t="s">
        <v>823</v>
      </c>
      <c r="AP7" s="193" t="s">
        <v>824</v>
      </c>
      <c r="AQ7" s="43"/>
      <c r="AR7" s="43" t="s">
        <v>825</v>
      </c>
      <c r="AS7" s="43" t="s">
        <v>826</v>
      </c>
      <c r="AT7" s="43" t="s">
        <v>827</v>
      </c>
      <c r="AU7" s="193" t="s">
        <v>828</v>
      </c>
      <c r="AV7" s="183" t="s">
        <v>829</v>
      </c>
      <c r="AW7" s="43"/>
    </row>
    <row r="8" spans="1:49" ht="11.25" customHeight="1">
      <c r="A8" s="43"/>
      <c r="B8" s="43" t="s">
        <v>830</v>
      </c>
      <c r="C8" s="43" t="s">
        <v>743</v>
      </c>
      <c r="D8" s="43" t="s">
        <v>831</v>
      </c>
      <c r="E8" s="43" t="s">
        <v>743</v>
      </c>
      <c r="F8" s="188" t="s">
        <v>832</v>
      </c>
      <c r="G8" s="41"/>
      <c r="H8" s="43">
        <v>55</v>
      </c>
      <c r="I8" s="43" t="s">
        <v>833</v>
      </c>
      <c r="J8" s="189" t="s">
        <v>834</v>
      </c>
      <c r="K8" s="190" t="s">
        <v>835</v>
      </c>
      <c r="L8" s="191">
        <v>7980</v>
      </c>
      <c r="M8" s="41" t="s">
        <v>836</v>
      </c>
      <c r="N8" s="41" t="s">
        <v>837</v>
      </c>
      <c r="O8" s="41" t="s">
        <v>838</v>
      </c>
      <c r="P8" s="41" t="s">
        <v>839</v>
      </c>
      <c r="Q8" s="41" t="s">
        <v>743</v>
      </c>
      <c r="R8" s="192" t="s">
        <v>840</v>
      </c>
      <c r="S8" s="192" t="s">
        <v>841</v>
      </c>
      <c r="T8" s="41" t="s">
        <v>743</v>
      </c>
      <c r="U8" s="41" t="s">
        <v>743</v>
      </c>
      <c r="V8" s="41" t="s">
        <v>743</v>
      </c>
      <c r="W8" s="41" t="s">
        <v>842</v>
      </c>
      <c r="X8" s="41"/>
      <c r="Y8" s="41" t="s">
        <v>361</v>
      </c>
      <c r="Z8" s="41"/>
      <c r="AA8" s="43"/>
      <c r="AB8" s="43" t="s">
        <v>843</v>
      </c>
      <c r="AC8" s="43" t="s">
        <v>844</v>
      </c>
      <c r="AD8" s="41" t="s">
        <v>845</v>
      </c>
      <c r="AE8" s="43" t="s">
        <v>846</v>
      </c>
      <c r="AF8" s="43">
        <v>4</v>
      </c>
      <c r="AG8" s="43" t="s">
        <v>847</v>
      </c>
      <c r="AH8" s="191" t="s">
        <v>848</v>
      </c>
      <c r="AI8" s="41"/>
      <c r="AJ8" s="41"/>
      <c r="AK8" s="43" t="s">
        <v>849</v>
      </c>
      <c r="AL8" s="195" t="s">
        <v>850</v>
      </c>
      <c r="AM8" s="41" t="s">
        <v>851</v>
      </c>
      <c r="AN8" s="41" t="s">
        <v>852</v>
      </c>
      <c r="AO8" s="41" t="s">
        <v>853</v>
      </c>
      <c r="AP8" s="193" t="s">
        <v>854</v>
      </c>
      <c r="AQ8" s="43"/>
      <c r="AR8" s="43"/>
      <c r="AS8" s="43" t="s">
        <v>825</v>
      </c>
      <c r="AT8" s="43" t="s">
        <v>855</v>
      </c>
      <c r="AU8" s="43" t="s">
        <v>856</v>
      </c>
      <c r="AV8" s="183" t="s">
        <v>857</v>
      </c>
      <c r="AW8" s="43"/>
    </row>
    <row r="9" spans="1:49" ht="11.25" customHeight="1">
      <c r="A9" s="43"/>
      <c r="B9" s="43" t="s">
        <v>858</v>
      </c>
      <c r="C9" s="43" t="s">
        <v>743</v>
      </c>
      <c r="D9" s="43" t="s">
        <v>859</v>
      </c>
      <c r="E9" s="43" t="s">
        <v>743</v>
      </c>
      <c r="F9" s="43"/>
      <c r="G9" s="43"/>
      <c r="H9" s="43">
        <v>56</v>
      </c>
      <c r="I9" s="43" t="s">
        <v>833</v>
      </c>
      <c r="J9" s="189" t="s">
        <v>860</v>
      </c>
      <c r="K9" s="190" t="s">
        <v>861</v>
      </c>
      <c r="L9" s="191">
        <v>7985</v>
      </c>
      <c r="M9" s="41" t="s">
        <v>862</v>
      </c>
      <c r="N9" s="41" t="s">
        <v>863</v>
      </c>
      <c r="O9" s="41" t="s">
        <v>864</v>
      </c>
      <c r="P9" s="41" t="s">
        <v>865</v>
      </c>
      <c r="Q9" s="41" t="s">
        <v>743</v>
      </c>
      <c r="R9" s="192" t="s">
        <v>866</v>
      </c>
      <c r="S9" s="192" t="s">
        <v>867</v>
      </c>
      <c r="T9" s="41" t="s">
        <v>743</v>
      </c>
      <c r="U9" s="41" t="s">
        <v>743</v>
      </c>
      <c r="V9" s="41" t="s">
        <v>743</v>
      </c>
      <c r="W9" s="41" t="s">
        <v>868</v>
      </c>
      <c r="X9" s="41"/>
      <c r="Y9" s="41" t="s">
        <v>365</v>
      </c>
      <c r="Z9" s="41"/>
      <c r="AA9" s="41"/>
      <c r="AB9" s="43"/>
      <c r="AC9" s="41" t="s">
        <v>869</v>
      </c>
      <c r="AD9" s="41" t="s">
        <v>870</v>
      </c>
      <c r="AE9" s="41" t="s">
        <v>871</v>
      </c>
      <c r="AF9" s="41">
        <v>5</v>
      </c>
      <c r="AG9" s="41" t="s">
        <v>872</v>
      </c>
      <c r="AH9" s="191" t="s">
        <v>873</v>
      </c>
      <c r="AI9" s="41"/>
      <c r="AJ9" s="41"/>
      <c r="AK9" s="43" t="s">
        <v>874</v>
      </c>
      <c r="AL9" s="41" t="s">
        <v>875</v>
      </c>
      <c r="AM9" s="41" t="s">
        <v>876</v>
      </c>
      <c r="AN9" s="41" t="s">
        <v>877</v>
      </c>
      <c r="AO9" s="41" t="s">
        <v>878</v>
      </c>
      <c r="AP9" s="193" t="s">
        <v>879</v>
      </c>
      <c r="AQ9" s="43"/>
      <c r="AR9" s="43"/>
      <c r="AS9" s="43"/>
      <c r="AT9" s="43" t="s">
        <v>825</v>
      </c>
      <c r="AU9" s="43" t="s">
        <v>880</v>
      </c>
      <c r="AV9" s="183" t="s">
        <v>825</v>
      </c>
      <c r="AW9" s="43"/>
    </row>
    <row r="10" spans="1:49" ht="11.25" customHeight="1">
      <c r="A10" s="43"/>
      <c r="B10" s="43" t="s">
        <v>881</v>
      </c>
      <c r="C10" s="43" t="s">
        <v>743</v>
      </c>
      <c r="D10" s="43" t="s">
        <v>882</v>
      </c>
      <c r="E10" s="43" t="s">
        <v>743</v>
      </c>
      <c r="F10" s="43"/>
      <c r="G10" s="43"/>
      <c r="H10" s="43">
        <v>57</v>
      </c>
      <c r="I10" s="43" t="s">
        <v>883</v>
      </c>
      <c r="J10" s="189" t="s">
        <v>884</v>
      </c>
      <c r="K10" s="190" t="s">
        <v>885</v>
      </c>
      <c r="L10" s="191">
        <v>7994</v>
      </c>
      <c r="M10" s="41" t="s">
        <v>886</v>
      </c>
      <c r="N10" s="41" t="s">
        <v>887</v>
      </c>
      <c r="O10" s="41" t="s">
        <v>888</v>
      </c>
      <c r="P10" s="41" t="s">
        <v>889</v>
      </c>
      <c r="Q10" s="41" t="s">
        <v>743</v>
      </c>
      <c r="R10" s="192" t="s">
        <v>890</v>
      </c>
      <c r="S10" s="192" t="s">
        <v>891</v>
      </c>
      <c r="T10" s="41" t="s">
        <v>743</v>
      </c>
      <c r="U10" s="41" t="s">
        <v>743</v>
      </c>
      <c r="V10" s="41" t="s">
        <v>743</v>
      </c>
      <c r="W10" s="41"/>
      <c r="X10" s="41"/>
      <c r="Y10" s="41" t="s">
        <v>370</v>
      </c>
      <c r="Z10" s="41"/>
      <c r="AA10" s="41"/>
      <c r="AB10" s="43"/>
      <c r="AC10" s="184"/>
      <c r="AD10" s="41" t="s">
        <v>892</v>
      </c>
      <c r="AE10" s="41" t="s">
        <v>893</v>
      </c>
      <c r="AF10" s="41">
        <v>6</v>
      </c>
      <c r="AG10" s="41" t="s">
        <v>894</v>
      </c>
      <c r="AH10" s="191" t="s">
        <v>895</v>
      </c>
      <c r="AI10" s="41"/>
      <c r="AJ10" s="41"/>
      <c r="AK10" s="43" t="s">
        <v>896</v>
      </c>
      <c r="AL10" s="41" t="s">
        <v>897</v>
      </c>
      <c r="AM10" s="41" t="s">
        <v>898</v>
      </c>
      <c r="AN10" s="41"/>
      <c r="AO10" s="41" t="s">
        <v>899</v>
      </c>
      <c r="AP10" s="193" t="s">
        <v>900</v>
      </c>
      <c r="AQ10" s="43"/>
      <c r="AR10" s="43"/>
      <c r="AS10" s="43"/>
      <c r="AT10" s="43"/>
      <c r="AU10" s="43" t="s">
        <v>901</v>
      </c>
      <c r="AV10" s="183"/>
      <c r="AW10" s="43"/>
    </row>
    <row r="11" spans="1:49" ht="11.25" customHeight="1">
      <c r="A11" s="43"/>
      <c r="B11" s="43" t="s">
        <v>902</v>
      </c>
      <c r="C11" s="43" t="s">
        <v>743</v>
      </c>
      <c r="D11" s="43" t="s">
        <v>903</v>
      </c>
      <c r="E11" s="43" t="s">
        <v>743</v>
      </c>
      <c r="F11" s="43"/>
      <c r="G11" s="43"/>
      <c r="H11" s="43">
        <v>275</v>
      </c>
      <c r="I11" s="43" t="s">
        <v>904</v>
      </c>
      <c r="J11" s="189" t="s">
        <v>905</v>
      </c>
      <c r="K11" s="190" t="s">
        <v>18</v>
      </c>
      <c r="L11" s="191">
        <v>7941</v>
      </c>
      <c r="M11" s="41" t="s">
        <v>906</v>
      </c>
      <c r="N11" s="41" t="s">
        <v>15</v>
      </c>
      <c r="O11" s="41" t="s">
        <v>907</v>
      </c>
      <c r="P11" s="41" t="s">
        <v>908</v>
      </c>
      <c r="Q11" s="41" t="s">
        <v>743</v>
      </c>
      <c r="R11" s="192" t="s">
        <v>909</v>
      </c>
      <c r="S11" s="41" t="s">
        <v>743</v>
      </c>
      <c r="T11" s="41" t="s">
        <v>743</v>
      </c>
      <c r="U11" s="41" t="s">
        <v>743</v>
      </c>
      <c r="V11" s="41" t="s">
        <v>743</v>
      </c>
      <c r="W11" s="41"/>
      <c r="X11" s="41"/>
      <c r="Y11" s="41" t="s">
        <v>597</v>
      </c>
      <c r="Z11" s="41"/>
      <c r="AA11" s="41"/>
      <c r="AB11" s="43"/>
      <c r="AC11" s="184"/>
      <c r="AD11" s="41" t="s">
        <v>910</v>
      </c>
      <c r="AE11" s="43" t="s">
        <v>911</v>
      </c>
      <c r="AF11" s="43">
        <v>1</v>
      </c>
      <c r="AG11" s="43" t="s">
        <v>912</v>
      </c>
      <c r="AH11" s="191" t="s">
        <v>913</v>
      </c>
      <c r="AI11" s="41"/>
      <c r="AJ11" s="41"/>
      <c r="AK11" s="41" t="s">
        <v>914</v>
      </c>
      <c r="AL11" s="195" t="s">
        <v>915</v>
      </c>
      <c r="AM11" s="41" t="s">
        <v>916</v>
      </c>
      <c r="AN11" s="41"/>
      <c r="AO11" s="41" t="s">
        <v>917</v>
      </c>
      <c r="AP11" s="193" t="s">
        <v>918</v>
      </c>
      <c r="AQ11" s="43"/>
      <c r="AR11" s="43"/>
      <c r="AS11" s="43"/>
      <c r="AT11" s="43"/>
      <c r="AU11" s="43" t="s">
        <v>919</v>
      </c>
      <c r="AV11" s="183"/>
      <c r="AW11" s="43"/>
    </row>
    <row r="12" spans="1:49" ht="11.25" customHeight="1">
      <c r="A12" s="43"/>
      <c r="B12" s="43" t="s">
        <v>920</v>
      </c>
      <c r="C12" s="43" t="s">
        <v>743</v>
      </c>
      <c r="D12" s="43" t="s">
        <v>921</v>
      </c>
      <c r="E12" s="43" t="s">
        <v>743</v>
      </c>
      <c r="F12" s="43"/>
      <c r="G12" s="43"/>
      <c r="H12" s="43">
        <v>280</v>
      </c>
      <c r="I12" s="43" t="s">
        <v>922</v>
      </c>
      <c r="J12" s="189" t="s">
        <v>923</v>
      </c>
      <c r="K12" s="190" t="s">
        <v>924</v>
      </c>
      <c r="L12" s="191">
        <v>7975</v>
      </c>
      <c r="M12" s="41" t="s">
        <v>925</v>
      </c>
      <c r="N12" s="41" t="s">
        <v>926</v>
      </c>
      <c r="O12" s="41" t="s">
        <v>927</v>
      </c>
      <c r="P12" s="41" t="s">
        <v>928</v>
      </c>
      <c r="Q12" s="41" t="s">
        <v>743</v>
      </c>
      <c r="R12" s="192" t="s">
        <v>929</v>
      </c>
      <c r="S12" s="41" t="s">
        <v>743</v>
      </c>
      <c r="T12" s="41" t="s">
        <v>743</v>
      </c>
      <c r="U12" s="41" t="s">
        <v>743</v>
      </c>
      <c r="V12" s="41" t="s">
        <v>743</v>
      </c>
      <c r="W12" s="41"/>
      <c r="X12" s="41"/>
      <c r="Y12" s="41" t="s">
        <v>598</v>
      </c>
      <c r="Z12" s="41"/>
      <c r="AA12" s="41"/>
      <c r="AB12" s="43"/>
      <c r="AC12" s="184"/>
      <c r="AD12" s="41" t="s">
        <v>930</v>
      </c>
      <c r="AE12" s="41" t="s">
        <v>931</v>
      </c>
      <c r="AF12" s="41">
        <v>2</v>
      </c>
      <c r="AG12" s="41" t="s">
        <v>932</v>
      </c>
      <c r="AH12" s="191" t="s">
        <v>933</v>
      </c>
      <c r="AI12" s="41"/>
      <c r="AJ12" s="41"/>
      <c r="AK12" s="43" t="s">
        <v>934</v>
      </c>
      <c r="AL12" s="41" t="s">
        <v>935</v>
      </c>
      <c r="AM12" s="41" t="s">
        <v>936</v>
      </c>
      <c r="AN12" s="41"/>
      <c r="AO12" s="41" t="s">
        <v>937</v>
      </c>
      <c r="AP12" s="193" t="s">
        <v>938</v>
      </c>
      <c r="AQ12" s="43"/>
      <c r="AR12" s="43"/>
      <c r="AS12" s="43"/>
      <c r="AT12" s="43"/>
      <c r="AU12" s="43" t="s">
        <v>939</v>
      </c>
      <c r="AV12" s="183"/>
      <c r="AW12" s="43"/>
    </row>
    <row r="13" spans="1:49" ht="11.25" customHeight="1">
      <c r="A13" s="43"/>
      <c r="B13" s="43" t="s">
        <v>940</v>
      </c>
      <c r="C13" s="43" t="s">
        <v>743</v>
      </c>
      <c r="D13" s="43" t="s">
        <v>941</v>
      </c>
      <c r="E13" s="43" t="s">
        <v>743</v>
      </c>
      <c r="F13" s="43"/>
      <c r="G13" s="43"/>
      <c r="H13" s="43">
        <v>289</v>
      </c>
      <c r="I13" s="43" t="s">
        <v>942</v>
      </c>
      <c r="J13" s="189" t="s">
        <v>943</v>
      </c>
      <c r="K13" s="190" t="s">
        <v>944</v>
      </c>
      <c r="L13" s="191">
        <v>7996</v>
      </c>
      <c r="M13" s="41" t="s">
        <v>945</v>
      </c>
      <c r="N13" s="41" t="s">
        <v>946</v>
      </c>
      <c r="O13" s="41" t="s">
        <v>947</v>
      </c>
      <c r="P13" s="41" t="s">
        <v>948</v>
      </c>
      <c r="Q13" s="41" t="s">
        <v>743</v>
      </c>
      <c r="R13" s="192" t="s">
        <v>949</v>
      </c>
      <c r="S13" s="41" t="s">
        <v>743</v>
      </c>
      <c r="T13" s="41" t="s">
        <v>743</v>
      </c>
      <c r="U13" s="41" t="s">
        <v>743</v>
      </c>
      <c r="V13" s="41" t="s">
        <v>743</v>
      </c>
      <c r="W13" s="41"/>
      <c r="X13" s="41"/>
      <c r="Y13" s="194" t="s">
        <v>385</v>
      </c>
      <c r="Z13" s="194"/>
      <c r="AA13" s="41"/>
      <c r="AB13" s="43"/>
      <c r="AC13" s="41"/>
      <c r="AD13" s="41" t="s">
        <v>950</v>
      </c>
      <c r="AE13" s="41" t="s">
        <v>951</v>
      </c>
      <c r="AF13" s="41">
        <v>1</v>
      </c>
      <c r="AG13" s="41" t="s">
        <v>952</v>
      </c>
      <c r="AH13" s="191" t="s">
        <v>953</v>
      </c>
      <c r="AI13" s="41"/>
      <c r="AJ13" s="41"/>
      <c r="AK13" s="43" t="s">
        <v>954</v>
      </c>
      <c r="AL13" s="195" t="s">
        <v>955</v>
      </c>
      <c r="AM13" s="41" t="s">
        <v>956</v>
      </c>
      <c r="AN13" s="41"/>
      <c r="AO13" s="41" t="s">
        <v>957</v>
      </c>
      <c r="AP13" s="193" t="s">
        <v>958</v>
      </c>
      <c r="AQ13" s="43"/>
      <c r="AR13" s="43"/>
      <c r="AS13" s="43"/>
      <c r="AT13" s="43"/>
      <c r="AU13" s="43" t="s">
        <v>959</v>
      </c>
      <c r="AV13" s="183"/>
      <c r="AW13" s="43"/>
    </row>
    <row r="14" spans="1:49" ht="11.25" customHeight="1">
      <c r="A14" s="43"/>
      <c r="B14" s="43" t="s">
        <v>960</v>
      </c>
      <c r="C14" s="43" t="s">
        <v>743</v>
      </c>
      <c r="D14" s="43" t="s">
        <v>961</v>
      </c>
      <c r="E14" s="43" t="s">
        <v>743</v>
      </c>
      <c r="F14" s="43"/>
      <c r="G14" s="43"/>
      <c r="H14" s="43">
        <v>291</v>
      </c>
      <c r="I14" s="43" t="s">
        <v>962</v>
      </c>
      <c r="J14" s="189" t="s">
        <v>963</v>
      </c>
      <c r="K14" s="190" t="s">
        <v>964</v>
      </c>
      <c r="L14" s="191">
        <v>7998</v>
      </c>
      <c r="M14" s="41" t="s">
        <v>965</v>
      </c>
      <c r="N14" s="41" t="s">
        <v>966</v>
      </c>
      <c r="O14" s="41" t="s">
        <v>967</v>
      </c>
      <c r="P14" s="41" t="s">
        <v>968</v>
      </c>
      <c r="Q14" s="41" t="s">
        <v>743</v>
      </c>
      <c r="R14" s="192" t="s">
        <v>969</v>
      </c>
      <c r="S14" s="41" t="s">
        <v>743</v>
      </c>
      <c r="T14" s="41" t="s">
        <v>743</v>
      </c>
      <c r="U14" s="41" t="s">
        <v>743</v>
      </c>
      <c r="V14" s="41" t="s">
        <v>743</v>
      </c>
      <c r="W14" s="41"/>
      <c r="X14" s="41"/>
      <c r="Y14" s="194" t="s">
        <v>970</v>
      </c>
      <c r="Z14" s="194"/>
      <c r="AA14" s="194"/>
      <c r="AB14" s="43"/>
      <c r="AC14" s="41"/>
      <c r="AD14" s="41" t="s">
        <v>971</v>
      </c>
      <c r="AE14" s="43" t="s">
        <v>972</v>
      </c>
      <c r="AF14" s="43">
        <v>2</v>
      </c>
      <c r="AG14" s="43" t="s">
        <v>973</v>
      </c>
      <c r="AH14" s="191" t="s">
        <v>974</v>
      </c>
      <c r="AI14" s="41"/>
      <c r="AJ14" s="41"/>
      <c r="AK14" s="43" t="s">
        <v>975</v>
      </c>
      <c r="AL14" s="195" t="s">
        <v>976</v>
      </c>
      <c r="AM14" s="41" t="s">
        <v>977</v>
      </c>
      <c r="AN14" s="41"/>
      <c r="AO14" s="41" t="s">
        <v>978</v>
      </c>
      <c r="AP14" s="43" t="s">
        <v>979</v>
      </c>
      <c r="AQ14" s="43"/>
      <c r="AR14" s="43"/>
      <c r="AS14" s="43"/>
      <c r="AT14" s="43"/>
      <c r="AU14" s="43" t="s">
        <v>980</v>
      </c>
      <c r="AV14" s="183"/>
      <c r="AW14" s="43"/>
    </row>
    <row r="15" spans="1:49" ht="11.25" customHeight="1">
      <c r="A15" s="43"/>
      <c r="B15" s="43" t="s">
        <v>743</v>
      </c>
      <c r="C15" s="43" t="s">
        <v>743</v>
      </c>
      <c r="D15" s="43" t="s">
        <v>981</v>
      </c>
      <c r="E15" s="43" t="s">
        <v>743</v>
      </c>
      <c r="F15" s="43"/>
      <c r="G15" s="43"/>
      <c r="H15" s="43">
        <v>295</v>
      </c>
      <c r="I15" s="43" t="s">
        <v>982</v>
      </c>
      <c r="J15" s="189" t="s">
        <v>983</v>
      </c>
      <c r="K15" s="190" t="s">
        <v>984</v>
      </c>
      <c r="L15" s="191">
        <v>8000</v>
      </c>
      <c r="M15" s="41" t="s">
        <v>985</v>
      </c>
      <c r="N15" s="41" t="s">
        <v>986</v>
      </c>
      <c r="O15" s="41" t="s">
        <v>987</v>
      </c>
      <c r="P15" s="41" t="s">
        <v>988</v>
      </c>
      <c r="Q15" s="41" t="s">
        <v>743</v>
      </c>
      <c r="R15" s="192" t="s">
        <v>989</v>
      </c>
      <c r="S15" s="41" t="s">
        <v>743</v>
      </c>
      <c r="T15" s="41" t="s">
        <v>743</v>
      </c>
      <c r="U15" s="41" t="s">
        <v>743</v>
      </c>
      <c r="V15" s="41" t="s">
        <v>743</v>
      </c>
      <c r="W15" s="41"/>
      <c r="X15" s="41"/>
      <c r="Y15" s="194" t="s">
        <v>395</v>
      </c>
      <c r="Z15" s="194"/>
      <c r="AA15" s="43"/>
      <c r="AB15" s="43"/>
      <c r="AC15" s="41"/>
      <c r="AD15" s="41" t="s">
        <v>990</v>
      </c>
      <c r="AE15" s="41" t="s">
        <v>991</v>
      </c>
      <c r="AF15" s="41">
        <v>3</v>
      </c>
      <c r="AG15" s="41" t="s">
        <v>992</v>
      </c>
      <c r="AH15" s="191" t="s">
        <v>993</v>
      </c>
      <c r="AI15" s="41"/>
      <c r="AK15" s="41" t="s">
        <v>994</v>
      </c>
      <c r="AL15" s="41" t="s">
        <v>995</v>
      </c>
      <c r="AM15" s="41" t="s">
        <v>996</v>
      </c>
      <c r="AN15" s="41"/>
      <c r="AO15" s="41" t="s">
        <v>997</v>
      </c>
      <c r="AP15" s="193" t="s">
        <v>998</v>
      </c>
      <c r="AQ15" s="43"/>
      <c r="AR15" s="43"/>
      <c r="AS15" s="43"/>
      <c r="AT15" s="43"/>
      <c r="AU15" s="44" t="s">
        <v>999</v>
      </c>
      <c r="AV15" s="183"/>
      <c r="AW15" s="43"/>
    </row>
    <row r="16" spans="1:49" ht="11.25" customHeight="1">
      <c r="A16" s="43"/>
      <c r="B16" s="43" t="s">
        <v>743</v>
      </c>
      <c r="C16" s="43" t="s">
        <v>743</v>
      </c>
      <c r="D16" s="43" t="s">
        <v>1000</v>
      </c>
      <c r="E16" s="43" t="s">
        <v>743</v>
      </c>
      <c r="F16" s="43"/>
      <c r="G16" s="43"/>
      <c r="H16" s="43">
        <v>358</v>
      </c>
      <c r="I16" s="43" t="s">
        <v>1001</v>
      </c>
      <c r="J16" s="189" t="s">
        <v>1002</v>
      </c>
      <c r="K16" s="190" t="s">
        <v>1003</v>
      </c>
      <c r="L16" s="191">
        <v>8001</v>
      </c>
      <c r="M16" s="41" t="s">
        <v>1004</v>
      </c>
      <c r="N16" s="41" t="s">
        <v>1005</v>
      </c>
      <c r="O16" s="41" t="s">
        <v>1006</v>
      </c>
      <c r="P16" s="41" t="s">
        <v>1007</v>
      </c>
      <c r="Q16" s="41" t="s">
        <v>743</v>
      </c>
      <c r="R16" s="41" t="s">
        <v>743</v>
      </c>
      <c r="S16" s="41" t="s">
        <v>743</v>
      </c>
      <c r="T16" s="41" t="s">
        <v>743</v>
      </c>
      <c r="U16" s="41" t="s">
        <v>743</v>
      </c>
      <c r="V16" s="41" t="s">
        <v>743</v>
      </c>
      <c r="W16" s="41"/>
      <c r="X16" s="41"/>
      <c r="Y16" s="194" t="s">
        <v>599</v>
      </c>
      <c r="Z16" s="194"/>
      <c r="AA16" s="43"/>
      <c r="AB16" s="43"/>
      <c r="AC16" s="41"/>
      <c r="AD16" s="41" t="s">
        <v>1008</v>
      </c>
      <c r="AE16" s="41" t="s">
        <v>1009</v>
      </c>
      <c r="AF16" s="41">
        <v>1</v>
      </c>
      <c r="AG16" s="41" t="s">
        <v>1010</v>
      </c>
      <c r="AH16" s="191" t="s">
        <v>1011</v>
      </c>
      <c r="AI16" s="41"/>
      <c r="AJ16" s="41"/>
      <c r="AK16" s="41" t="s">
        <v>1012</v>
      </c>
      <c r="AL16" s="41"/>
      <c r="AM16" s="41" t="s">
        <v>1013</v>
      </c>
      <c r="AN16" s="41"/>
      <c r="AO16" s="41" t="s">
        <v>1014</v>
      </c>
      <c r="AP16" s="193" t="s">
        <v>1015</v>
      </c>
      <c r="AQ16" s="43"/>
      <c r="AR16" s="43"/>
      <c r="AS16" s="43"/>
      <c r="AT16" s="43"/>
      <c r="AU16" s="43" t="s">
        <v>1016</v>
      </c>
      <c r="AV16" s="183"/>
      <c r="AW16" s="43"/>
    </row>
    <row r="17" spans="1:49" ht="11.25" customHeight="1">
      <c r="A17" s="43"/>
      <c r="B17" s="43" t="s">
        <v>743</v>
      </c>
      <c r="C17" s="43" t="s">
        <v>743</v>
      </c>
      <c r="D17" s="43" t="s">
        <v>1017</v>
      </c>
      <c r="E17" s="43" t="s">
        <v>743</v>
      </c>
      <c r="F17" s="43"/>
      <c r="G17" s="43"/>
      <c r="H17" s="43">
        <v>413</v>
      </c>
      <c r="I17" s="43" t="s">
        <v>1018</v>
      </c>
      <c r="J17" s="189" t="s">
        <v>1019</v>
      </c>
      <c r="K17" s="190" t="s">
        <v>1020</v>
      </c>
      <c r="L17" s="191">
        <v>8009</v>
      </c>
      <c r="M17" s="41" t="s">
        <v>1021</v>
      </c>
      <c r="N17" s="41" t="s">
        <v>1022</v>
      </c>
      <c r="O17" s="41" t="s">
        <v>1023</v>
      </c>
      <c r="P17" s="41" t="s">
        <v>743</v>
      </c>
      <c r="Q17" s="41" t="s">
        <v>743</v>
      </c>
      <c r="R17" s="41" t="s">
        <v>743</v>
      </c>
      <c r="S17" s="41" t="s">
        <v>743</v>
      </c>
      <c r="T17" s="41" t="s">
        <v>743</v>
      </c>
      <c r="U17" s="41" t="s">
        <v>743</v>
      </c>
      <c r="V17" s="41" t="s">
        <v>743</v>
      </c>
      <c r="W17" s="41"/>
      <c r="X17" s="41"/>
      <c r="Y17" s="194" t="s">
        <v>405</v>
      </c>
      <c r="Z17" s="194"/>
      <c r="AA17" s="43"/>
      <c r="AB17" s="43"/>
      <c r="AC17" s="41"/>
      <c r="AD17" s="41" t="s">
        <v>1024</v>
      </c>
      <c r="AE17" s="43" t="s">
        <v>1025</v>
      </c>
      <c r="AF17" s="43">
        <v>2</v>
      </c>
      <c r="AG17" s="43" t="s">
        <v>1026</v>
      </c>
      <c r="AH17" s="191" t="s">
        <v>1027</v>
      </c>
      <c r="AI17" s="41"/>
      <c r="AJ17" s="41"/>
      <c r="AK17" s="43" t="s">
        <v>825</v>
      </c>
      <c r="AL17" s="43"/>
      <c r="AM17" s="41" t="s">
        <v>1028</v>
      </c>
      <c r="AN17" s="41"/>
      <c r="AO17" s="41" t="s">
        <v>1029</v>
      </c>
      <c r="AP17" s="193" t="s">
        <v>1030</v>
      </c>
      <c r="AQ17" s="43"/>
      <c r="AR17" s="43"/>
      <c r="AS17" s="43"/>
      <c r="AT17" s="43"/>
      <c r="AU17" s="43" t="s">
        <v>1031</v>
      </c>
      <c r="AV17" s="183"/>
      <c r="AW17" s="43"/>
    </row>
    <row r="18" spans="1:49" ht="11.25" customHeight="1">
      <c r="A18" s="43"/>
      <c r="B18" s="43" t="s">
        <v>743</v>
      </c>
      <c r="C18" s="43" t="s">
        <v>743</v>
      </c>
      <c r="D18" s="43" t="s">
        <v>1032</v>
      </c>
      <c r="E18" s="43" t="s">
        <v>743</v>
      </c>
      <c r="F18" s="43"/>
      <c r="G18" s="43"/>
      <c r="H18" s="43"/>
      <c r="I18" s="43"/>
      <c r="J18" s="43"/>
      <c r="K18" s="181"/>
      <c r="L18" s="182"/>
      <c r="M18" s="41"/>
      <c r="N18" s="41"/>
      <c r="O18" s="41" t="s">
        <v>1033</v>
      </c>
      <c r="P18" s="41" t="s">
        <v>743</v>
      </c>
      <c r="Q18" s="41" t="s">
        <v>743</v>
      </c>
      <c r="R18" s="41" t="s">
        <v>743</v>
      </c>
      <c r="S18" s="41" t="s">
        <v>743</v>
      </c>
      <c r="T18" s="41" t="s">
        <v>743</v>
      </c>
      <c r="U18" s="41" t="s">
        <v>743</v>
      </c>
      <c r="V18" s="41" t="s">
        <v>743</v>
      </c>
      <c r="W18" s="41"/>
      <c r="X18" s="41"/>
      <c r="Y18" s="194" t="s">
        <v>410</v>
      </c>
      <c r="Z18" s="194"/>
      <c r="AA18" s="43"/>
      <c r="AB18" s="43"/>
      <c r="AC18" s="43"/>
      <c r="AD18" s="41" t="s">
        <v>1034</v>
      </c>
      <c r="AE18" s="41" t="s">
        <v>1035</v>
      </c>
      <c r="AF18" s="41">
        <v>3</v>
      </c>
      <c r="AG18" s="41" t="s">
        <v>1036</v>
      </c>
      <c r="AH18" s="191" t="s">
        <v>1037</v>
      </c>
      <c r="AI18" s="41"/>
      <c r="AJ18" s="41"/>
      <c r="AK18" s="43"/>
      <c r="AL18" s="43"/>
      <c r="AM18" s="41" t="s">
        <v>1038</v>
      </c>
      <c r="AN18" s="41"/>
      <c r="AO18" s="41" t="s">
        <v>1039</v>
      </c>
      <c r="AP18" s="193" t="s">
        <v>1040</v>
      </c>
      <c r="AQ18" s="43"/>
      <c r="AR18" s="43"/>
      <c r="AS18" s="43"/>
      <c r="AT18" s="43"/>
      <c r="AU18" s="43" t="s">
        <v>1041</v>
      </c>
      <c r="AV18" s="183"/>
      <c r="AW18" s="43"/>
    </row>
    <row r="19" spans="1:49" ht="11.25" customHeight="1">
      <c r="A19" s="43"/>
      <c r="B19" s="43" t="s">
        <v>743</v>
      </c>
      <c r="C19" s="43" t="s">
        <v>743</v>
      </c>
      <c r="D19" s="43" t="s">
        <v>1042</v>
      </c>
      <c r="E19" s="43" t="s">
        <v>743</v>
      </c>
      <c r="F19" s="43"/>
      <c r="G19" s="43"/>
      <c r="H19" s="43"/>
      <c r="I19" s="43"/>
      <c r="J19" s="43"/>
      <c r="K19" s="181"/>
      <c r="L19" s="182"/>
      <c r="M19" s="41"/>
      <c r="N19" s="41"/>
      <c r="O19" s="41" t="s">
        <v>1043</v>
      </c>
      <c r="P19" s="41" t="s">
        <v>743</v>
      </c>
      <c r="Q19" s="41" t="s">
        <v>743</v>
      </c>
      <c r="R19" s="41" t="s">
        <v>743</v>
      </c>
      <c r="S19" s="41" t="s">
        <v>743</v>
      </c>
      <c r="T19" s="41" t="s">
        <v>743</v>
      </c>
      <c r="U19" s="41" t="s">
        <v>743</v>
      </c>
      <c r="V19" s="41" t="s">
        <v>743</v>
      </c>
      <c r="W19" s="41"/>
      <c r="X19" s="41"/>
      <c r="Y19" s="194" t="s">
        <v>415</v>
      </c>
      <c r="Z19" s="194"/>
      <c r="AA19" s="43"/>
      <c r="AB19" s="43"/>
      <c r="AC19" s="43"/>
      <c r="AD19" s="41" t="s">
        <v>1044</v>
      </c>
      <c r="AE19" s="41" t="s">
        <v>1045</v>
      </c>
      <c r="AF19" s="41">
        <v>4</v>
      </c>
      <c r="AG19" s="41" t="s">
        <v>1046</v>
      </c>
      <c r="AH19" s="191" t="s">
        <v>1047</v>
      </c>
      <c r="AI19" s="41"/>
      <c r="AJ19" s="41"/>
      <c r="AK19" s="43"/>
      <c r="AL19" s="43"/>
      <c r="AM19" s="41" t="s">
        <v>1048</v>
      </c>
      <c r="AN19" s="41"/>
      <c r="AO19" s="41" t="s">
        <v>1049</v>
      </c>
      <c r="AP19" s="193" t="s">
        <v>1050</v>
      </c>
      <c r="AQ19" s="43"/>
      <c r="AR19" s="43"/>
      <c r="AS19" s="43"/>
      <c r="AT19" s="43"/>
      <c r="AU19" s="43" t="s">
        <v>1051</v>
      </c>
      <c r="AV19" s="183"/>
      <c r="AW19" s="43"/>
    </row>
    <row r="20" spans="1:49" ht="11.25" customHeight="1">
      <c r="A20" s="43"/>
      <c r="B20" s="43" t="s">
        <v>743</v>
      </c>
      <c r="C20" s="43" t="s">
        <v>743</v>
      </c>
      <c r="D20" s="43" t="s">
        <v>1052</v>
      </c>
      <c r="E20" s="43" t="s">
        <v>743</v>
      </c>
      <c r="F20" s="43"/>
      <c r="G20" s="43"/>
      <c r="H20" s="43"/>
      <c r="I20" s="43"/>
      <c r="J20" s="43"/>
      <c r="K20" s="181"/>
      <c r="L20" s="182"/>
      <c r="M20" s="41"/>
      <c r="N20" s="41"/>
      <c r="O20" s="41"/>
      <c r="P20" s="41" t="s">
        <v>743</v>
      </c>
      <c r="Q20" s="41" t="s">
        <v>743</v>
      </c>
      <c r="R20" s="41" t="s">
        <v>743</v>
      </c>
      <c r="S20" s="41" t="s">
        <v>743</v>
      </c>
      <c r="T20" s="41" t="s">
        <v>743</v>
      </c>
      <c r="U20" s="41" t="s">
        <v>743</v>
      </c>
      <c r="V20" s="41" t="s">
        <v>743</v>
      </c>
      <c r="W20" s="41"/>
      <c r="X20" s="41"/>
      <c r="Y20" s="194" t="s">
        <v>1053</v>
      </c>
      <c r="Z20" s="194"/>
      <c r="AA20" s="43"/>
      <c r="AB20" s="43"/>
      <c r="AC20" s="43"/>
      <c r="AD20" s="41" t="s">
        <v>1054</v>
      </c>
      <c r="AE20" s="43" t="s">
        <v>1055</v>
      </c>
      <c r="AF20" s="43">
        <v>1</v>
      </c>
      <c r="AG20" s="43" t="s">
        <v>1056</v>
      </c>
      <c r="AH20" s="191" t="s">
        <v>1057</v>
      </c>
      <c r="AI20" s="41"/>
      <c r="AJ20" s="41"/>
      <c r="AK20" s="43"/>
      <c r="AL20" s="43"/>
      <c r="AM20" s="41" t="s">
        <v>1058</v>
      </c>
      <c r="AN20" s="41"/>
      <c r="AO20" s="41" t="s">
        <v>1059</v>
      </c>
      <c r="AP20" s="193" t="s">
        <v>1060</v>
      </c>
      <c r="AQ20" s="43"/>
      <c r="AR20" s="43"/>
      <c r="AS20" s="43"/>
      <c r="AT20" s="43"/>
      <c r="AU20" s="43" t="s">
        <v>1061</v>
      </c>
      <c r="AV20" s="183"/>
      <c r="AW20" s="43"/>
    </row>
    <row r="21" spans="1:49" ht="11.25" customHeight="1">
      <c r="A21" s="43"/>
      <c r="B21" s="43" t="s">
        <v>743</v>
      </c>
      <c r="C21" s="43" t="s">
        <v>743</v>
      </c>
      <c r="D21" s="43" t="s">
        <v>1062</v>
      </c>
      <c r="E21" s="43" t="s">
        <v>743</v>
      </c>
      <c r="F21" s="43"/>
      <c r="G21" s="43"/>
      <c r="H21" s="43"/>
      <c r="I21" s="43"/>
      <c r="J21" s="43"/>
      <c r="K21" s="181"/>
      <c r="L21" s="182"/>
      <c r="M21" s="41"/>
      <c r="N21" s="41"/>
      <c r="O21" s="41"/>
      <c r="P21" s="41" t="s">
        <v>743</v>
      </c>
      <c r="Q21" s="41" t="s">
        <v>743</v>
      </c>
      <c r="R21" s="41" t="s">
        <v>743</v>
      </c>
      <c r="S21" s="41" t="s">
        <v>743</v>
      </c>
      <c r="T21" s="41" t="s">
        <v>743</v>
      </c>
      <c r="U21" s="41" t="s">
        <v>743</v>
      </c>
      <c r="V21" s="41" t="s">
        <v>743</v>
      </c>
      <c r="W21" s="41"/>
      <c r="X21" s="41"/>
      <c r="Y21" s="194" t="s">
        <v>1063</v>
      </c>
      <c r="Z21" s="194"/>
      <c r="AA21" s="43"/>
      <c r="AB21" s="43"/>
      <c r="AC21" s="43"/>
      <c r="AD21" s="41" t="s">
        <v>1064</v>
      </c>
      <c r="AE21" s="41" t="s">
        <v>1065</v>
      </c>
      <c r="AF21" s="41">
        <v>2</v>
      </c>
      <c r="AG21" s="41" t="s">
        <v>1066</v>
      </c>
      <c r="AH21" s="191" t="s">
        <v>1067</v>
      </c>
      <c r="AI21" s="41"/>
      <c r="AJ21" s="41"/>
      <c r="AK21" s="43"/>
      <c r="AL21" s="43"/>
      <c r="AM21" s="41" t="s">
        <v>1068</v>
      </c>
      <c r="AN21" s="41"/>
      <c r="AO21" s="41" t="s">
        <v>1069</v>
      </c>
      <c r="AP21" s="193" t="s">
        <v>1070</v>
      </c>
      <c r="AQ21" s="43"/>
      <c r="AR21" s="43"/>
      <c r="AS21" s="43"/>
      <c r="AT21" s="43"/>
      <c r="AU21" s="43" t="s">
        <v>825</v>
      </c>
      <c r="AV21" s="183"/>
      <c r="AW21" s="43"/>
    </row>
    <row r="22" spans="1:49" ht="11.25" customHeight="1">
      <c r="A22" s="43"/>
      <c r="B22" s="43" t="s">
        <v>743</v>
      </c>
      <c r="C22" s="43" t="s">
        <v>743</v>
      </c>
      <c r="D22" s="43" t="s">
        <v>1071</v>
      </c>
      <c r="E22" s="43" t="s">
        <v>743</v>
      </c>
      <c r="F22" s="43"/>
      <c r="G22" s="43"/>
      <c r="H22" s="43"/>
      <c r="I22" s="43"/>
      <c r="J22" s="43"/>
      <c r="K22" s="41"/>
      <c r="L22" s="182"/>
      <c r="M22" s="41"/>
      <c r="N22" s="41"/>
      <c r="O22" s="41"/>
      <c r="P22" s="41" t="s">
        <v>743</v>
      </c>
      <c r="Q22" s="41" t="s">
        <v>743</v>
      </c>
      <c r="R22" s="41" t="s">
        <v>743</v>
      </c>
      <c r="S22" s="41" t="s">
        <v>743</v>
      </c>
      <c r="T22" s="41" t="s">
        <v>743</v>
      </c>
      <c r="U22" s="41" t="s">
        <v>743</v>
      </c>
      <c r="V22" s="41" t="s">
        <v>743</v>
      </c>
      <c r="W22" s="41"/>
      <c r="X22" s="41"/>
      <c r="Y22" s="194" t="s">
        <v>430</v>
      </c>
      <c r="Z22" s="194"/>
      <c r="AA22" s="43"/>
      <c r="AB22" s="43"/>
      <c r="AC22" s="43"/>
      <c r="AD22" s="41" t="s">
        <v>1072</v>
      </c>
      <c r="AE22" s="41" t="s">
        <v>1073</v>
      </c>
      <c r="AF22" s="41">
        <v>3</v>
      </c>
      <c r="AG22" s="41" t="s">
        <v>1074</v>
      </c>
      <c r="AH22" s="191" t="s">
        <v>1075</v>
      </c>
      <c r="AI22" s="41"/>
      <c r="AJ22" s="41"/>
      <c r="AK22" s="43"/>
      <c r="AL22" s="43"/>
      <c r="AM22" s="41" t="s">
        <v>338</v>
      </c>
      <c r="AN22" s="41"/>
      <c r="AO22" s="41" t="s">
        <v>1218</v>
      </c>
      <c r="AP22" s="193" t="s">
        <v>1076</v>
      </c>
      <c r="AQ22" s="43"/>
      <c r="AR22" s="43"/>
      <c r="AS22" s="43"/>
      <c r="AT22" s="43"/>
      <c r="AU22" s="43"/>
      <c r="AV22" s="183"/>
      <c r="AW22" s="43"/>
    </row>
    <row r="23" spans="1:49" ht="11.25" customHeight="1">
      <c r="A23" s="43"/>
      <c r="B23" s="43" t="s">
        <v>743</v>
      </c>
      <c r="C23" s="43" t="s">
        <v>743</v>
      </c>
      <c r="D23" s="43" t="s">
        <v>1077</v>
      </c>
      <c r="E23" s="43" t="s">
        <v>743</v>
      </c>
      <c r="F23" s="43"/>
      <c r="G23" s="43"/>
      <c r="H23" s="43"/>
      <c r="I23" s="43"/>
      <c r="J23" s="43"/>
      <c r="K23" s="181"/>
      <c r="L23" s="182"/>
      <c r="M23" s="41"/>
      <c r="N23" s="41"/>
      <c r="O23" s="41"/>
      <c r="P23" s="41" t="s">
        <v>743</v>
      </c>
      <c r="Q23" s="41" t="s">
        <v>743</v>
      </c>
      <c r="R23" s="41" t="s">
        <v>743</v>
      </c>
      <c r="S23" s="41" t="s">
        <v>743</v>
      </c>
      <c r="T23" s="41" t="s">
        <v>743</v>
      </c>
      <c r="U23" s="41" t="s">
        <v>743</v>
      </c>
      <c r="V23" s="41" t="s">
        <v>743</v>
      </c>
      <c r="W23" s="41"/>
      <c r="X23" s="41"/>
      <c r="Y23" s="194" t="s">
        <v>444</v>
      </c>
      <c r="Z23" s="194"/>
      <c r="AA23" s="43"/>
      <c r="AB23" s="43"/>
      <c r="AC23" s="43"/>
      <c r="AD23" s="41" t="s">
        <v>1078</v>
      </c>
      <c r="AE23" s="43" t="s">
        <v>1079</v>
      </c>
      <c r="AF23" s="43">
        <v>2</v>
      </c>
      <c r="AG23" s="43" t="s">
        <v>1080</v>
      </c>
      <c r="AH23" s="191" t="s">
        <v>1081</v>
      </c>
      <c r="AI23" s="41"/>
      <c r="AJ23" s="41"/>
      <c r="AK23" s="43"/>
      <c r="AL23" s="43"/>
      <c r="AM23" s="41" t="s">
        <v>1082</v>
      </c>
      <c r="AN23" s="41"/>
      <c r="AO23" s="41"/>
      <c r="AP23" s="193" t="s">
        <v>1083</v>
      </c>
      <c r="AQ23" s="43"/>
      <c r="AR23" s="43"/>
      <c r="AS23" s="43"/>
      <c r="AT23" s="43"/>
      <c r="AU23" s="43"/>
      <c r="AV23" s="183"/>
      <c r="AW23" s="43"/>
    </row>
    <row r="24" spans="1:49" ht="11.25" customHeight="1">
      <c r="A24" s="43"/>
      <c r="B24" s="43" t="s">
        <v>743</v>
      </c>
      <c r="C24" s="43" t="s">
        <v>743</v>
      </c>
      <c r="D24" s="43" t="s">
        <v>1084</v>
      </c>
      <c r="E24" s="43" t="s">
        <v>743</v>
      </c>
      <c r="F24" s="43"/>
      <c r="G24" s="43"/>
      <c r="H24" s="43"/>
      <c r="I24" s="43"/>
      <c r="J24" s="43"/>
      <c r="K24" s="181"/>
      <c r="L24" s="182"/>
      <c r="M24" s="41"/>
      <c r="N24" s="41"/>
      <c r="O24" s="41"/>
      <c r="P24" s="41" t="s">
        <v>743</v>
      </c>
      <c r="Q24" s="41" t="s">
        <v>743</v>
      </c>
      <c r="R24" s="41" t="s">
        <v>743</v>
      </c>
      <c r="S24" s="41" t="s">
        <v>743</v>
      </c>
      <c r="T24" s="41" t="s">
        <v>743</v>
      </c>
      <c r="U24" s="41" t="s">
        <v>743</v>
      </c>
      <c r="V24" s="41" t="s">
        <v>743</v>
      </c>
      <c r="W24" s="41"/>
      <c r="X24" s="41"/>
      <c r="Y24" s="41" t="s">
        <v>743</v>
      </c>
      <c r="Z24" s="41"/>
      <c r="AA24" s="43"/>
      <c r="AB24" s="43"/>
      <c r="AC24" s="43"/>
      <c r="AD24" s="41" t="s">
        <v>1085</v>
      </c>
      <c r="AE24" s="41" t="s">
        <v>1086</v>
      </c>
      <c r="AF24" s="41">
        <v>3</v>
      </c>
      <c r="AG24" s="41" t="s">
        <v>1087</v>
      </c>
      <c r="AH24" s="191" t="s">
        <v>1088</v>
      </c>
      <c r="AI24" s="41"/>
      <c r="AJ24" s="41"/>
      <c r="AK24" s="43"/>
      <c r="AL24" s="43"/>
      <c r="AM24" s="41" t="s">
        <v>1089</v>
      </c>
      <c r="AN24" s="41"/>
      <c r="AO24" s="41"/>
      <c r="AP24" s="193" t="s">
        <v>1090</v>
      </c>
      <c r="AQ24" s="43"/>
      <c r="AR24" s="43"/>
      <c r="AS24" s="43"/>
      <c r="AT24" s="43"/>
      <c r="AU24" s="43"/>
      <c r="AV24" s="183"/>
      <c r="AW24" s="43"/>
    </row>
    <row r="25" spans="1:49" ht="11.25" customHeight="1">
      <c r="A25" s="43"/>
      <c r="B25" s="43" t="s">
        <v>743</v>
      </c>
      <c r="C25" s="43" t="s">
        <v>743</v>
      </c>
      <c r="D25" s="43" t="s">
        <v>1091</v>
      </c>
      <c r="E25" s="43" t="s">
        <v>743</v>
      </c>
      <c r="F25" s="43"/>
      <c r="G25" s="43"/>
      <c r="H25" s="43"/>
      <c r="I25" s="43"/>
      <c r="J25" s="43"/>
      <c r="K25" s="181"/>
      <c r="L25" s="182"/>
      <c r="M25" s="41"/>
      <c r="N25" s="41"/>
      <c r="O25" s="41"/>
      <c r="P25" s="41" t="s">
        <v>743</v>
      </c>
      <c r="Q25" s="41" t="s">
        <v>743</v>
      </c>
      <c r="R25" s="41" t="s">
        <v>743</v>
      </c>
      <c r="S25" s="41" t="s">
        <v>743</v>
      </c>
      <c r="T25" s="41" t="s">
        <v>743</v>
      </c>
      <c r="U25" s="41" t="s">
        <v>743</v>
      </c>
      <c r="V25" s="41" t="s">
        <v>743</v>
      </c>
      <c r="W25" s="41"/>
      <c r="X25" s="41"/>
      <c r="Y25" s="41" t="s">
        <v>743</v>
      </c>
      <c r="Z25" s="41"/>
      <c r="AA25" s="43"/>
      <c r="AB25" s="43"/>
      <c r="AC25" s="43"/>
      <c r="AD25" s="41" t="s">
        <v>1092</v>
      </c>
      <c r="AE25" s="41"/>
      <c r="AF25" s="41">
        <v>4</v>
      </c>
      <c r="AG25" s="41" t="s">
        <v>1093</v>
      </c>
      <c r="AH25" s="191" t="s">
        <v>1094</v>
      </c>
      <c r="AI25" s="41"/>
      <c r="AJ25" s="41"/>
      <c r="AK25" s="43"/>
      <c r="AL25" s="43"/>
      <c r="AM25" s="41" t="s">
        <v>1095</v>
      </c>
      <c r="AN25" s="41"/>
      <c r="AO25" s="41"/>
      <c r="AP25" s="193" t="s">
        <v>1096</v>
      </c>
      <c r="AQ25" s="43"/>
      <c r="AR25" s="43"/>
      <c r="AS25" s="43"/>
      <c r="AT25" s="43"/>
      <c r="AU25" s="43"/>
      <c r="AV25" s="183"/>
      <c r="AW25" s="43"/>
    </row>
    <row r="26" spans="1:49" ht="11.25" customHeight="1">
      <c r="A26" s="43"/>
      <c r="B26" s="43" t="s">
        <v>743</v>
      </c>
      <c r="C26" s="196" t="s">
        <v>743</v>
      </c>
      <c r="D26" s="43" t="s">
        <v>1097</v>
      </c>
      <c r="E26" s="43" t="s">
        <v>743</v>
      </c>
      <c r="F26" s="43"/>
      <c r="G26" s="43"/>
      <c r="H26" s="43"/>
      <c r="I26" s="43"/>
      <c r="J26" s="41" t="s">
        <v>743</v>
      </c>
      <c r="K26" s="181"/>
      <c r="L26" s="182"/>
      <c r="M26" s="41"/>
      <c r="N26" s="41"/>
      <c r="O26" s="41"/>
      <c r="P26" s="41" t="s">
        <v>743</v>
      </c>
      <c r="Q26" s="41" t="s">
        <v>743</v>
      </c>
      <c r="R26" s="41" t="s">
        <v>743</v>
      </c>
      <c r="S26" s="41" t="s">
        <v>743</v>
      </c>
      <c r="T26" s="41" t="s">
        <v>743</v>
      </c>
      <c r="U26" s="41" t="s">
        <v>743</v>
      </c>
      <c r="V26" s="41" t="s">
        <v>743</v>
      </c>
      <c r="W26" s="41"/>
      <c r="X26" s="41"/>
      <c r="Y26" s="41" t="s">
        <v>743</v>
      </c>
      <c r="Z26" s="41"/>
      <c r="AA26" s="43"/>
      <c r="AB26" s="43"/>
      <c r="AC26" s="43"/>
      <c r="AD26" s="41" t="s">
        <v>1098</v>
      </c>
      <c r="AE26" s="43"/>
      <c r="AF26" s="43">
        <v>6</v>
      </c>
      <c r="AG26" s="43" t="s">
        <v>1099</v>
      </c>
      <c r="AH26" s="191" t="s">
        <v>1100</v>
      </c>
      <c r="AI26" s="43"/>
      <c r="AJ26" s="43"/>
      <c r="AK26" s="43"/>
      <c r="AL26" s="43"/>
      <c r="AM26" s="41" t="s">
        <v>780</v>
      </c>
      <c r="AN26" s="41"/>
      <c r="AO26" s="41"/>
      <c r="AP26" s="43"/>
      <c r="AQ26" s="43"/>
      <c r="AR26" s="43"/>
      <c r="AS26" s="43"/>
      <c r="AT26" s="43"/>
      <c r="AU26" s="43"/>
      <c r="AV26" s="183"/>
      <c r="AW26" s="43"/>
    </row>
    <row r="27" spans="1:49" ht="11.25" customHeight="1">
      <c r="A27" s="43"/>
      <c r="B27" s="43" t="s">
        <v>743</v>
      </c>
      <c r="C27" s="196" t="s">
        <v>743</v>
      </c>
      <c r="D27" s="43" t="s">
        <v>1101</v>
      </c>
      <c r="E27" s="43" t="s">
        <v>743</v>
      </c>
      <c r="F27" s="43"/>
      <c r="G27" s="43"/>
      <c r="H27" s="43"/>
      <c r="I27" s="43"/>
      <c r="J27" s="41" t="s">
        <v>743</v>
      </c>
      <c r="K27" s="181"/>
      <c r="L27" s="182"/>
      <c r="M27" s="41"/>
      <c r="N27" s="41"/>
      <c r="O27" s="41"/>
      <c r="P27" s="41" t="s">
        <v>743</v>
      </c>
      <c r="Q27" s="41" t="s">
        <v>743</v>
      </c>
      <c r="R27" s="41" t="s">
        <v>743</v>
      </c>
      <c r="S27" s="41" t="s">
        <v>743</v>
      </c>
      <c r="T27" s="41" t="s">
        <v>743</v>
      </c>
      <c r="U27" s="41" t="s">
        <v>743</v>
      </c>
      <c r="V27" s="41" t="s">
        <v>743</v>
      </c>
      <c r="W27" s="41"/>
      <c r="X27" s="41"/>
      <c r="Y27" s="41" t="s">
        <v>743</v>
      </c>
      <c r="Z27" s="41"/>
      <c r="AA27" s="43"/>
      <c r="AB27" s="43"/>
      <c r="AC27" s="43"/>
      <c r="AD27" s="41" t="s">
        <v>1102</v>
      </c>
      <c r="AE27" s="43"/>
      <c r="AF27" s="43">
        <v>1</v>
      </c>
      <c r="AG27" s="43" t="s">
        <v>1103</v>
      </c>
      <c r="AH27" s="191" t="s">
        <v>1104</v>
      </c>
      <c r="AI27" s="43"/>
      <c r="AJ27" s="43"/>
      <c r="AK27" s="43"/>
      <c r="AL27" s="43"/>
      <c r="AM27" s="41" t="s">
        <v>1105</v>
      </c>
      <c r="AN27" s="41"/>
      <c r="AO27" s="41"/>
      <c r="AP27" s="43"/>
      <c r="AQ27" s="43"/>
      <c r="AR27" s="43"/>
      <c r="AS27" s="43"/>
      <c r="AT27" s="43"/>
      <c r="AU27" s="43"/>
      <c r="AV27" s="183"/>
      <c r="AW27" s="43"/>
    </row>
    <row r="28" spans="1:49" ht="11.25" customHeight="1">
      <c r="A28" s="43"/>
      <c r="B28" s="43" t="s">
        <v>743</v>
      </c>
      <c r="C28" s="196" t="s">
        <v>743</v>
      </c>
      <c r="D28" s="43" t="s">
        <v>1106</v>
      </c>
      <c r="E28" s="43" t="s">
        <v>743</v>
      </c>
      <c r="F28" s="43"/>
      <c r="G28" s="43"/>
      <c r="H28" s="43"/>
      <c r="I28" s="43"/>
      <c r="J28" s="41" t="s">
        <v>743</v>
      </c>
      <c r="K28" s="181"/>
      <c r="L28" s="182"/>
      <c r="M28" s="41"/>
      <c r="N28" s="41"/>
      <c r="O28" s="41"/>
      <c r="P28" s="41" t="s">
        <v>743</v>
      </c>
      <c r="Q28" s="41" t="s">
        <v>743</v>
      </c>
      <c r="R28" s="41" t="s">
        <v>743</v>
      </c>
      <c r="S28" s="41" t="s">
        <v>743</v>
      </c>
      <c r="T28" s="41" t="s">
        <v>743</v>
      </c>
      <c r="U28" s="41" t="s">
        <v>743</v>
      </c>
      <c r="V28" s="41" t="s">
        <v>743</v>
      </c>
      <c r="W28" s="41"/>
      <c r="X28" s="41"/>
      <c r="Y28" s="41" t="s">
        <v>743</v>
      </c>
      <c r="Z28" s="41"/>
      <c r="AA28" s="43"/>
      <c r="AB28" s="43"/>
      <c r="AC28" s="43"/>
      <c r="AD28" s="43"/>
      <c r="AE28" s="43"/>
      <c r="AF28" s="43">
        <v>5</v>
      </c>
      <c r="AG28" s="43" t="s">
        <v>1107</v>
      </c>
      <c r="AH28" s="191" t="s">
        <v>1108</v>
      </c>
      <c r="AI28" s="43"/>
      <c r="AJ28" s="43"/>
      <c r="AK28" s="43"/>
      <c r="AL28" s="43"/>
      <c r="AM28" s="41" t="s">
        <v>1109</v>
      </c>
      <c r="AN28" s="43"/>
      <c r="AO28" s="43"/>
      <c r="AP28" s="43"/>
      <c r="AQ28" s="43"/>
      <c r="AR28" s="43"/>
      <c r="AS28" s="43"/>
      <c r="AT28" s="43"/>
      <c r="AU28" s="43"/>
      <c r="AV28" s="183"/>
      <c r="AW28" s="43"/>
    </row>
    <row r="29" spans="1:49" ht="11.25" customHeight="1">
      <c r="A29" s="43"/>
      <c r="B29" s="43" t="s">
        <v>743</v>
      </c>
      <c r="C29" s="196" t="s">
        <v>743</v>
      </c>
      <c r="D29" s="43" t="s">
        <v>1110</v>
      </c>
      <c r="E29" s="43" t="s">
        <v>743</v>
      </c>
      <c r="F29" s="43"/>
      <c r="G29" s="43"/>
      <c r="H29" s="43"/>
      <c r="I29" s="43"/>
      <c r="J29" s="41" t="s">
        <v>743</v>
      </c>
      <c r="K29" s="181"/>
      <c r="L29" s="182"/>
      <c r="M29" s="41"/>
      <c r="N29" s="41"/>
      <c r="O29" s="41"/>
      <c r="P29" s="41" t="s">
        <v>743</v>
      </c>
      <c r="Q29" s="41" t="s">
        <v>743</v>
      </c>
      <c r="R29" s="41" t="s">
        <v>743</v>
      </c>
      <c r="S29" s="41" t="s">
        <v>743</v>
      </c>
      <c r="T29" s="41" t="s">
        <v>743</v>
      </c>
      <c r="U29" s="41" t="s">
        <v>743</v>
      </c>
      <c r="V29" s="41" t="s">
        <v>743</v>
      </c>
      <c r="W29" s="41"/>
      <c r="X29" s="41"/>
      <c r="Y29" s="41" t="s">
        <v>743</v>
      </c>
      <c r="Z29" s="41"/>
      <c r="AA29" s="43"/>
      <c r="AB29" s="43"/>
      <c r="AC29" s="43"/>
      <c r="AD29" s="43"/>
      <c r="AE29" s="43"/>
      <c r="AF29" s="43">
        <v>7</v>
      </c>
      <c r="AG29" s="43" t="s">
        <v>1111</v>
      </c>
      <c r="AH29" s="191" t="s">
        <v>1112</v>
      </c>
      <c r="AI29" s="43"/>
      <c r="AJ29" s="43"/>
      <c r="AK29" s="43"/>
      <c r="AL29" s="43"/>
      <c r="AM29" s="41" t="s">
        <v>1113</v>
      </c>
      <c r="AN29" s="43"/>
      <c r="AO29" s="43"/>
      <c r="AP29" s="43"/>
      <c r="AQ29" s="43"/>
      <c r="AR29" s="43"/>
      <c r="AS29" s="43"/>
      <c r="AT29" s="43"/>
      <c r="AU29" s="43"/>
      <c r="AV29" s="183"/>
      <c r="AW29" s="43"/>
    </row>
    <row r="30" spans="1:49" ht="11.25" customHeight="1">
      <c r="A30" s="43"/>
      <c r="B30" s="43" t="s">
        <v>743</v>
      </c>
      <c r="C30" s="196" t="s">
        <v>743</v>
      </c>
      <c r="D30" s="43" t="s">
        <v>1114</v>
      </c>
      <c r="E30" s="43" t="s">
        <v>743</v>
      </c>
      <c r="F30" s="43"/>
      <c r="G30" s="43"/>
      <c r="H30" s="43"/>
      <c r="I30" s="43"/>
      <c r="J30" s="41" t="s">
        <v>743</v>
      </c>
      <c r="K30" s="181"/>
      <c r="L30" s="182"/>
      <c r="M30" s="41"/>
      <c r="N30" s="41"/>
      <c r="O30" s="41"/>
      <c r="P30" s="41" t="s">
        <v>743</v>
      </c>
      <c r="Q30" s="41" t="s">
        <v>743</v>
      </c>
      <c r="R30" s="41" t="s">
        <v>743</v>
      </c>
      <c r="S30" s="41" t="s">
        <v>743</v>
      </c>
      <c r="T30" s="41" t="s">
        <v>743</v>
      </c>
      <c r="U30" s="41" t="s">
        <v>743</v>
      </c>
      <c r="V30" s="41" t="s">
        <v>743</v>
      </c>
      <c r="W30" s="41"/>
      <c r="X30" s="41"/>
      <c r="Y30" s="41" t="s">
        <v>743</v>
      </c>
      <c r="Z30" s="41"/>
      <c r="AA30" s="43"/>
      <c r="AB30" s="43"/>
      <c r="AC30" s="43"/>
      <c r="AD30" s="43"/>
      <c r="AE30" s="43"/>
      <c r="AF30" s="43">
        <v>1</v>
      </c>
      <c r="AG30" s="41" t="s">
        <v>1115</v>
      </c>
      <c r="AH30" s="191" t="s">
        <v>1116</v>
      </c>
      <c r="AI30" s="43"/>
      <c r="AJ30" s="43"/>
      <c r="AK30" s="43"/>
      <c r="AL30" s="43"/>
      <c r="AM30" s="41" t="s">
        <v>1117</v>
      </c>
      <c r="AN30" s="43"/>
      <c r="AO30" s="43"/>
      <c r="AP30" s="43"/>
      <c r="AQ30" s="43"/>
      <c r="AR30" s="43"/>
      <c r="AS30" s="43"/>
      <c r="AT30" s="43"/>
      <c r="AU30" s="43"/>
      <c r="AV30" s="183"/>
      <c r="AW30" s="43"/>
    </row>
    <row r="31" spans="1:49" ht="11.25" customHeight="1">
      <c r="A31" s="43"/>
      <c r="B31" s="196" t="s">
        <v>743</v>
      </c>
      <c r="C31" s="196" t="s">
        <v>743</v>
      </c>
      <c r="D31" s="43" t="s">
        <v>1118</v>
      </c>
      <c r="E31" s="43" t="s">
        <v>743</v>
      </c>
      <c r="F31" s="43"/>
      <c r="G31" s="43"/>
      <c r="H31" s="43"/>
      <c r="I31" s="43"/>
      <c r="J31" s="41" t="s">
        <v>743</v>
      </c>
      <c r="K31" s="181"/>
      <c r="L31" s="182"/>
      <c r="M31" s="41"/>
      <c r="N31" s="41"/>
      <c r="O31" s="41" t="s">
        <v>743</v>
      </c>
      <c r="P31" s="41" t="s">
        <v>743</v>
      </c>
      <c r="Q31" s="41" t="s">
        <v>743</v>
      </c>
      <c r="R31" s="41" t="s">
        <v>743</v>
      </c>
      <c r="S31" s="41" t="s">
        <v>743</v>
      </c>
      <c r="T31" s="41" t="s">
        <v>743</v>
      </c>
      <c r="U31" s="41" t="s">
        <v>743</v>
      </c>
      <c r="V31" s="41" t="s">
        <v>743</v>
      </c>
      <c r="W31" s="41"/>
      <c r="X31" s="41"/>
      <c r="Y31" s="41" t="s">
        <v>743</v>
      </c>
      <c r="Z31" s="41"/>
      <c r="AA31" s="43"/>
      <c r="AB31" s="43"/>
      <c r="AC31" s="43"/>
      <c r="AD31" s="43"/>
      <c r="AE31" s="43"/>
      <c r="AF31" s="43">
        <v>2</v>
      </c>
      <c r="AG31" s="43" t="s">
        <v>1119</v>
      </c>
      <c r="AH31" s="191" t="s">
        <v>1120</v>
      </c>
      <c r="AI31" s="43"/>
      <c r="AJ31" s="43"/>
      <c r="AK31" s="43"/>
      <c r="AL31" s="43"/>
      <c r="AM31" s="41" t="s">
        <v>1121</v>
      </c>
      <c r="AN31" s="43"/>
      <c r="AO31" s="43"/>
      <c r="AP31" s="43"/>
      <c r="AQ31" s="43"/>
      <c r="AR31" s="43"/>
      <c r="AS31" s="43"/>
      <c r="AT31" s="43"/>
      <c r="AU31" s="43"/>
      <c r="AV31" s="183"/>
      <c r="AW31" s="43"/>
    </row>
    <row r="32" spans="1:49" ht="11.25" customHeight="1">
      <c r="A32" s="43"/>
      <c r="B32" s="43" t="s">
        <v>743</v>
      </c>
      <c r="C32" s="43" t="s">
        <v>743</v>
      </c>
      <c r="D32" s="43" t="s">
        <v>1122</v>
      </c>
      <c r="E32" s="43" t="s">
        <v>743</v>
      </c>
      <c r="F32" s="43"/>
      <c r="G32" s="43"/>
      <c r="H32" s="43"/>
      <c r="I32" s="43"/>
      <c r="J32" s="41" t="s">
        <v>743</v>
      </c>
      <c r="K32" s="181"/>
      <c r="L32" s="182"/>
      <c r="M32" s="41"/>
      <c r="N32" s="41"/>
      <c r="O32" s="41" t="s">
        <v>743</v>
      </c>
      <c r="P32" s="41" t="s">
        <v>743</v>
      </c>
      <c r="Q32" s="41" t="s">
        <v>743</v>
      </c>
      <c r="R32" s="41" t="s">
        <v>743</v>
      </c>
      <c r="S32" s="41" t="s">
        <v>743</v>
      </c>
      <c r="T32" s="41" t="s">
        <v>743</v>
      </c>
      <c r="U32" s="41" t="s">
        <v>743</v>
      </c>
      <c r="V32" s="41" t="s">
        <v>743</v>
      </c>
      <c r="W32" s="41"/>
      <c r="X32" s="41"/>
      <c r="Y32" s="41" t="s">
        <v>743</v>
      </c>
      <c r="Z32" s="41"/>
      <c r="AA32" s="43"/>
      <c r="AB32" s="43"/>
      <c r="AC32" s="43"/>
      <c r="AD32" s="43"/>
      <c r="AE32" s="43"/>
      <c r="AF32" s="43">
        <v>3</v>
      </c>
      <c r="AG32" s="43" t="s">
        <v>1123</v>
      </c>
      <c r="AH32" s="191" t="s">
        <v>1124</v>
      </c>
      <c r="AI32" s="43"/>
      <c r="AJ32" s="43"/>
      <c r="AK32" s="43"/>
      <c r="AL32" s="43"/>
      <c r="AM32" s="41" t="s">
        <v>1125</v>
      </c>
      <c r="AN32" s="43"/>
      <c r="AO32" s="43"/>
      <c r="AP32" s="43"/>
      <c r="AQ32" s="43"/>
      <c r="AR32" s="43"/>
      <c r="AS32" s="43"/>
      <c r="AT32" s="43"/>
      <c r="AU32" s="43"/>
      <c r="AV32" s="183"/>
      <c r="AW32" s="43"/>
    </row>
    <row r="33" spans="1:49" ht="11.25" customHeight="1">
      <c r="A33" s="43"/>
      <c r="B33" s="43" t="s">
        <v>743</v>
      </c>
      <c r="C33" s="43" t="s">
        <v>743</v>
      </c>
      <c r="D33" s="43" t="s">
        <v>1126</v>
      </c>
      <c r="E33" s="43" t="s">
        <v>743</v>
      </c>
      <c r="F33" s="43"/>
      <c r="G33" s="43"/>
      <c r="H33" s="43"/>
      <c r="I33" s="43"/>
      <c r="J33" s="41" t="s">
        <v>743</v>
      </c>
      <c r="K33" s="181"/>
      <c r="L33" s="182"/>
      <c r="M33" s="41"/>
      <c r="N33" s="41"/>
      <c r="O33" s="41" t="s">
        <v>743</v>
      </c>
      <c r="P33" s="41" t="s">
        <v>743</v>
      </c>
      <c r="Q33" s="41" t="s">
        <v>743</v>
      </c>
      <c r="R33" s="41" t="s">
        <v>743</v>
      </c>
      <c r="S33" s="41" t="s">
        <v>743</v>
      </c>
      <c r="T33" s="41" t="s">
        <v>743</v>
      </c>
      <c r="U33" s="41" t="s">
        <v>743</v>
      </c>
      <c r="V33" s="41" t="s">
        <v>743</v>
      </c>
      <c r="W33" s="41"/>
      <c r="X33" s="41"/>
      <c r="Y33" s="41" t="s">
        <v>743</v>
      </c>
      <c r="Z33" s="41"/>
      <c r="AA33" s="43"/>
      <c r="AB33" s="43"/>
      <c r="AC33" s="43"/>
      <c r="AD33" s="43"/>
      <c r="AE33" s="43"/>
      <c r="AF33" s="43">
        <v>4</v>
      </c>
      <c r="AG33" s="41" t="s">
        <v>1127</v>
      </c>
      <c r="AH33" s="191" t="s">
        <v>1128</v>
      </c>
      <c r="AI33" s="43"/>
      <c r="AJ33" s="43"/>
      <c r="AK33" s="43"/>
      <c r="AL33" s="43"/>
      <c r="AM33" s="41" t="s">
        <v>1129</v>
      </c>
      <c r="AN33" s="43"/>
      <c r="AO33" s="43"/>
      <c r="AP33" s="43"/>
      <c r="AQ33" s="43"/>
      <c r="AR33" s="43"/>
      <c r="AS33" s="43"/>
      <c r="AT33" s="43"/>
      <c r="AU33" s="43"/>
      <c r="AV33" s="183"/>
      <c r="AW33" s="43"/>
    </row>
    <row r="34" spans="1:49" ht="11.25" customHeight="1">
      <c r="A34" s="43"/>
      <c r="B34" s="43"/>
      <c r="C34" s="43"/>
      <c r="D34" s="43" t="s">
        <v>1130</v>
      </c>
      <c r="E34" s="43"/>
      <c r="F34" s="43"/>
      <c r="G34" s="43"/>
      <c r="H34" s="43"/>
      <c r="I34" s="43"/>
      <c r="J34" s="41"/>
      <c r="K34" s="181"/>
      <c r="L34" s="182"/>
      <c r="M34" s="41"/>
      <c r="N34" s="41"/>
      <c r="O34" s="41"/>
      <c r="P34" s="41"/>
      <c r="Q34" s="41"/>
      <c r="R34" s="41"/>
      <c r="S34" s="41"/>
      <c r="T34" s="41"/>
      <c r="U34" s="41"/>
      <c r="V34" s="41"/>
      <c r="W34" s="41"/>
      <c r="X34" s="41"/>
      <c r="Y34" s="41"/>
      <c r="Z34" s="41"/>
      <c r="AA34" s="43"/>
      <c r="AB34" s="43"/>
      <c r="AC34" s="43"/>
      <c r="AD34" s="43"/>
      <c r="AE34" s="43"/>
      <c r="AF34" s="43">
        <v>5</v>
      </c>
      <c r="AG34" s="43" t="s">
        <v>1131</v>
      </c>
      <c r="AH34" s="191" t="s">
        <v>1132</v>
      </c>
      <c r="AI34" s="43"/>
      <c r="AJ34" s="43"/>
      <c r="AK34" s="43"/>
      <c r="AL34" s="43"/>
      <c r="AM34" s="43"/>
      <c r="AN34" s="43"/>
      <c r="AO34" s="43"/>
      <c r="AP34" s="43"/>
      <c r="AQ34" s="43"/>
      <c r="AR34" s="43"/>
      <c r="AS34" s="43"/>
      <c r="AT34" s="43"/>
      <c r="AU34" s="43"/>
      <c r="AV34" s="183"/>
      <c r="AW34" s="43"/>
    </row>
    <row r="35" spans="1:49" ht="11.25" customHeight="1">
      <c r="A35" s="43"/>
      <c r="B35" s="43"/>
      <c r="C35" s="43"/>
      <c r="D35" s="43" t="s">
        <v>1133</v>
      </c>
      <c r="E35" s="43"/>
      <c r="F35" s="43"/>
      <c r="G35" s="43"/>
      <c r="H35" s="43"/>
      <c r="I35" s="43"/>
      <c r="J35" s="41"/>
      <c r="K35" s="181"/>
      <c r="L35" s="182"/>
      <c r="M35" s="41"/>
      <c r="N35" s="41"/>
      <c r="O35" s="41"/>
      <c r="P35" s="41"/>
      <c r="Q35" s="41"/>
      <c r="R35" s="41"/>
      <c r="S35" s="41"/>
      <c r="T35" s="41"/>
      <c r="U35" s="41"/>
      <c r="V35" s="41"/>
      <c r="W35" s="41"/>
      <c r="X35" s="41"/>
      <c r="Y35" s="41"/>
      <c r="Z35" s="41"/>
      <c r="AA35" s="43"/>
      <c r="AB35" s="43"/>
      <c r="AC35" s="43"/>
      <c r="AD35" s="43"/>
      <c r="AE35" s="43"/>
      <c r="AF35" s="43">
        <v>3</v>
      </c>
      <c r="AG35" s="43" t="s">
        <v>1134</v>
      </c>
      <c r="AH35" s="191" t="s">
        <v>1135</v>
      </c>
      <c r="AI35" s="43"/>
      <c r="AJ35" s="43"/>
      <c r="AK35" s="43"/>
      <c r="AL35" s="43"/>
      <c r="AM35" s="43"/>
      <c r="AN35" s="43"/>
      <c r="AO35" s="43"/>
      <c r="AP35" s="43"/>
      <c r="AQ35" s="43"/>
      <c r="AR35" s="43"/>
      <c r="AS35" s="43"/>
      <c r="AT35" s="43"/>
      <c r="AU35" s="43"/>
      <c r="AV35" s="183"/>
      <c r="AW35" s="43"/>
    </row>
    <row r="36" spans="1:49" ht="11.25" customHeight="1">
      <c r="A36" s="43"/>
      <c r="B36" s="43"/>
      <c r="C36" s="43"/>
      <c r="D36" s="43" t="s">
        <v>1136</v>
      </c>
      <c r="E36" s="43"/>
      <c r="F36" s="43"/>
      <c r="G36" s="43"/>
      <c r="H36" s="43"/>
      <c r="I36" s="43"/>
      <c r="J36" s="41"/>
      <c r="K36" s="181"/>
      <c r="L36" s="182"/>
      <c r="M36" s="41"/>
      <c r="N36" s="41"/>
      <c r="O36" s="41"/>
      <c r="P36" s="41"/>
      <c r="Q36" s="41"/>
      <c r="R36" s="41"/>
      <c r="S36" s="41"/>
      <c r="T36" s="41"/>
      <c r="U36" s="41"/>
      <c r="V36" s="41"/>
      <c r="W36" s="41"/>
      <c r="X36" s="41"/>
      <c r="Y36" s="41"/>
      <c r="Z36" s="41"/>
      <c r="AA36" s="43"/>
      <c r="AB36" s="43"/>
      <c r="AC36" s="43"/>
      <c r="AD36" s="43"/>
      <c r="AE36" s="43"/>
      <c r="AF36" s="43">
        <v>1</v>
      </c>
      <c r="AG36" s="43" t="s">
        <v>39</v>
      </c>
      <c r="AH36" s="191" t="s">
        <v>1137</v>
      </c>
      <c r="AI36" s="43"/>
      <c r="AJ36" s="43"/>
      <c r="AK36" s="43"/>
      <c r="AL36" s="43"/>
      <c r="AM36" s="43"/>
      <c r="AN36" s="43"/>
      <c r="AO36" s="43"/>
      <c r="AP36" s="43"/>
      <c r="AQ36" s="43"/>
      <c r="AR36" s="43"/>
      <c r="AS36" s="43"/>
      <c r="AT36" s="43"/>
      <c r="AU36" s="43"/>
      <c r="AV36" s="183"/>
      <c r="AW36" s="43"/>
    </row>
    <row r="37" spans="1:49" ht="11.25" customHeight="1">
      <c r="A37" s="43"/>
      <c r="B37" s="43"/>
      <c r="C37" s="43"/>
      <c r="D37" s="43" t="s">
        <v>1138</v>
      </c>
      <c r="E37" s="43"/>
      <c r="F37" s="43"/>
      <c r="G37" s="43"/>
      <c r="H37" s="43"/>
      <c r="I37" s="43"/>
      <c r="J37" s="41"/>
      <c r="K37" s="181"/>
      <c r="L37" s="182"/>
      <c r="M37" s="41"/>
      <c r="N37" s="41"/>
      <c r="O37" s="41"/>
      <c r="P37" s="41"/>
      <c r="Q37" s="41"/>
      <c r="R37" s="41"/>
      <c r="S37" s="41"/>
      <c r="T37" s="41"/>
      <c r="U37" s="41"/>
      <c r="V37" s="41"/>
      <c r="W37" s="41"/>
      <c r="X37" s="41"/>
      <c r="Y37" s="41"/>
      <c r="Z37" s="41"/>
      <c r="AA37" s="43"/>
      <c r="AB37" s="43"/>
      <c r="AC37" s="43"/>
      <c r="AD37" s="43"/>
      <c r="AE37" s="43"/>
      <c r="AF37" s="43">
        <v>2</v>
      </c>
      <c r="AG37" s="43" t="s">
        <v>1139</v>
      </c>
      <c r="AH37" s="191" t="s">
        <v>1140</v>
      </c>
      <c r="AI37" s="43"/>
      <c r="AJ37" s="43"/>
      <c r="AK37" s="43"/>
      <c r="AL37" s="43"/>
      <c r="AM37" s="43"/>
      <c r="AN37" s="43"/>
      <c r="AO37" s="43"/>
      <c r="AP37" s="43"/>
      <c r="AQ37" s="43"/>
      <c r="AR37" s="43"/>
      <c r="AS37" s="43"/>
      <c r="AT37" s="43"/>
      <c r="AU37" s="43"/>
      <c r="AV37" s="183"/>
      <c r="AW37" s="43"/>
    </row>
    <row r="38" spans="1:49" ht="11.25" customHeight="1">
      <c r="A38" s="43"/>
      <c r="B38" s="43"/>
      <c r="C38" s="43"/>
      <c r="D38" s="43" t="s">
        <v>1141</v>
      </c>
      <c r="E38" s="43"/>
      <c r="F38" s="43"/>
      <c r="G38" s="43"/>
      <c r="H38" s="43"/>
      <c r="I38" s="43"/>
      <c r="J38" s="180" t="s">
        <v>1142</v>
      </c>
      <c r="K38" s="181"/>
      <c r="L38" s="182"/>
      <c r="M38" s="41"/>
      <c r="N38" s="41"/>
      <c r="O38" s="41"/>
      <c r="P38" s="41"/>
      <c r="Q38" s="41"/>
      <c r="R38" s="41"/>
      <c r="S38" s="41"/>
      <c r="T38" s="41"/>
      <c r="U38" s="41"/>
      <c r="V38" s="41"/>
      <c r="W38" s="41"/>
      <c r="X38" s="41"/>
      <c r="Y38" s="41"/>
      <c r="Z38" s="41"/>
      <c r="AA38" s="43"/>
      <c r="AB38" s="43"/>
      <c r="AC38" s="43"/>
      <c r="AD38" s="43"/>
      <c r="AE38" s="43"/>
      <c r="AF38" s="43">
        <v>8</v>
      </c>
      <c r="AG38" s="43" t="s">
        <v>1143</v>
      </c>
      <c r="AH38" s="191" t="s">
        <v>1144</v>
      </c>
      <c r="AI38" s="43"/>
      <c r="AJ38" s="43"/>
      <c r="AK38" s="43"/>
      <c r="AL38" s="43"/>
      <c r="AM38" s="43"/>
      <c r="AN38" s="43"/>
      <c r="AO38" s="43"/>
      <c r="AP38" s="43"/>
      <c r="AQ38" s="43"/>
      <c r="AR38" s="43"/>
      <c r="AS38" s="43"/>
      <c r="AT38" s="43"/>
      <c r="AU38" s="43"/>
      <c r="AV38" s="183"/>
      <c r="AW38" s="43"/>
    </row>
    <row r="39" spans="1:49" ht="11.25" customHeight="1">
      <c r="A39" s="43"/>
      <c r="B39" s="43"/>
      <c r="C39" s="43"/>
      <c r="D39" s="43" t="s">
        <v>1145</v>
      </c>
      <c r="E39" s="43"/>
      <c r="F39" s="43"/>
      <c r="G39" s="43"/>
      <c r="H39" s="43"/>
      <c r="I39" s="43"/>
      <c r="J39" s="180" t="s">
        <v>1146</v>
      </c>
      <c r="K39" s="181"/>
      <c r="L39" s="182"/>
      <c r="M39" s="41"/>
      <c r="N39" s="41"/>
      <c r="O39" s="41"/>
      <c r="P39" s="41"/>
      <c r="Q39" s="41"/>
      <c r="R39" s="41"/>
      <c r="S39" s="41"/>
      <c r="T39" s="41"/>
      <c r="U39" s="41"/>
      <c r="V39" s="41"/>
      <c r="W39" s="41"/>
      <c r="X39" s="41"/>
      <c r="Y39" s="41"/>
      <c r="Z39" s="41"/>
      <c r="AA39" s="43"/>
      <c r="AB39" s="43"/>
      <c r="AC39" s="43"/>
      <c r="AD39" s="43"/>
      <c r="AE39" s="43"/>
      <c r="AF39" s="43">
        <v>11</v>
      </c>
      <c r="AG39" s="43" t="s">
        <v>1147</v>
      </c>
      <c r="AH39" s="191" t="s">
        <v>1148</v>
      </c>
      <c r="AI39" s="43"/>
      <c r="AJ39" s="43"/>
      <c r="AK39" s="43"/>
      <c r="AL39" s="43"/>
      <c r="AM39" s="43"/>
      <c r="AN39" s="43"/>
      <c r="AO39" s="43"/>
      <c r="AP39" s="43"/>
      <c r="AQ39" s="43"/>
      <c r="AR39" s="43"/>
      <c r="AS39" s="43"/>
      <c r="AT39" s="43"/>
      <c r="AU39" s="43"/>
      <c r="AV39" s="183"/>
      <c r="AW39" s="43"/>
    </row>
    <row r="40" spans="1:49" ht="11.25" customHeight="1">
      <c r="A40" s="43"/>
      <c r="B40" s="43"/>
      <c r="C40" s="43"/>
      <c r="D40" s="43"/>
      <c r="E40" s="43"/>
      <c r="F40" s="43"/>
      <c r="G40" s="43"/>
      <c r="H40" s="43"/>
      <c r="I40" s="43"/>
      <c r="J40" s="41"/>
      <c r="K40" s="181"/>
      <c r="L40" s="182"/>
      <c r="M40" s="41"/>
      <c r="N40" s="41"/>
      <c r="O40" s="41"/>
      <c r="P40" s="41"/>
      <c r="Q40" s="41"/>
      <c r="R40" s="41"/>
      <c r="S40" s="41"/>
      <c r="T40" s="41"/>
      <c r="U40" s="41"/>
      <c r="V40" s="41"/>
      <c r="W40" s="41"/>
      <c r="X40" s="41"/>
      <c r="Y40" s="41"/>
      <c r="Z40" s="41"/>
      <c r="AA40" s="43"/>
      <c r="AB40" s="43"/>
      <c r="AC40" s="43"/>
      <c r="AD40" s="43"/>
      <c r="AE40" s="43"/>
      <c r="AF40" s="43">
        <v>10</v>
      </c>
      <c r="AG40" s="43" t="s">
        <v>1149</v>
      </c>
      <c r="AH40" s="191" t="s">
        <v>1150</v>
      </c>
      <c r="AI40" s="43"/>
      <c r="AJ40" s="43"/>
      <c r="AK40" s="43"/>
      <c r="AL40" s="43"/>
      <c r="AM40" s="43"/>
      <c r="AN40" s="43"/>
      <c r="AO40" s="43"/>
      <c r="AP40" s="43"/>
      <c r="AQ40" s="43"/>
      <c r="AR40" s="43"/>
      <c r="AS40" s="43"/>
      <c r="AT40" s="43"/>
      <c r="AU40" s="43"/>
      <c r="AV40" s="183"/>
      <c r="AW40" s="43"/>
    </row>
    <row r="41" spans="1:49" ht="11.25" customHeight="1">
      <c r="A41" s="43"/>
      <c r="B41" s="43"/>
      <c r="C41" s="43"/>
      <c r="D41" s="43"/>
      <c r="E41" s="43"/>
      <c r="F41" s="43"/>
      <c r="G41" s="43"/>
      <c r="H41" s="43"/>
      <c r="I41" s="43"/>
      <c r="J41" s="41"/>
      <c r="K41" s="181"/>
      <c r="L41" s="182"/>
      <c r="M41" s="41"/>
      <c r="N41" s="41"/>
      <c r="O41" s="41"/>
      <c r="P41" s="41"/>
      <c r="Q41" s="41"/>
      <c r="R41" s="41"/>
      <c r="S41" s="41"/>
      <c r="T41" s="41"/>
      <c r="U41" s="41"/>
      <c r="V41" s="41"/>
      <c r="W41" s="41"/>
      <c r="X41" s="41"/>
      <c r="Y41" s="41"/>
      <c r="Z41" s="41"/>
      <c r="AA41" s="43"/>
      <c r="AB41" s="43"/>
      <c r="AC41" s="43"/>
      <c r="AD41" s="43"/>
      <c r="AE41" s="43"/>
      <c r="AF41" s="43">
        <v>3</v>
      </c>
      <c r="AG41" s="43" t="s">
        <v>1151</v>
      </c>
      <c r="AH41" s="191" t="s">
        <v>1152</v>
      </c>
      <c r="AI41" s="43"/>
      <c r="AJ41" s="43"/>
      <c r="AK41" s="43"/>
      <c r="AL41" s="43"/>
      <c r="AM41" s="43"/>
      <c r="AN41" s="43"/>
      <c r="AO41" s="43"/>
      <c r="AP41" s="43"/>
      <c r="AQ41" s="43"/>
      <c r="AR41" s="43"/>
      <c r="AS41" s="43"/>
      <c r="AT41" s="43"/>
      <c r="AU41" s="43"/>
      <c r="AV41" s="183"/>
      <c r="AW41" s="43"/>
    </row>
    <row r="42" spans="1:49" ht="11.25" customHeight="1">
      <c r="A42" s="43"/>
      <c r="B42" s="43"/>
      <c r="C42" s="43"/>
      <c r="D42" s="43"/>
      <c r="E42" s="43"/>
      <c r="F42" s="43"/>
      <c r="G42" s="43"/>
      <c r="H42" s="43"/>
      <c r="I42" s="43"/>
      <c r="J42" s="41"/>
      <c r="K42" s="181"/>
      <c r="L42" s="182"/>
      <c r="M42" s="41"/>
      <c r="N42" s="41"/>
      <c r="O42" s="41"/>
      <c r="P42" s="41"/>
      <c r="Q42" s="41"/>
      <c r="R42" s="41"/>
      <c r="S42" s="41"/>
      <c r="T42" s="41"/>
      <c r="U42" s="41"/>
      <c r="V42" s="41"/>
      <c r="W42" s="41"/>
      <c r="X42" s="41"/>
      <c r="Y42" s="41"/>
      <c r="Z42" s="41"/>
      <c r="AA42" s="43"/>
      <c r="AB42" s="43"/>
      <c r="AC42" s="43"/>
      <c r="AD42" s="43"/>
      <c r="AE42" s="43"/>
      <c r="AF42" s="43">
        <v>1</v>
      </c>
      <c r="AG42" s="43" t="s">
        <v>1153</v>
      </c>
      <c r="AH42" s="191" t="s">
        <v>1154</v>
      </c>
      <c r="AI42" s="43"/>
      <c r="AJ42" s="43"/>
      <c r="AK42" s="43"/>
      <c r="AL42" s="43"/>
      <c r="AM42" s="43"/>
      <c r="AN42" s="43"/>
      <c r="AO42" s="43"/>
      <c r="AP42" s="43"/>
      <c r="AQ42" s="43"/>
      <c r="AR42" s="43"/>
      <c r="AS42" s="43"/>
      <c r="AT42" s="43"/>
      <c r="AU42" s="43"/>
      <c r="AV42" s="183"/>
      <c r="AW42" s="43"/>
    </row>
    <row r="43" spans="1:49" ht="11.25" customHeight="1">
      <c r="A43" s="43"/>
      <c r="B43" s="43"/>
      <c r="C43" s="43"/>
      <c r="D43" s="43"/>
      <c r="E43" s="43"/>
      <c r="F43" s="43"/>
      <c r="G43" s="43"/>
      <c r="H43" s="43"/>
      <c r="I43" s="43"/>
      <c r="J43" s="41"/>
      <c r="K43" s="181"/>
      <c r="L43" s="182"/>
      <c r="M43" s="41"/>
      <c r="N43" s="41"/>
      <c r="O43" s="41"/>
      <c r="P43" s="41"/>
      <c r="Q43" s="41"/>
      <c r="R43" s="41"/>
      <c r="S43" s="41"/>
      <c r="T43" s="41"/>
      <c r="U43" s="41"/>
      <c r="V43" s="41"/>
      <c r="W43" s="41"/>
      <c r="X43" s="41"/>
      <c r="Y43" s="41"/>
      <c r="Z43" s="41"/>
      <c r="AA43" s="43"/>
      <c r="AB43" s="43"/>
      <c r="AC43" s="43"/>
      <c r="AD43" s="43"/>
      <c r="AE43" s="43"/>
      <c r="AF43" s="43">
        <v>2</v>
      </c>
      <c r="AG43" s="43" t="s">
        <v>1155</v>
      </c>
      <c r="AH43" s="191" t="s">
        <v>1156</v>
      </c>
      <c r="AI43" s="43"/>
      <c r="AJ43" s="43"/>
      <c r="AK43" s="43"/>
      <c r="AL43" s="43"/>
      <c r="AM43" s="43"/>
      <c r="AN43" s="43"/>
      <c r="AO43" s="43"/>
      <c r="AP43" s="43"/>
      <c r="AQ43" s="43"/>
      <c r="AR43" s="43"/>
      <c r="AS43" s="43"/>
      <c r="AT43" s="43"/>
      <c r="AU43" s="43"/>
      <c r="AV43" s="183"/>
      <c r="AW43" s="43"/>
    </row>
    <row r="44" spans="1:49" ht="11.25" customHeight="1">
      <c r="A44" s="43"/>
      <c r="B44" s="43"/>
      <c r="C44" s="43"/>
      <c r="D44" s="43"/>
      <c r="E44" s="43"/>
      <c r="F44" s="43"/>
      <c r="G44" s="43"/>
      <c r="H44" s="43"/>
      <c r="I44" s="43"/>
      <c r="J44" s="41"/>
      <c r="K44" s="181"/>
      <c r="L44" s="182"/>
      <c r="M44" s="41"/>
      <c r="N44" s="41"/>
      <c r="O44" s="41"/>
      <c r="P44" s="41"/>
      <c r="Q44" s="41"/>
      <c r="R44" s="41"/>
      <c r="S44" s="41"/>
      <c r="T44" s="41"/>
      <c r="U44" s="41"/>
      <c r="V44" s="41"/>
      <c r="W44" s="41"/>
      <c r="X44" s="41"/>
      <c r="Y44" s="41"/>
      <c r="Z44" s="41"/>
      <c r="AA44" s="43"/>
      <c r="AB44" s="43"/>
      <c r="AC44" s="43"/>
      <c r="AD44" s="43"/>
      <c r="AE44" s="43"/>
      <c r="AF44" s="43">
        <v>4</v>
      </c>
      <c r="AG44" s="43" t="s">
        <v>1157</v>
      </c>
      <c r="AH44" s="191" t="s">
        <v>1158</v>
      </c>
      <c r="AI44" s="43"/>
      <c r="AJ44" s="43"/>
      <c r="AK44" s="43"/>
      <c r="AL44" s="43"/>
      <c r="AM44" s="43"/>
      <c r="AN44" s="43"/>
      <c r="AO44" s="43"/>
      <c r="AP44" s="43"/>
      <c r="AQ44" s="43"/>
      <c r="AR44" s="43"/>
      <c r="AS44" s="43"/>
      <c r="AT44" s="43"/>
      <c r="AU44" s="43"/>
      <c r="AV44" s="183"/>
      <c r="AW44" s="43"/>
    </row>
    <row r="45" spans="1:49" ht="11.25" customHeight="1">
      <c r="A45" s="43"/>
      <c r="B45" s="43"/>
      <c r="C45" s="43"/>
      <c r="D45" s="43"/>
      <c r="E45" s="43"/>
      <c r="F45" s="43"/>
      <c r="G45" s="43"/>
      <c r="H45" s="43"/>
      <c r="I45" s="43"/>
      <c r="J45" s="41"/>
      <c r="K45" s="181"/>
      <c r="L45" s="182"/>
      <c r="M45" s="41"/>
      <c r="N45" s="41"/>
      <c r="O45" s="41"/>
      <c r="P45" s="41"/>
      <c r="Q45" s="41"/>
      <c r="R45" s="41"/>
      <c r="S45" s="41"/>
      <c r="T45" s="41"/>
      <c r="U45" s="41"/>
      <c r="V45" s="41"/>
      <c r="W45" s="41"/>
      <c r="X45" s="41"/>
      <c r="Y45" s="41"/>
      <c r="Z45" s="41"/>
      <c r="AA45" s="43"/>
      <c r="AB45" s="43"/>
      <c r="AC45" s="43"/>
      <c r="AD45" s="43"/>
      <c r="AE45" s="43"/>
      <c r="AF45" s="43">
        <v>6</v>
      </c>
      <c r="AG45" s="43" t="s">
        <v>1159</v>
      </c>
      <c r="AH45" s="191" t="s">
        <v>1160</v>
      </c>
      <c r="AI45" s="43"/>
      <c r="AJ45" s="43"/>
      <c r="AK45" s="43"/>
      <c r="AL45" s="43"/>
      <c r="AM45" s="43"/>
      <c r="AN45" s="43"/>
      <c r="AO45" s="43"/>
      <c r="AP45" s="43"/>
      <c r="AQ45" s="43"/>
      <c r="AR45" s="43"/>
      <c r="AS45" s="43"/>
      <c r="AT45" s="43"/>
      <c r="AU45" s="43"/>
      <c r="AV45" s="183"/>
      <c r="AW45" s="43"/>
    </row>
    <row r="46" spans="1:49" ht="11.25" customHeight="1">
      <c r="A46" s="43"/>
      <c r="B46" s="43"/>
      <c r="C46" s="43"/>
      <c r="D46" s="43"/>
      <c r="E46" s="43"/>
      <c r="F46" s="43"/>
      <c r="G46" s="43"/>
      <c r="H46" s="43"/>
      <c r="I46" s="43"/>
      <c r="J46" s="41"/>
      <c r="K46" s="181"/>
      <c r="L46" s="182"/>
      <c r="M46" s="41"/>
      <c r="N46" s="41"/>
      <c r="O46" s="41"/>
      <c r="P46" s="41"/>
      <c r="Q46" s="41"/>
      <c r="R46" s="41"/>
      <c r="S46" s="41"/>
      <c r="T46" s="41"/>
      <c r="U46" s="41"/>
      <c r="V46" s="41"/>
      <c r="W46" s="41"/>
      <c r="X46" s="41"/>
      <c r="Y46" s="41"/>
      <c r="Z46" s="41"/>
      <c r="AA46" s="43"/>
      <c r="AB46" s="43"/>
      <c r="AC46" s="43"/>
      <c r="AD46" s="43"/>
      <c r="AE46" s="43"/>
      <c r="AF46" s="43">
        <v>7</v>
      </c>
      <c r="AG46" s="43" t="s">
        <v>1161</v>
      </c>
      <c r="AH46" s="191" t="s">
        <v>1162</v>
      </c>
      <c r="AI46" s="43"/>
      <c r="AJ46" s="43"/>
      <c r="AK46" s="43"/>
      <c r="AL46" s="43"/>
      <c r="AM46" s="43"/>
      <c r="AN46" s="43"/>
      <c r="AO46" s="43"/>
      <c r="AP46" s="43"/>
      <c r="AQ46" s="43"/>
      <c r="AR46" s="43"/>
      <c r="AS46" s="43"/>
      <c r="AT46" s="43"/>
      <c r="AU46" s="43"/>
      <c r="AV46" s="183"/>
      <c r="AW46" s="43"/>
    </row>
    <row r="47" spans="1:49" ht="11.25" customHeight="1">
      <c r="A47" s="43"/>
      <c r="B47" s="43"/>
      <c r="C47" s="43"/>
      <c r="D47" s="43"/>
      <c r="E47" s="43"/>
      <c r="F47" s="43"/>
      <c r="G47" s="43"/>
      <c r="H47" s="43"/>
      <c r="I47" s="43"/>
      <c r="J47" s="41"/>
      <c r="K47" s="181"/>
      <c r="L47" s="182"/>
      <c r="M47" s="41"/>
      <c r="N47" s="41"/>
      <c r="O47" s="41"/>
      <c r="P47" s="41"/>
      <c r="Q47" s="41"/>
      <c r="R47" s="41"/>
      <c r="S47" s="41"/>
      <c r="T47" s="41"/>
      <c r="U47" s="41"/>
      <c r="V47" s="41"/>
      <c r="W47" s="41"/>
      <c r="X47" s="41"/>
      <c r="Y47" s="41"/>
      <c r="Z47" s="41"/>
      <c r="AA47" s="43"/>
      <c r="AB47" s="43"/>
      <c r="AC47" s="43"/>
      <c r="AD47" s="43"/>
      <c r="AE47" s="43"/>
      <c r="AF47" s="43">
        <v>5</v>
      </c>
      <c r="AG47" s="43" t="s">
        <v>1161</v>
      </c>
      <c r="AH47" s="191" t="s">
        <v>1163</v>
      </c>
      <c r="AI47" s="43"/>
      <c r="AJ47" s="43"/>
      <c r="AK47" s="43"/>
      <c r="AL47" s="43"/>
      <c r="AM47" s="43"/>
      <c r="AN47" s="43"/>
      <c r="AO47" s="43"/>
      <c r="AP47" s="43"/>
      <c r="AQ47" s="43"/>
      <c r="AR47" s="43"/>
      <c r="AS47" s="43"/>
      <c r="AT47" s="43"/>
      <c r="AU47" s="43"/>
      <c r="AV47" s="183"/>
      <c r="AW47" s="43"/>
    </row>
    <row r="48" spans="1:49" ht="11.25" customHeight="1">
      <c r="A48" s="43"/>
      <c r="B48" s="43"/>
      <c r="C48" s="43"/>
      <c r="D48" s="43"/>
      <c r="E48" s="43"/>
      <c r="F48" s="43"/>
      <c r="G48" s="43"/>
      <c r="H48" s="43"/>
      <c r="I48" s="43"/>
      <c r="J48" s="41"/>
      <c r="K48" s="181"/>
      <c r="L48" s="182"/>
      <c r="M48" s="41"/>
      <c r="N48" s="41"/>
      <c r="O48" s="41"/>
      <c r="P48" s="41"/>
      <c r="Q48" s="41"/>
      <c r="R48" s="41"/>
      <c r="S48" s="41"/>
      <c r="T48" s="41"/>
      <c r="U48" s="41"/>
      <c r="V48" s="41"/>
      <c r="W48" s="41"/>
      <c r="X48" s="41"/>
      <c r="Y48" s="41"/>
      <c r="Z48" s="41"/>
      <c r="AA48" s="43"/>
      <c r="AB48" s="43"/>
      <c r="AC48" s="43"/>
      <c r="AD48" s="43"/>
      <c r="AE48" s="43"/>
      <c r="AF48" s="43">
        <v>9</v>
      </c>
      <c r="AG48" s="43" t="s">
        <v>1164</v>
      </c>
      <c r="AH48" s="191" t="s">
        <v>1165</v>
      </c>
      <c r="AI48" s="43"/>
      <c r="AJ48" s="43"/>
      <c r="AK48" s="43"/>
      <c r="AL48" s="43"/>
      <c r="AM48" s="43"/>
      <c r="AN48" s="43"/>
      <c r="AO48" s="43"/>
      <c r="AP48" s="43"/>
      <c r="AQ48" s="43"/>
      <c r="AR48" s="43"/>
      <c r="AS48" s="43"/>
      <c r="AT48" s="43"/>
      <c r="AU48" s="43"/>
      <c r="AV48" s="183"/>
      <c r="AW48" s="43"/>
    </row>
    <row r="49" spans="1:49" ht="11.25" customHeight="1">
      <c r="A49" s="43"/>
      <c r="B49" s="43"/>
      <c r="C49" s="43"/>
      <c r="D49" s="43"/>
      <c r="E49" s="43"/>
      <c r="F49" s="43"/>
      <c r="G49" s="43"/>
      <c r="H49" s="43"/>
      <c r="I49" s="43"/>
      <c r="J49" s="41"/>
      <c r="K49" s="181"/>
      <c r="L49" s="182"/>
      <c r="M49" s="41"/>
      <c r="N49" s="41"/>
      <c r="O49" s="41"/>
      <c r="P49" s="41"/>
      <c r="Q49" s="41"/>
      <c r="R49" s="41"/>
      <c r="S49" s="41"/>
      <c r="T49" s="41"/>
      <c r="U49" s="41"/>
      <c r="V49" s="41"/>
      <c r="W49" s="41"/>
      <c r="X49" s="41"/>
      <c r="Y49" s="41"/>
      <c r="Z49" s="41"/>
      <c r="AA49" s="43"/>
      <c r="AB49" s="43"/>
      <c r="AC49" s="43"/>
      <c r="AD49" s="43"/>
      <c r="AE49" s="43"/>
      <c r="AF49" s="43">
        <v>1</v>
      </c>
      <c r="AG49" s="43" t="s">
        <v>1166</v>
      </c>
      <c r="AH49" s="191" t="s">
        <v>1167</v>
      </c>
      <c r="AI49" s="43"/>
      <c r="AJ49" s="43"/>
      <c r="AK49" s="43"/>
      <c r="AL49" s="43"/>
      <c r="AM49" s="43"/>
      <c r="AN49" s="43"/>
      <c r="AO49" s="43"/>
      <c r="AP49" s="43"/>
      <c r="AQ49" s="43"/>
      <c r="AR49" s="43"/>
      <c r="AS49" s="43"/>
      <c r="AT49" s="43"/>
      <c r="AU49" s="43"/>
      <c r="AV49" s="183"/>
      <c r="AW49" s="43"/>
    </row>
    <row r="50" spans="1:49" ht="11.25" customHeight="1">
      <c r="A50" s="43"/>
      <c r="B50" s="43"/>
      <c r="C50" s="43"/>
      <c r="D50" s="43"/>
      <c r="E50" s="43"/>
      <c r="F50" s="43"/>
      <c r="G50" s="43"/>
      <c r="H50" s="43"/>
      <c r="I50" s="43"/>
      <c r="J50" s="41"/>
      <c r="K50" s="181"/>
      <c r="L50" s="182"/>
      <c r="M50" s="41"/>
      <c r="N50" s="41"/>
      <c r="O50" s="41"/>
      <c r="P50" s="41"/>
      <c r="Q50" s="41"/>
      <c r="R50" s="41"/>
      <c r="S50" s="41"/>
      <c r="T50" s="41"/>
      <c r="U50" s="41"/>
      <c r="V50" s="41"/>
      <c r="W50" s="41"/>
      <c r="X50" s="41"/>
      <c r="Y50" s="41"/>
      <c r="Z50" s="41"/>
      <c r="AA50" s="43"/>
      <c r="AB50" s="43"/>
      <c r="AC50" s="43"/>
      <c r="AD50" s="43"/>
      <c r="AE50" s="43"/>
      <c r="AF50" s="43">
        <v>2</v>
      </c>
      <c r="AG50" s="43" t="s">
        <v>1168</v>
      </c>
      <c r="AH50" s="191" t="s">
        <v>1169</v>
      </c>
      <c r="AI50" s="43"/>
      <c r="AJ50" s="43"/>
      <c r="AK50" s="43"/>
      <c r="AL50" s="43"/>
      <c r="AM50" s="43"/>
      <c r="AN50" s="43"/>
      <c r="AO50" s="43"/>
      <c r="AP50" s="43"/>
      <c r="AQ50" s="43"/>
      <c r="AR50" s="43"/>
      <c r="AS50" s="43"/>
      <c r="AT50" s="43"/>
      <c r="AU50" s="43"/>
      <c r="AV50" s="183"/>
      <c r="AW50" s="43"/>
    </row>
    <row r="51" spans="1:49" ht="11.25" customHeight="1">
      <c r="A51" s="43"/>
      <c r="B51" s="43"/>
      <c r="C51" s="43"/>
      <c r="D51" s="43"/>
      <c r="E51" s="43"/>
      <c r="F51" s="43"/>
      <c r="G51" s="43"/>
      <c r="H51" s="43"/>
      <c r="I51" s="43"/>
      <c r="J51" s="41"/>
      <c r="K51" s="181"/>
      <c r="L51" s="182"/>
      <c r="M51" s="41"/>
      <c r="N51" s="41"/>
      <c r="O51" s="41"/>
      <c r="P51" s="41"/>
      <c r="Q51" s="41"/>
      <c r="R51" s="41"/>
      <c r="S51" s="41"/>
      <c r="T51" s="41"/>
      <c r="U51" s="41"/>
      <c r="V51" s="41"/>
      <c r="W51" s="41"/>
      <c r="X51" s="41"/>
      <c r="Y51" s="41"/>
      <c r="Z51" s="41"/>
      <c r="AA51" s="43"/>
      <c r="AB51" s="43"/>
      <c r="AC51" s="43"/>
      <c r="AD51" s="43"/>
      <c r="AE51" s="43"/>
      <c r="AF51" s="43">
        <v>3</v>
      </c>
      <c r="AG51" s="43" t="s">
        <v>1170</v>
      </c>
      <c r="AH51" s="191" t="s">
        <v>1171</v>
      </c>
      <c r="AI51" s="43"/>
      <c r="AJ51" s="43"/>
      <c r="AK51" s="43"/>
      <c r="AL51" s="43"/>
      <c r="AM51" s="43"/>
      <c r="AN51" s="43"/>
      <c r="AO51" s="43"/>
      <c r="AP51" s="43"/>
      <c r="AQ51" s="43"/>
      <c r="AR51" s="43"/>
      <c r="AS51" s="43"/>
      <c r="AT51" s="43"/>
      <c r="AU51" s="43"/>
      <c r="AV51" s="183"/>
      <c r="AW51" s="43"/>
    </row>
    <row r="52" spans="1:49" ht="11.25" customHeight="1">
      <c r="A52" s="43"/>
      <c r="B52" s="43"/>
      <c r="C52" s="43"/>
      <c r="D52" s="43"/>
      <c r="E52" s="43"/>
      <c r="F52" s="43"/>
      <c r="G52" s="43"/>
      <c r="H52" s="43"/>
      <c r="I52" s="43"/>
      <c r="J52" s="41"/>
      <c r="K52" s="181"/>
      <c r="L52" s="182"/>
      <c r="M52" s="41"/>
      <c r="N52" s="41"/>
      <c r="O52" s="41"/>
      <c r="P52" s="41"/>
      <c r="Q52" s="41"/>
      <c r="R52" s="41"/>
      <c r="S52" s="41"/>
      <c r="T52" s="41"/>
      <c r="U52" s="41"/>
      <c r="V52" s="41"/>
      <c r="W52" s="41"/>
      <c r="X52" s="41"/>
      <c r="Y52" s="41"/>
      <c r="Z52" s="41"/>
      <c r="AA52" s="43"/>
      <c r="AB52" s="43"/>
      <c r="AC52" s="43"/>
      <c r="AD52" s="43"/>
      <c r="AE52" s="43"/>
      <c r="AF52" s="43">
        <v>4</v>
      </c>
      <c r="AG52" s="43" t="s">
        <v>1172</v>
      </c>
      <c r="AH52" s="191" t="s">
        <v>1173</v>
      </c>
      <c r="AI52" s="43"/>
      <c r="AJ52" s="43"/>
      <c r="AK52" s="43"/>
      <c r="AL52" s="43"/>
      <c r="AM52" s="43"/>
      <c r="AN52" s="43"/>
      <c r="AO52" s="43"/>
      <c r="AP52" s="43"/>
      <c r="AQ52" s="43"/>
      <c r="AR52" s="43"/>
      <c r="AS52" s="43"/>
      <c r="AT52" s="43"/>
      <c r="AU52" s="43"/>
      <c r="AV52" s="183"/>
      <c r="AW52" s="43"/>
    </row>
    <row r="53" spans="1:49" ht="11.25" customHeight="1">
      <c r="A53" s="43"/>
      <c r="B53" s="43"/>
      <c r="C53" s="43"/>
      <c r="D53" s="43"/>
      <c r="E53" s="43"/>
      <c r="F53" s="43"/>
      <c r="G53" s="43"/>
      <c r="H53" s="43"/>
      <c r="I53" s="43"/>
      <c r="J53" s="41"/>
      <c r="K53" s="181"/>
      <c r="L53" s="182"/>
      <c r="M53" s="41"/>
      <c r="N53" s="41"/>
      <c r="O53" s="41"/>
      <c r="P53" s="41"/>
      <c r="Q53" s="41"/>
      <c r="R53" s="41"/>
      <c r="S53" s="41"/>
      <c r="T53" s="41"/>
      <c r="U53" s="41"/>
      <c r="V53" s="41"/>
      <c r="W53" s="41"/>
      <c r="X53" s="41"/>
      <c r="Y53" s="41"/>
      <c r="Z53" s="41"/>
      <c r="AA53" s="43"/>
      <c r="AB53" s="43"/>
      <c r="AC53" s="43"/>
      <c r="AD53" s="43"/>
      <c r="AE53" s="43"/>
      <c r="AF53" s="43">
        <v>1</v>
      </c>
      <c r="AG53" s="43" t="s">
        <v>1174</v>
      </c>
      <c r="AH53" s="191" t="s">
        <v>1175</v>
      </c>
      <c r="AI53" s="43"/>
      <c r="AJ53" s="43"/>
      <c r="AK53" s="43"/>
      <c r="AL53" s="43"/>
      <c r="AM53" s="43"/>
      <c r="AN53" s="43"/>
      <c r="AO53" s="43"/>
      <c r="AP53" s="43"/>
      <c r="AQ53" s="43"/>
      <c r="AR53" s="43"/>
      <c r="AS53" s="43"/>
      <c r="AT53" s="43"/>
      <c r="AU53" s="43"/>
      <c r="AV53" s="183"/>
      <c r="AW53" s="43"/>
    </row>
    <row r="54" spans="1:49" ht="11.25" customHeight="1">
      <c r="A54" s="43"/>
      <c r="B54" s="43"/>
      <c r="C54" s="43"/>
      <c r="D54" s="43"/>
      <c r="E54" s="43"/>
      <c r="F54" s="43"/>
      <c r="G54" s="43"/>
      <c r="H54" s="43"/>
      <c r="I54" s="43"/>
      <c r="J54" s="41"/>
      <c r="K54" s="181"/>
      <c r="L54" s="182"/>
      <c r="M54" s="41"/>
      <c r="N54" s="41"/>
      <c r="O54" s="41"/>
      <c r="P54" s="41"/>
      <c r="Q54" s="41"/>
      <c r="R54" s="41"/>
      <c r="S54" s="41"/>
      <c r="T54" s="41"/>
      <c r="U54" s="41"/>
      <c r="V54" s="41"/>
      <c r="W54" s="41"/>
      <c r="X54" s="41"/>
      <c r="Y54" s="41"/>
      <c r="Z54" s="41"/>
      <c r="AA54" s="43"/>
      <c r="AB54" s="43"/>
      <c r="AC54" s="43"/>
      <c r="AD54" s="43"/>
      <c r="AE54" s="43"/>
      <c r="AF54" s="43">
        <v>2</v>
      </c>
      <c r="AG54" s="43" t="s">
        <v>1176</v>
      </c>
      <c r="AH54" s="191" t="s">
        <v>1177</v>
      </c>
      <c r="AI54" s="43"/>
      <c r="AJ54" s="43"/>
      <c r="AK54" s="43"/>
      <c r="AL54" s="43"/>
      <c r="AM54" s="43"/>
      <c r="AN54" s="43"/>
      <c r="AO54" s="43"/>
      <c r="AP54" s="43"/>
      <c r="AQ54" s="43"/>
      <c r="AR54" s="43"/>
      <c r="AS54" s="43"/>
      <c r="AT54" s="43"/>
      <c r="AU54" s="43"/>
      <c r="AV54" s="183"/>
      <c r="AW54" s="43"/>
    </row>
    <row r="55" spans="1:49" ht="11.25" customHeight="1">
      <c r="A55" s="43"/>
      <c r="B55" s="43"/>
      <c r="C55" s="43"/>
      <c r="D55" s="43"/>
      <c r="E55" s="43"/>
      <c r="F55" s="43"/>
      <c r="G55" s="43"/>
      <c r="H55" s="43"/>
      <c r="I55" s="43"/>
      <c r="J55" s="41"/>
      <c r="K55" s="181"/>
      <c r="L55" s="182"/>
      <c r="M55" s="41"/>
      <c r="N55" s="41"/>
      <c r="O55" s="41"/>
      <c r="P55" s="41"/>
      <c r="Q55" s="41"/>
      <c r="R55" s="41"/>
      <c r="S55" s="41"/>
      <c r="T55" s="41"/>
      <c r="U55" s="41"/>
      <c r="V55" s="41"/>
      <c r="W55" s="41"/>
      <c r="X55" s="41"/>
      <c r="Y55" s="41"/>
      <c r="Z55" s="41"/>
      <c r="AA55" s="43"/>
      <c r="AB55" s="43"/>
      <c r="AC55" s="43"/>
      <c r="AD55" s="43"/>
      <c r="AE55" s="43"/>
      <c r="AF55" s="43">
        <v>1</v>
      </c>
      <c r="AG55" s="43" t="s">
        <v>1178</v>
      </c>
      <c r="AH55" s="191" t="s">
        <v>1179</v>
      </c>
      <c r="AI55" s="43"/>
      <c r="AJ55" s="43"/>
      <c r="AK55" s="43"/>
      <c r="AL55" s="43"/>
      <c r="AM55" s="43"/>
      <c r="AN55" s="43"/>
      <c r="AO55" s="43"/>
      <c r="AP55" s="43"/>
      <c r="AQ55" s="43"/>
      <c r="AR55" s="43"/>
      <c r="AS55" s="43"/>
      <c r="AT55" s="43"/>
      <c r="AU55" s="43"/>
      <c r="AV55" s="183"/>
      <c r="AW55" s="43"/>
    </row>
    <row r="56" spans="1:49" ht="11.25" customHeight="1">
      <c r="A56" s="43"/>
      <c r="B56" s="43"/>
      <c r="C56" s="43"/>
      <c r="D56" s="43"/>
      <c r="E56" s="43"/>
      <c r="F56" s="43"/>
      <c r="G56" s="43"/>
      <c r="H56" s="43"/>
      <c r="I56" s="43"/>
      <c r="J56" s="41"/>
      <c r="K56" s="181"/>
      <c r="L56" s="182"/>
      <c r="M56" s="41"/>
      <c r="N56" s="41"/>
      <c r="O56" s="41"/>
      <c r="P56" s="41"/>
      <c r="Q56" s="41"/>
      <c r="R56" s="41"/>
      <c r="S56" s="41"/>
      <c r="T56" s="41"/>
      <c r="U56" s="41"/>
      <c r="V56" s="41"/>
      <c r="W56" s="41"/>
      <c r="X56" s="41"/>
      <c r="Y56" s="41"/>
      <c r="Z56" s="41"/>
      <c r="AA56" s="43"/>
      <c r="AB56" s="43"/>
      <c r="AC56" s="43"/>
      <c r="AD56" s="43"/>
      <c r="AE56" s="43"/>
      <c r="AF56" s="43">
        <v>2</v>
      </c>
      <c r="AG56" s="43" t="s">
        <v>1180</v>
      </c>
      <c r="AH56" s="191" t="s">
        <v>1181</v>
      </c>
      <c r="AI56" s="43"/>
      <c r="AJ56" s="43"/>
      <c r="AK56" s="43"/>
      <c r="AL56" s="43"/>
      <c r="AM56" s="43"/>
      <c r="AN56" s="43"/>
      <c r="AO56" s="43"/>
      <c r="AP56" s="43"/>
      <c r="AQ56" s="43"/>
      <c r="AR56" s="43"/>
      <c r="AS56" s="43"/>
      <c r="AT56" s="43"/>
      <c r="AU56" s="43"/>
      <c r="AV56" s="183"/>
      <c r="AW56" s="43"/>
    </row>
    <row r="57" spans="1:49" ht="11.25" customHeight="1">
      <c r="A57" s="43"/>
      <c r="B57" s="43"/>
      <c r="C57" s="43"/>
      <c r="D57" s="43"/>
      <c r="E57" s="43"/>
      <c r="F57" s="43"/>
      <c r="G57" s="43"/>
      <c r="H57" s="43"/>
      <c r="I57" s="43"/>
      <c r="J57" s="41"/>
      <c r="K57" s="181"/>
      <c r="L57" s="182"/>
      <c r="M57" s="41"/>
      <c r="N57" s="41"/>
      <c r="O57" s="41"/>
      <c r="P57" s="41"/>
      <c r="Q57" s="41"/>
      <c r="R57" s="41"/>
      <c r="S57" s="41"/>
      <c r="T57" s="41"/>
      <c r="U57" s="41"/>
      <c r="V57" s="41"/>
      <c r="W57" s="41"/>
      <c r="X57" s="41"/>
      <c r="Y57" s="41"/>
      <c r="Z57" s="41"/>
      <c r="AA57" s="43"/>
      <c r="AB57" s="43"/>
      <c r="AC57" s="43"/>
      <c r="AD57" s="43"/>
      <c r="AE57" s="43"/>
      <c r="AF57" s="43">
        <v>3</v>
      </c>
      <c r="AG57" s="43" t="s">
        <v>1182</v>
      </c>
      <c r="AH57" s="191" t="s">
        <v>1183</v>
      </c>
      <c r="AI57" s="43"/>
      <c r="AJ57" s="43"/>
      <c r="AK57" s="43"/>
      <c r="AL57" s="43"/>
      <c r="AM57" s="43"/>
      <c r="AN57" s="43"/>
      <c r="AO57" s="43"/>
      <c r="AP57" s="43"/>
      <c r="AQ57" s="43"/>
      <c r="AR57" s="43"/>
      <c r="AS57" s="43"/>
      <c r="AT57" s="43"/>
      <c r="AU57" s="43"/>
      <c r="AV57" s="183"/>
      <c r="AW57" s="43"/>
    </row>
    <row r="58" spans="1:49" ht="11.25" customHeight="1">
      <c r="A58" s="43"/>
      <c r="B58" s="43"/>
      <c r="C58" s="43"/>
      <c r="D58" s="43"/>
      <c r="E58" s="43"/>
      <c r="F58" s="43"/>
      <c r="G58" s="43"/>
      <c r="H58" s="43"/>
      <c r="I58" s="43"/>
      <c r="J58" s="41"/>
      <c r="K58" s="181"/>
      <c r="L58" s="182"/>
      <c r="M58" s="41"/>
      <c r="N58" s="41"/>
      <c r="O58" s="41"/>
      <c r="P58" s="41"/>
      <c r="Q58" s="41"/>
      <c r="R58" s="41"/>
      <c r="S58" s="41"/>
      <c r="T58" s="41"/>
      <c r="U58" s="41"/>
      <c r="V58" s="41"/>
      <c r="W58" s="41"/>
      <c r="X58" s="41"/>
      <c r="Y58" s="41"/>
      <c r="Z58" s="41"/>
      <c r="AA58" s="43"/>
      <c r="AB58" s="43"/>
      <c r="AC58" s="43"/>
      <c r="AD58" s="43"/>
      <c r="AE58" s="43"/>
      <c r="AF58" s="43">
        <v>4</v>
      </c>
      <c r="AG58" s="43" t="s">
        <v>1184</v>
      </c>
      <c r="AH58" s="191" t="s">
        <v>1185</v>
      </c>
      <c r="AI58" s="43"/>
      <c r="AJ58" s="43"/>
      <c r="AK58" s="43"/>
      <c r="AL58" s="43"/>
      <c r="AM58" s="43"/>
      <c r="AN58" s="43"/>
      <c r="AO58" s="43"/>
      <c r="AP58" s="43"/>
      <c r="AQ58" s="43"/>
      <c r="AR58" s="43"/>
      <c r="AS58" s="43"/>
      <c r="AT58" s="43"/>
      <c r="AU58" s="43"/>
      <c r="AV58" s="183"/>
      <c r="AW58" s="43"/>
    </row>
    <row r="59" spans="1:49" ht="11.25" customHeight="1">
      <c r="A59" s="43"/>
      <c r="B59" s="43"/>
      <c r="C59" s="43"/>
      <c r="D59" s="43"/>
      <c r="E59" s="43"/>
      <c r="F59" s="43"/>
      <c r="G59" s="43"/>
      <c r="H59" s="43"/>
      <c r="I59" s="43"/>
      <c r="J59" s="41"/>
      <c r="K59" s="181"/>
      <c r="L59" s="182"/>
      <c r="M59" s="41"/>
      <c r="N59" s="41"/>
      <c r="O59" s="41"/>
      <c r="P59" s="41"/>
      <c r="Q59" s="41"/>
      <c r="R59" s="41"/>
      <c r="S59" s="41"/>
      <c r="T59" s="41"/>
      <c r="U59" s="41"/>
      <c r="V59" s="41"/>
      <c r="W59" s="41"/>
      <c r="X59" s="41"/>
      <c r="Y59" s="41"/>
      <c r="Z59" s="41"/>
      <c r="AA59" s="43"/>
      <c r="AB59" s="43"/>
      <c r="AC59" s="43"/>
      <c r="AD59" s="43"/>
      <c r="AE59" s="43"/>
      <c r="AF59" s="43">
        <v>5</v>
      </c>
      <c r="AG59" s="43" t="s">
        <v>1186</v>
      </c>
      <c r="AH59" s="191" t="s">
        <v>1187</v>
      </c>
      <c r="AI59" s="43"/>
      <c r="AJ59" s="43"/>
      <c r="AK59" s="43"/>
      <c r="AL59" s="43"/>
      <c r="AM59" s="43"/>
      <c r="AN59" s="43"/>
      <c r="AO59" s="43"/>
      <c r="AP59" s="43"/>
      <c r="AQ59" s="43"/>
      <c r="AR59" s="43"/>
      <c r="AS59" s="43"/>
      <c r="AT59" s="43"/>
      <c r="AU59" s="43"/>
      <c r="AV59" s="183"/>
      <c r="AW59" s="43"/>
    </row>
    <row r="60" spans="1:49" ht="11.25" customHeight="1">
      <c r="A60" s="43"/>
      <c r="B60" s="43"/>
      <c r="C60" s="43"/>
      <c r="D60" s="43"/>
      <c r="E60" s="43"/>
      <c r="F60" s="43"/>
      <c r="G60" s="43"/>
      <c r="H60" s="43"/>
      <c r="I60" s="43"/>
      <c r="J60" s="41"/>
      <c r="K60" s="181"/>
      <c r="L60" s="182"/>
      <c r="M60" s="41"/>
      <c r="N60" s="41"/>
      <c r="O60" s="41"/>
      <c r="P60" s="41"/>
      <c r="Q60" s="41"/>
      <c r="R60" s="41"/>
      <c r="S60" s="41"/>
      <c r="T60" s="41"/>
      <c r="U60" s="41"/>
      <c r="V60" s="41"/>
      <c r="W60" s="41"/>
      <c r="X60" s="41"/>
      <c r="Y60" s="41"/>
      <c r="Z60" s="41"/>
      <c r="AA60" s="43"/>
      <c r="AB60" s="43"/>
      <c r="AC60" s="43"/>
      <c r="AD60" s="43"/>
      <c r="AE60" s="43"/>
      <c r="AF60" s="43">
        <v>1</v>
      </c>
      <c r="AG60" s="43" t="s">
        <v>1188</v>
      </c>
      <c r="AH60" s="191" t="s">
        <v>1189</v>
      </c>
      <c r="AI60" s="43"/>
      <c r="AJ60" s="43"/>
      <c r="AK60" s="43"/>
      <c r="AL60" s="43"/>
      <c r="AM60" s="43"/>
      <c r="AN60" s="43"/>
      <c r="AO60" s="43"/>
      <c r="AP60" s="43"/>
      <c r="AQ60" s="43"/>
      <c r="AR60" s="43"/>
      <c r="AS60" s="43"/>
      <c r="AT60" s="43"/>
      <c r="AU60" s="43"/>
      <c r="AV60" s="183"/>
      <c r="AW60" s="43"/>
    </row>
    <row r="61" spans="1:49" ht="11.25" customHeight="1">
      <c r="A61" s="43"/>
      <c r="B61" s="43"/>
      <c r="C61" s="43"/>
      <c r="D61" s="43"/>
      <c r="E61" s="43"/>
      <c r="F61" s="43"/>
      <c r="G61" s="43"/>
      <c r="H61" s="43"/>
      <c r="I61" s="43"/>
      <c r="J61" s="41"/>
      <c r="K61" s="181"/>
      <c r="L61" s="182"/>
      <c r="M61" s="41"/>
      <c r="N61" s="41"/>
      <c r="O61" s="41"/>
      <c r="P61" s="41"/>
      <c r="Q61" s="41"/>
      <c r="R61" s="41"/>
      <c r="S61" s="41"/>
      <c r="T61" s="41"/>
      <c r="U61" s="41"/>
      <c r="V61" s="41"/>
      <c r="W61" s="41"/>
      <c r="X61" s="41"/>
      <c r="Y61" s="41"/>
      <c r="Z61" s="41"/>
      <c r="AA61" s="43"/>
      <c r="AB61" s="43"/>
      <c r="AC61" s="43"/>
      <c r="AD61" s="43"/>
      <c r="AE61" s="43"/>
      <c r="AF61" s="43">
        <v>2</v>
      </c>
      <c r="AG61" s="43" t="s">
        <v>1190</v>
      </c>
      <c r="AH61" s="191" t="s">
        <v>1191</v>
      </c>
      <c r="AI61" s="43"/>
      <c r="AJ61" s="43"/>
      <c r="AK61" s="43"/>
      <c r="AL61" s="43"/>
      <c r="AM61" s="43"/>
      <c r="AN61" s="43"/>
      <c r="AO61" s="43"/>
      <c r="AP61" s="43"/>
      <c r="AQ61" s="43"/>
      <c r="AR61" s="43"/>
      <c r="AS61" s="43"/>
      <c r="AT61" s="43"/>
      <c r="AU61" s="43"/>
      <c r="AV61" s="183"/>
      <c r="AW61" s="43"/>
    </row>
    <row r="62" spans="1:49" ht="11.25" customHeight="1">
      <c r="A62" s="43"/>
      <c r="B62" s="43"/>
      <c r="C62" s="43"/>
      <c r="D62" s="43"/>
      <c r="E62" s="43"/>
      <c r="F62" s="43"/>
      <c r="G62" s="43"/>
      <c r="H62" s="43"/>
      <c r="I62" s="43"/>
      <c r="J62" s="41"/>
      <c r="K62" s="181"/>
      <c r="L62" s="182"/>
      <c r="M62" s="41"/>
      <c r="N62" s="41"/>
      <c r="O62" s="41"/>
      <c r="P62" s="41"/>
      <c r="Q62" s="41"/>
      <c r="R62" s="41"/>
      <c r="S62" s="41"/>
      <c r="T62" s="41"/>
      <c r="U62" s="41"/>
      <c r="V62" s="41"/>
      <c r="W62" s="41"/>
      <c r="X62" s="41"/>
      <c r="Y62" s="41"/>
      <c r="Z62" s="41"/>
      <c r="AA62" s="43"/>
      <c r="AB62" s="43"/>
      <c r="AC62" s="43"/>
      <c r="AD62" s="43"/>
      <c r="AE62" s="43"/>
      <c r="AF62" s="43">
        <v>3</v>
      </c>
      <c r="AG62" s="43" t="s">
        <v>1192</v>
      </c>
      <c r="AH62" s="191" t="s">
        <v>1193</v>
      </c>
      <c r="AI62" s="43"/>
      <c r="AJ62" s="43"/>
      <c r="AK62" s="43"/>
      <c r="AL62" s="43"/>
      <c r="AM62" s="43"/>
      <c r="AN62" s="43"/>
      <c r="AO62" s="43"/>
      <c r="AP62" s="43"/>
      <c r="AQ62" s="43"/>
      <c r="AR62" s="43"/>
      <c r="AS62" s="43"/>
      <c r="AT62" s="43"/>
      <c r="AU62" s="43"/>
      <c r="AV62" s="183"/>
      <c r="AW62" s="43"/>
    </row>
    <row r="63" spans="1:49" ht="11.25" customHeight="1">
      <c r="A63" s="43"/>
      <c r="B63" s="43"/>
      <c r="C63" s="43"/>
      <c r="D63" s="43"/>
      <c r="E63" s="43"/>
      <c r="F63" s="43"/>
      <c r="G63" s="43"/>
      <c r="H63" s="43"/>
      <c r="I63" s="43"/>
      <c r="J63" s="41"/>
      <c r="K63" s="181"/>
      <c r="L63" s="182"/>
      <c r="M63" s="41"/>
      <c r="N63" s="41"/>
      <c r="O63" s="41"/>
      <c r="P63" s="41"/>
      <c r="Q63" s="41"/>
      <c r="R63" s="41"/>
      <c r="S63" s="41"/>
      <c r="T63" s="41"/>
      <c r="U63" s="41"/>
      <c r="V63" s="41"/>
      <c r="W63" s="41"/>
      <c r="X63" s="41"/>
      <c r="Y63" s="41"/>
      <c r="Z63" s="41"/>
      <c r="AA63" s="43"/>
      <c r="AB63" s="43"/>
      <c r="AC63" s="43"/>
      <c r="AD63" s="43"/>
      <c r="AE63" s="43"/>
      <c r="AF63" s="43">
        <v>4</v>
      </c>
      <c r="AG63" s="43" t="s">
        <v>1194</v>
      </c>
      <c r="AH63" s="191" t="s">
        <v>1195</v>
      </c>
      <c r="AI63" s="43"/>
      <c r="AJ63" s="43"/>
      <c r="AK63" s="43"/>
      <c r="AL63" s="43"/>
      <c r="AM63" s="43"/>
      <c r="AN63" s="43"/>
      <c r="AO63" s="43"/>
      <c r="AP63" s="43"/>
      <c r="AQ63" s="43"/>
      <c r="AR63" s="43"/>
      <c r="AS63" s="43"/>
      <c r="AT63" s="43"/>
      <c r="AU63" s="43"/>
      <c r="AV63" s="183"/>
      <c r="AW63" s="43"/>
    </row>
    <row r="64" spans="1:49" ht="11.25" customHeight="1">
      <c r="A64" s="43"/>
      <c r="B64" s="43"/>
      <c r="C64" s="43"/>
      <c r="D64" s="43"/>
      <c r="E64" s="43"/>
      <c r="F64" s="43"/>
      <c r="G64" s="43"/>
      <c r="H64" s="43"/>
      <c r="I64" s="43"/>
      <c r="J64" s="41"/>
      <c r="K64" s="181"/>
      <c r="L64" s="182"/>
      <c r="M64" s="41"/>
      <c r="N64" s="41"/>
      <c r="O64" s="41"/>
      <c r="P64" s="41"/>
      <c r="Q64" s="41"/>
      <c r="R64" s="41"/>
      <c r="S64" s="41"/>
      <c r="T64" s="41"/>
      <c r="U64" s="41"/>
      <c r="V64" s="41"/>
      <c r="W64" s="41"/>
      <c r="X64" s="41"/>
      <c r="Y64" s="41"/>
      <c r="Z64" s="41"/>
      <c r="AA64" s="43"/>
      <c r="AB64" s="43"/>
      <c r="AC64" s="43"/>
      <c r="AD64" s="43"/>
      <c r="AE64" s="43"/>
      <c r="AF64" s="43">
        <v>5</v>
      </c>
      <c r="AG64" s="43" t="s">
        <v>1196</v>
      </c>
      <c r="AH64" s="191" t="s">
        <v>1197</v>
      </c>
      <c r="AI64" s="43"/>
      <c r="AJ64" s="43"/>
      <c r="AK64" s="43"/>
      <c r="AL64" s="43"/>
      <c r="AM64" s="43"/>
      <c r="AN64" s="43"/>
      <c r="AO64" s="43"/>
      <c r="AP64" s="43"/>
      <c r="AQ64" s="43"/>
      <c r="AR64" s="43"/>
      <c r="AS64" s="43"/>
      <c r="AT64" s="43"/>
      <c r="AU64" s="43"/>
      <c r="AV64" s="183"/>
      <c r="AW64" s="43"/>
    </row>
    <row r="65" spans="1:49" ht="11.25" customHeight="1">
      <c r="A65" s="43"/>
      <c r="B65" s="43"/>
      <c r="C65" s="43"/>
      <c r="D65" s="43"/>
      <c r="E65" s="43"/>
      <c r="F65" s="43"/>
      <c r="G65" s="43"/>
      <c r="H65" s="43"/>
      <c r="I65" s="43"/>
      <c r="J65" s="41"/>
      <c r="K65" s="181"/>
      <c r="L65" s="182"/>
      <c r="M65" s="41"/>
      <c r="N65" s="41"/>
      <c r="O65" s="41"/>
      <c r="P65" s="41"/>
      <c r="Q65" s="41"/>
      <c r="R65" s="41"/>
      <c r="S65" s="41"/>
      <c r="T65" s="41"/>
      <c r="U65" s="41"/>
      <c r="V65" s="41"/>
      <c r="W65" s="41"/>
      <c r="X65" s="41"/>
      <c r="Y65" s="41"/>
      <c r="Z65" s="41"/>
      <c r="AA65" s="43"/>
      <c r="AB65" s="43"/>
      <c r="AC65" s="43"/>
      <c r="AD65" s="43"/>
      <c r="AE65" s="43"/>
      <c r="AF65" s="43">
        <v>6</v>
      </c>
      <c r="AG65" s="43" t="s">
        <v>1198</v>
      </c>
      <c r="AH65" s="191" t="s">
        <v>1199</v>
      </c>
      <c r="AI65" s="43"/>
      <c r="AJ65" s="43"/>
      <c r="AK65" s="43"/>
      <c r="AL65" s="43"/>
      <c r="AM65" s="43"/>
      <c r="AN65" s="43"/>
      <c r="AO65" s="43"/>
      <c r="AP65" s="43"/>
      <c r="AQ65" s="43"/>
      <c r="AR65" s="43"/>
      <c r="AS65" s="43"/>
      <c r="AT65" s="43"/>
      <c r="AU65" s="43"/>
      <c r="AV65" s="183"/>
      <c r="AW65" s="43"/>
    </row>
    <row r="66" spans="1:49" ht="11.25" customHeight="1">
      <c r="A66" s="43"/>
      <c r="B66" s="43"/>
      <c r="C66" s="43"/>
      <c r="D66" s="43"/>
      <c r="E66" s="43"/>
      <c r="F66" s="43"/>
      <c r="G66" s="43"/>
      <c r="H66" s="43"/>
      <c r="I66" s="43"/>
      <c r="J66" s="41"/>
      <c r="K66" s="181"/>
      <c r="L66" s="182"/>
      <c r="M66" s="41"/>
      <c r="N66" s="41"/>
      <c r="O66" s="41"/>
      <c r="P66" s="41"/>
      <c r="Q66" s="41"/>
      <c r="R66" s="41"/>
      <c r="S66" s="41"/>
      <c r="T66" s="41"/>
      <c r="U66" s="41"/>
      <c r="V66" s="41"/>
      <c r="W66" s="41"/>
      <c r="X66" s="41"/>
      <c r="Y66" s="41"/>
      <c r="Z66" s="41"/>
      <c r="AA66" s="43"/>
      <c r="AB66" s="43"/>
      <c r="AC66" s="43"/>
      <c r="AD66" s="43"/>
      <c r="AE66" s="43"/>
      <c r="AF66" s="43">
        <v>7</v>
      </c>
      <c r="AG66" s="43" t="s">
        <v>1200</v>
      </c>
      <c r="AH66" s="191" t="s">
        <v>1201</v>
      </c>
      <c r="AI66" s="43"/>
      <c r="AJ66" s="43"/>
      <c r="AK66" s="43"/>
      <c r="AL66" s="43"/>
      <c r="AM66" s="43"/>
      <c r="AN66" s="43"/>
      <c r="AO66" s="43"/>
      <c r="AP66" s="43"/>
      <c r="AQ66" s="43"/>
      <c r="AR66" s="43"/>
      <c r="AS66" s="43"/>
      <c r="AT66" s="43"/>
      <c r="AU66" s="43"/>
      <c r="AV66" s="183"/>
      <c r="AW66" s="43"/>
    </row>
    <row r="67" spans="1:49" ht="11.25" customHeight="1">
      <c r="A67" s="43"/>
      <c r="B67" s="43"/>
      <c r="C67" s="43"/>
      <c r="D67" s="43"/>
      <c r="E67" s="43"/>
      <c r="F67" s="43"/>
      <c r="G67" s="43"/>
      <c r="H67" s="43"/>
      <c r="I67" s="43"/>
      <c r="J67" s="41"/>
      <c r="K67" s="181"/>
      <c r="L67" s="182"/>
      <c r="M67" s="41"/>
      <c r="N67" s="41"/>
      <c r="O67" s="41"/>
      <c r="P67" s="41"/>
      <c r="Q67" s="41"/>
      <c r="R67" s="41"/>
      <c r="S67" s="41"/>
      <c r="T67" s="41"/>
      <c r="U67" s="41"/>
      <c r="V67" s="41"/>
      <c r="W67" s="41"/>
      <c r="X67" s="41"/>
      <c r="Y67" s="41"/>
      <c r="Z67" s="41"/>
      <c r="AA67" s="43"/>
      <c r="AB67" s="43"/>
      <c r="AC67" s="43"/>
      <c r="AD67" s="43"/>
      <c r="AE67" s="43"/>
      <c r="AF67" s="43">
        <v>8</v>
      </c>
      <c r="AG67" s="43" t="s">
        <v>1202</v>
      </c>
      <c r="AH67" s="191" t="s">
        <v>1203</v>
      </c>
      <c r="AI67" s="43"/>
      <c r="AJ67" s="43"/>
      <c r="AK67" s="43"/>
      <c r="AL67" s="43"/>
      <c r="AM67" s="43"/>
      <c r="AN67" s="43"/>
      <c r="AO67" s="43"/>
      <c r="AP67" s="43"/>
      <c r="AQ67" s="43"/>
      <c r="AR67" s="43"/>
      <c r="AS67" s="43"/>
      <c r="AT67" s="43"/>
      <c r="AU67" s="43"/>
      <c r="AV67" s="183"/>
      <c r="AW67" s="43"/>
    </row>
    <row r="68" spans="1:49" ht="11.25" customHeight="1">
      <c r="A68" s="43"/>
      <c r="B68" s="43"/>
      <c r="C68" s="43"/>
      <c r="D68" s="43"/>
      <c r="E68" s="43"/>
      <c r="F68" s="43"/>
      <c r="G68" s="43"/>
      <c r="H68" s="43"/>
      <c r="I68" s="43"/>
      <c r="J68" s="41"/>
      <c r="K68" s="181"/>
      <c r="L68" s="182"/>
      <c r="M68" s="41"/>
      <c r="N68" s="41"/>
      <c r="O68" s="41"/>
      <c r="P68" s="41"/>
      <c r="Q68" s="41"/>
      <c r="R68" s="41"/>
      <c r="S68" s="41"/>
      <c r="T68" s="41"/>
      <c r="U68" s="41"/>
      <c r="V68" s="41"/>
      <c r="W68" s="41"/>
      <c r="X68" s="41"/>
      <c r="Y68" s="41"/>
      <c r="Z68" s="41"/>
      <c r="AA68" s="43"/>
      <c r="AB68" s="43"/>
      <c r="AC68" s="43"/>
      <c r="AD68" s="43"/>
      <c r="AE68" s="43"/>
      <c r="AF68" s="43">
        <v>9</v>
      </c>
      <c r="AG68" s="43" t="s">
        <v>1204</v>
      </c>
      <c r="AH68" s="191" t="s">
        <v>1205</v>
      </c>
      <c r="AI68" s="43"/>
      <c r="AJ68" s="43"/>
      <c r="AK68" s="43"/>
      <c r="AL68" s="43"/>
      <c r="AM68" s="43"/>
      <c r="AN68" s="43"/>
      <c r="AO68" s="43"/>
      <c r="AP68" s="43"/>
      <c r="AQ68" s="43"/>
      <c r="AR68" s="43"/>
      <c r="AS68" s="43"/>
      <c r="AT68" s="43"/>
      <c r="AU68" s="43"/>
      <c r="AV68" s="183"/>
      <c r="AW68" s="43"/>
    </row>
    <row r="69" spans="1:49" ht="11.25" customHeight="1">
      <c r="A69" s="43"/>
      <c r="B69" s="43"/>
      <c r="C69" s="43"/>
      <c r="D69" s="43"/>
      <c r="E69" s="43"/>
      <c r="F69" s="43"/>
      <c r="G69" s="43"/>
      <c r="H69" s="43"/>
      <c r="I69" s="43"/>
      <c r="J69" s="41"/>
      <c r="K69" s="181"/>
      <c r="L69" s="182"/>
      <c r="M69" s="41"/>
      <c r="N69" s="41"/>
      <c r="O69" s="41"/>
      <c r="P69" s="41"/>
      <c r="Q69" s="41"/>
      <c r="R69" s="41"/>
      <c r="S69" s="41"/>
      <c r="T69" s="41"/>
      <c r="U69" s="41"/>
      <c r="V69" s="41"/>
      <c r="W69" s="41"/>
      <c r="X69" s="41"/>
      <c r="Y69" s="41"/>
      <c r="Z69" s="41"/>
      <c r="AA69" s="43"/>
      <c r="AB69" s="43"/>
      <c r="AC69" s="43"/>
      <c r="AD69" s="43"/>
      <c r="AE69" s="43"/>
      <c r="AF69" s="43">
        <v>1</v>
      </c>
      <c r="AG69" s="43" t="s">
        <v>1206</v>
      </c>
      <c r="AH69" s="191" t="s">
        <v>1207</v>
      </c>
      <c r="AI69" s="43"/>
      <c r="AJ69" s="43"/>
      <c r="AK69" s="43"/>
      <c r="AL69" s="43"/>
      <c r="AM69" s="43"/>
      <c r="AN69" s="43"/>
      <c r="AO69" s="43"/>
      <c r="AP69" s="43"/>
      <c r="AQ69" s="43"/>
      <c r="AR69" s="43"/>
      <c r="AS69" s="43"/>
      <c r="AT69" s="43"/>
      <c r="AU69" s="43"/>
      <c r="AV69" s="183"/>
      <c r="AW69" s="43"/>
    </row>
    <row r="70" spans="1:49" ht="11.25" customHeight="1">
      <c r="A70" s="43"/>
      <c r="B70" s="43"/>
      <c r="C70" s="43"/>
      <c r="D70" s="43"/>
      <c r="E70" s="43"/>
      <c r="F70" s="43"/>
      <c r="G70" s="43"/>
      <c r="H70" s="43"/>
      <c r="I70" s="43"/>
      <c r="J70" s="41"/>
      <c r="K70" s="181"/>
      <c r="L70" s="182"/>
      <c r="M70" s="41"/>
      <c r="N70" s="41"/>
      <c r="O70" s="41"/>
      <c r="P70" s="41"/>
      <c r="Q70" s="41"/>
      <c r="R70" s="41"/>
      <c r="S70" s="41"/>
      <c r="T70" s="41"/>
      <c r="U70" s="41"/>
      <c r="V70" s="41"/>
      <c r="W70" s="41"/>
      <c r="X70" s="41"/>
      <c r="Y70" s="41"/>
      <c r="Z70" s="41"/>
      <c r="AA70" s="43"/>
      <c r="AB70" s="43"/>
      <c r="AC70" s="43"/>
      <c r="AD70" s="43"/>
      <c r="AE70" s="43"/>
      <c r="AF70" s="43">
        <v>2</v>
      </c>
      <c r="AG70" s="43" t="s">
        <v>1208</v>
      </c>
      <c r="AH70" s="191" t="s">
        <v>1209</v>
      </c>
      <c r="AI70" s="43"/>
      <c r="AJ70" s="43"/>
      <c r="AK70" s="43"/>
      <c r="AL70" s="43"/>
      <c r="AM70" s="43"/>
      <c r="AN70" s="43"/>
      <c r="AO70" s="43"/>
      <c r="AP70" s="43"/>
      <c r="AQ70" s="43"/>
      <c r="AR70" s="43"/>
      <c r="AS70" s="43"/>
      <c r="AT70" s="43"/>
      <c r="AU70" s="43"/>
      <c r="AV70" s="183"/>
      <c r="AW70" s="43"/>
    </row>
    <row r="71" spans="1:49" ht="11.25" customHeight="1">
      <c r="A71" s="43"/>
      <c r="B71" s="43"/>
      <c r="C71" s="43"/>
      <c r="D71" s="43"/>
      <c r="E71" s="43"/>
      <c r="F71" s="43"/>
      <c r="G71" s="43"/>
      <c r="H71" s="43"/>
      <c r="I71" s="43"/>
      <c r="J71" s="41"/>
      <c r="K71" s="181"/>
      <c r="L71" s="182"/>
      <c r="M71" s="41"/>
      <c r="N71" s="41"/>
      <c r="O71" s="41"/>
      <c r="P71" s="41"/>
      <c r="Q71" s="41"/>
      <c r="R71" s="41"/>
      <c r="S71" s="41"/>
      <c r="T71" s="41"/>
      <c r="U71" s="41"/>
      <c r="V71" s="41"/>
      <c r="W71" s="41"/>
      <c r="X71" s="41"/>
      <c r="Y71" s="41"/>
      <c r="Z71" s="41"/>
      <c r="AA71" s="43"/>
      <c r="AB71" s="43"/>
      <c r="AC71" s="43"/>
      <c r="AD71" s="43"/>
      <c r="AE71" s="43"/>
      <c r="AF71" s="43">
        <v>3</v>
      </c>
      <c r="AG71" s="43" t="s">
        <v>1210</v>
      </c>
      <c r="AH71" s="191" t="s">
        <v>1211</v>
      </c>
      <c r="AI71" s="43"/>
      <c r="AJ71" s="43"/>
      <c r="AK71" s="43"/>
      <c r="AL71" s="43"/>
      <c r="AM71" s="43"/>
      <c r="AN71" s="43"/>
      <c r="AO71" s="43"/>
      <c r="AP71" s="43"/>
      <c r="AQ71" s="43"/>
      <c r="AR71" s="43"/>
      <c r="AS71" s="43"/>
      <c r="AT71" s="43"/>
      <c r="AU71" s="43"/>
      <c r="AV71" s="183"/>
      <c r="AW71" s="43"/>
    </row>
    <row r="72" spans="1:49" ht="11.25" customHeight="1">
      <c r="A72" s="43"/>
      <c r="B72" s="43"/>
      <c r="C72" s="43"/>
      <c r="D72" s="43"/>
      <c r="E72" s="43"/>
      <c r="F72" s="43"/>
      <c r="G72" s="43"/>
      <c r="H72" s="43"/>
      <c r="I72" s="43"/>
      <c r="J72" s="41"/>
      <c r="K72" s="181"/>
      <c r="L72" s="182"/>
      <c r="M72" s="41"/>
      <c r="N72" s="41"/>
      <c r="O72" s="41"/>
      <c r="P72" s="41"/>
      <c r="Q72" s="41"/>
      <c r="R72" s="41"/>
      <c r="S72" s="41"/>
      <c r="T72" s="41"/>
      <c r="U72" s="41"/>
      <c r="V72" s="41"/>
      <c r="W72" s="41"/>
      <c r="X72" s="41"/>
      <c r="Y72" s="41"/>
      <c r="Z72" s="41"/>
      <c r="AA72" s="43"/>
      <c r="AB72" s="43"/>
      <c r="AC72" s="43"/>
      <c r="AD72" s="43"/>
      <c r="AE72" s="43"/>
      <c r="AF72" s="43"/>
      <c r="AG72" s="43"/>
      <c r="AH72" s="43" t="s">
        <v>825</v>
      </c>
      <c r="AI72" s="43"/>
      <c r="AJ72" s="43"/>
      <c r="AK72" s="43"/>
      <c r="AL72" s="43"/>
      <c r="AM72" s="43"/>
      <c r="AN72" s="43"/>
      <c r="AO72" s="43"/>
      <c r="AP72" s="43"/>
      <c r="AQ72" s="43"/>
      <c r="AR72" s="43"/>
      <c r="AS72" s="43"/>
      <c r="AT72" s="43"/>
      <c r="AU72" s="43"/>
      <c r="AV72" s="183"/>
      <c r="AW72" s="43"/>
    </row>
    <row r="73" spans="1:49" ht="11.25" customHeight="1">
      <c r="A73" s="43"/>
      <c r="B73" s="43"/>
      <c r="C73" s="43"/>
      <c r="D73" s="43"/>
      <c r="E73" s="43"/>
      <c r="F73" s="43"/>
      <c r="G73" s="43"/>
      <c r="H73" s="43"/>
      <c r="I73" s="43"/>
      <c r="J73" s="41"/>
      <c r="K73" s="181"/>
      <c r="L73" s="182"/>
      <c r="M73" s="41"/>
      <c r="N73" s="41"/>
      <c r="O73" s="41"/>
      <c r="P73" s="41"/>
      <c r="Q73" s="41"/>
      <c r="R73" s="41"/>
      <c r="S73" s="41"/>
      <c r="T73" s="41"/>
      <c r="U73" s="41"/>
      <c r="V73" s="41"/>
      <c r="W73" s="41"/>
      <c r="X73" s="41"/>
      <c r="Y73" s="41"/>
      <c r="Z73" s="41"/>
      <c r="AA73" s="43"/>
      <c r="AB73" s="43"/>
      <c r="AC73" s="43"/>
      <c r="AD73" s="43"/>
      <c r="AE73" s="43"/>
      <c r="AF73" s="43"/>
      <c r="AG73" s="43"/>
      <c r="AH73" s="43"/>
      <c r="AI73" s="43"/>
      <c r="AJ73" s="43"/>
      <c r="AK73" s="43"/>
      <c r="AL73" s="43"/>
      <c r="AM73" s="43"/>
      <c r="AN73" s="43"/>
      <c r="AO73" s="43"/>
      <c r="AP73" s="43"/>
      <c r="AQ73" s="43"/>
      <c r="AR73" s="43"/>
      <c r="AS73" s="43"/>
      <c r="AT73" s="43"/>
      <c r="AU73" s="43"/>
      <c r="AV73" s="183"/>
      <c r="AW73" s="43"/>
    </row>
    <row r="74" spans="1:49" ht="11.25" customHeight="1">
      <c r="A74" s="43"/>
      <c r="B74" s="43"/>
      <c r="C74" s="43"/>
      <c r="D74" s="43"/>
      <c r="E74" s="43"/>
      <c r="F74" s="43"/>
      <c r="G74" s="43"/>
      <c r="H74" s="43"/>
      <c r="I74" s="43"/>
      <c r="J74" s="41"/>
      <c r="K74" s="181"/>
      <c r="L74" s="182"/>
      <c r="M74" s="41"/>
      <c r="N74" s="41"/>
      <c r="O74" s="41"/>
      <c r="P74" s="41"/>
      <c r="Q74" s="41"/>
      <c r="R74" s="41"/>
      <c r="S74" s="41"/>
      <c r="T74" s="41"/>
      <c r="U74" s="41"/>
      <c r="V74" s="41"/>
      <c r="W74" s="41"/>
      <c r="X74" s="41"/>
      <c r="Y74" s="41"/>
      <c r="Z74" s="41"/>
      <c r="AA74" s="43"/>
      <c r="AB74" s="43"/>
      <c r="AC74" s="43"/>
      <c r="AD74" s="43"/>
      <c r="AE74" s="43"/>
      <c r="AF74" s="43"/>
      <c r="AG74" s="43"/>
      <c r="AH74" s="46"/>
      <c r="AI74" s="43"/>
      <c r="AJ74" s="43"/>
      <c r="AK74" s="43"/>
      <c r="AL74" s="43"/>
      <c r="AM74" s="43"/>
      <c r="AN74" s="43"/>
      <c r="AO74" s="43"/>
      <c r="AP74" s="43"/>
      <c r="AQ74" s="43"/>
      <c r="AR74" s="43"/>
      <c r="AS74" s="43"/>
      <c r="AT74" s="43"/>
      <c r="AU74" s="43"/>
      <c r="AV74" s="183"/>
      <c r="AW74" s="43"/>
    </row>
    <row r="75" spans="1:49" ht="11.25" customHeight="1">
      <c r="A75" s="43"/>
      <c r="B75" s="43"/>
      <c r="C75" s="43"/>
      <c r="D75" s="43"/>
      <c r="E75" s="43"/>
      <c r="F75" s="43"/>
      <c r="G75" s="43"/>
      <c r="H75" s="43"/>
      <c r="I75" s="43"/>
      <c r="J75" s="41"/>
      <c r="K75" s="181"/>
      <c r="L75" s="182"/>
      <c r="M75" s="41"/>
      <c r="N75" s="41"/>
      <c r="O75" s="41"/>
      <c r="P75" s="41"/>
      <c r="Q75" s="41"/>
      <c r="R75" s="41"/>
      <c r="S75" s="41"/>
      <c r="T75" s="41"/>
      <c r="U75" s="41"/>
      <c r="V75" s="41"/>
      <c r="W75" s="41"/>
      <c r="X75" s="41"/>
      <c r="Y75" s="41"/>
      <c r="Z75" s="41"/>
      <c r="AA75" s="43"/>
      <c r="AB75" s="43"/>
      <c r="AC75" s="43"/>
      <c r="AD75" s="43"/>
      <c r="AE75" s="43"/>
      <c r="AF75" s="43"/>
      <c r="AG75" s="43"/>
      <c r="AH75" s="46"/>
      <c r="AI75" s="43"/>
      <c r="AJ75" s="43"/>
      <c r="AK75" s="43"/>
      <c r="AL75" s="43"/>
      <c r="AM75" s="43"/>
      <c r="AN75" s="43"/>
      <c r="AO75" s="43"/>
      <c r="AP75" s="43"/>
      <c r="AQ75" s="43"/>
      <c r="AR75" s="43"/>
      <c r="AS75" s="43"/>
      <c r="AT75" s="43"/>
      <c r="AU75" s="43"/>
      <c r="AV75" s="183"/>
      <c r="AW75" s="43"/>
    </row>
    <row r="76" spans="1:49" ht="11.25" customHeight="1">
      <c r="A76" s="43"/>
      <c r="B76" s="43"/>
      <c r="C76" s="43"/>
      <c r="D76" s="43"/>
      <c r="E76" s="43"/>
      <c r="F76" s="43"/>
      <c r="G76" s="43"/>
      <c r="H76" s="43"/>
      <c r="I76" s="43"/>
      <c r="J76" s="41"/>
      <c r="K76" s="181"/>
      <c r="L76" s="182"/>
      <c r="M76" s="41"/>
      <c r="N76" s="41"/>
      <c r="O76" s="41"/>
      <c r="P76" s="41"/>
      <c r="Q76" s="41"/>
      <c r="R76" s="41"/>
      <c r="S76" s="41"/>
      <c r="T76" s="41"/>
      <c r="U76" s="41"/>
      <c r="V76" s="41"/>
      <c r="W76" s="41"/>
      <c r="X76" s="41"/>
      <c r="Y76" s="41"/>
      <c r="Z76" s="41"/>
      <c r="AA76" s="43"/>
      <c r="AB76" s="43"/>
      <c r="AC76" s="43"/>
      <c r="AD76" s="43"/>
      <c r="AE76" s="43"/>
      <c r="AF76" s="43"/>
      <c r="AG76" s="43"/>
      <c r="AH76" s="46"/>
      <c r="AI76" s="43"/>
      <c r="AJ76" s="43"/>
      <c r="AK76" s="43"/>
      <c r="AL76" s="43"/>
      <c r="AM76" s="43"/>
      <c r="AN76" s="43"/>
      <c r="AO76" s="43"/>
      <c r="AP76" s="43"/>
      <c r="AQ76" s="43"/>
      <c r="AR76" s="43"/>
      <c r="AS76" s="43"/>
      <c r="AT76" s="43"/>
      <c r="AU76" s="43"/>
      <c r="AV76" s="183"/>
      <c r="AW76" s="43"/>
    </row>
    <row r="77" spans="1:49" ht="11.25" customHeight="1">
      <c r="A77" s="43"/>
      <c r="B77" s="43"/>
      <c r="C77" s="43"/>
      <c r="D77" s="43"/>
      <c r="E77" s="43"/>
      <c r="F77" s="43"/>
      <c r="G77" s="43"/>
      <c r="H77" s="43"/>
      <c r="I77" s="43"/>
      <c r="J77" s="41"/>
      <c r="K77" s="181"/>
      <c r="L77" s="182"/>
      <c r="M77" s="41"/>
      <c r="N77" s="41"/>
      <c r="O77" s="41"/>
      <c r="P77" s="41"/>
      <c r="Q77" s="41"/>
      <c r="R77" s="41"/>
      <c r="S77" s="41"/>
      <c r="T77" s="41"/>
      <c r="U77" s="41"/>
      <c r="V77" s="41"/>
      <c r="W77" s="41"/>
      <c r="X77" s="41"/>
      <c r="Y77" s="41"/>
      <c r="Z77" s="41"/>
      <c r="AA77" s="43"/>
      <c r="AB77" s="43"/>
      <c r="AC77" s="43"/>
      <c r="AD77" s="43"/>
      <c r="AE77" s="43"/>
      <c r="AF77" s="43"/>
      <c r="AG77" s="43"/>
      <c r="AH77" s="46"/>
      <c r="AI77" s="43"/>
      <c r="AJ77" s="43"/>
      <c r="AK77" s="43"/>
      <c r="AL77" s="43"/>
      <c r="AM77" s="43"/>
      <c r="AN77" s="43"/>
      <c r="AO77" s="43"/>
      <c r="AP77" s="43"/>
      <c r="AQ77" s="43"/>
      <c r="AR77" s="43"/>
      <c r="AS77" s="43"/>
      <c r="AT77" s="43"/>
      <c r="AU77" s="43"/>
      <c r="AV77" s="183"/>
      <c r="AW77" s="43"/>
    </row>
    <row r="78" spans="1:49" ht="11.25" customHeight="1">
      <c r="A78" s="43"/>
      <c r="B78" s="43"/>
      <c r="C78" s="43"/>
      <c r="D78" s="43"/>
      <c r="E78" s="43"/>
      <c r="F78" s="43"/>
      <c r="G78" s="43"/>
      <c r="H78" s="43"/>
      <c r="I78" s="43"/>
      <c r="J78" s="41"/>
      <c r="K78" s="181"/>
      <c r="L78" s="182"/>
      <c r="M78" s="41"/>
      <c r="N78" s="41"/>
      <c r="O78" s="41"/>
      <c r="P78" s="41"/>
      <c r="Q78" s="41"/>
      <c r="R78" s="41"/>
      <c r="S78" s="41"/>
      <c r="T78" s="41"/>
      <c r="U78" s="41"/>
      <c r="V78" s="41"/>
      <c r="W78" s="41"/>
      <c r="X78" s="41"/>
      <c r="Y78" s="41"/>
      <c r="Z78" s="41"/>
      <c r="AA78" s="43"/>
      <c r="AB78" s="43"/>
      <c r="AC78" s="43"/>
      <c r="AD78" s="43"/>
      <c r="AE78" s="43"/>
      <c r="AF78" s="43"/>
      <c r="AG78" s="43"/>
      <c r="AH78" s="46"/>
      <c r="AI78" s="43"/>
      <c r="AJ78" s="43"/>
      <c r="AK78" s="43"/>
      <c r="AL78" s="43"/>
      <c r="AM78" s="43"/>
      <c r="AN78" s="43"/>
      <c r="AO78" s="43"/>
      <c r="AP78" s="43"/>
      <c r="AQ78" s="43"/>
      <c r="AR78" s="43"/>
      <c r="AS78" s="43"/>
      <c r="AT78" s="43"/>
      <c r="AU78" s="43"/>
      <c r="AV78" s="183"/>
      <c r="AW78" s="43"/>
    </row>
    <row r="79" spans="1:49" ht="11.25" customHeight="1">
      <c r="A79" s="43"/>
      <c r="B79" s="43"/>
      <c r="C79" s="43"/>
      <c r="D79" s="43"/>
      <c r="E79" s="43"/>
      <c r="F79" s="43"/>
      <c r="G79" s="43"/>
      <c r="H79" s="43"/>
      <c r="I79" s="43"/>
      <c r="J79" s="41"/>
      <c r="K79" s="181"/>
      <c r="L79" s="182"/>
      <c r="M79" s="41"/>
      <c r="N79" s="41"/>
      <c r="O79" s="41"/>
      <c r="P79" s="41"/>
      <c r="Q79" s="41"/>
      <c r="R79" s="41"/>
      <c r="S79" s="41"/>
      <c r="T79" s="41"/>
      <c r="U79" s="41"/>
      <c r="V79" s="41"/>
      <c r="W79" s="41"/>
      <c r="X79" s="41"/>
      <c r="Y79" s="41"/>
      <c r="Z79" s="41"/>
      <c r="AA79" s="43"/>
      <c r="AB79" s="43"/>
      <c r="AC79" s="43"/>
      <c r="AD79" s="43"/>
      <c r="AE79" s="43"/>
      <c r="AF79" s="43"/>
      <c r="AG79" s="43"/>
      <c r="AH79" s="46"/>
      <c r="AI79" s="43"/>
      <c r="AJ79" s="43"/>
      <c r="AK79" s="43"/>
      <c r="AL79" s="43"/>
      <c r="AM79" s="43"/>
      <c r="AN79" s="43"/>
      <c r="AO79" s="43"/>
      <c r="AP79" s="43"/>
      <c r="AQ79" s="43"/>
      <c r="AR79" s="43"/>
      <c r="AS79" s="43"/>
      <c r="AT79" s="43"/>
      <c r="AU79" s="43"/>
      <c r="AV79" s="183"/>
      <c r="AW79" s="43"/>
    </row>
    <row r="80" spans="1:49" ht="11.25" customHeight="1">
      <c r="A80" s="43"/>
      <c r="B80" s="43"/>
      <c r="C80" s="43"/>
      <c r="D80" s="43"/>
      <c r="E80" s="43"/>
      <c r="F80" s="43"/>
      <c r="G80" s="43"/>
      <c r="H80" s="43"/>
      <c r="I80" s="43"/>
      <c r="J80" s="41"/>
      <c r="K80" s="181"/>
      <c r="L80" s="182"/>
      <c r="M80" s="41"/>
      <c r="N80" s="41"/>
      <c r="O80" s="41"/>
      <c r="P80" s="41"/>
      <c r="Q80" s="41"/>
      <c r="R80" s="41"/>
      <c r="S80" s="41"/>
      <c r="T80" s="41"/>
      <c r="U80" s="41"/>
      <c r="V80" s="41"/>
      <c r="W80" s="41"/>
      <c r="X80" s="41"/>
      <c r="Y80" s="41"/>
      <c r="Z80" s="41"/>
      <c r="AA80" s="43"/>
      <c r="AB80" s="43"/>
      <c r="AC80" s="43"/>
      <c r="AD80" s="43"/>
      <c r="AE80" s="43"/>
      <c r="AF80" s="43"/>
      <c r="AG80" s="43"/>
      <c r="AH80" s="46"/>
      <c r="AI80" s="43"/>
      <c r="AJ80" s="43"/>
      <c r="AK80" s="43"/>
      <c r="AL80" s="43"/>
      <c r="AM80" s="43"/>
      <c r="AN80" s="43"/>
      <c r="AO80" s="43"/>
      <c r="AP80" s="43"/>
      <c r="AQ80" s="43"/>
      <c r="AR80" s="43"/>
      <c r="AS80" s="43"/>
      <c r="AT80" s="43"/>
      <c r="AU80" s="43"/>
      <c r="AV80" s="183"/>
      <c r="AW80" s="43"/>
    </row>
    <row r="81" spans="1:49" ht="11.25" customHeight="1">
      <c r="A81" s="43"/>
      <c r="B81" s="43"/>
      <c r="C81" s="43"/>
      <c r="D81" s="43"/>
      <c r="E81" s="43"/>
      <c r="F81" s="43"/>
      <c r="G81" s="43"/>
      <c r="H81" s="43"/>
      <c r="I81" s="43"/>
      <c r="J81" s="41"/>
      <c r="K81" s="181"/>
      <c r="L81" s="182"/>
      <c r="M81" s="41"/>
      <c r="N81" s="41"/>
      <c r="O81" s="41"/>
      <c r="P81" s="41"/>
      <c r="Q81" s="41"/>
      <c r="R81" s="41"/>
      <c r="S81" s="41"/>
      <c r="T81" s="41"/>
      <c r="U81" s="41"/>
      <c r="V81" s="41"/>
      <c r="W81" s="41"/>
      <c r="X81" s="41"/>
      <c r="Y81" s="41"/>
      <c r="Z81" s="41"/>
      <c r="AA81" s="43"/>
      <c r="AB81" s="43"/>
      <c r="AC81" s="43"/>
      <c r="AD81" s="43"/>
      <c r="AE81" s="43"/>
      <c r="AF81" s="43"/>
      <c r="AG81" s="43"/>
      <c r="AH81" s="46"/>
      <c r="AI81" s="43"/>
      <c r="AJ81" s="43"/>
      <c r="AK81" s="43"/>
      <c r="AL81" s="43"/>
      <c r="AM81" s="43"/>
      <c r="AN81" s="43"/>
      <c r="AO81" s="43"/>
      <c r="AP81" s="43"/>
      <c r="AQ81" s="43"/>
      <c r="AR81" s="43"/>
      <c r="AS81" s="43"/>
      <c r="AT81" s="43"/>
      <c r="AU81" s="43"/>
      <c r="AV81" s="183"/>
      <c r="AW81" s="43"/>
    </row>
    <row r="82" spans="1:49" ht="11.25" customHeight="1">
      <c r="A82" s="43"/>
      <c r="B82" s="43"/>
      <c r="C82" s="43"/>
      <c r="D82" s="43"/>
      <c r="E82" s="43"/>
      <c r="F82" s="43"/>
      <c r="G82" s="43"/>
      <c r="H82" s="43"/>
      <c r="I82" s="43"/>
      <c r="J82" s="41"/>
      <c r="K82" s="181"/>
      <c r="L82" s="182"/>
      <c r="M82" s="41"/>
      <c r="N82" s="41"/>
      <c r="O82" s="41"/>
      <c r="P82" s="41"/>
      <c r="Q82" s="41"/>
      <c r="R82" s="41"/>
      <c r="S82" s="41"/>
      <c r="T82" s="41"/>
      <c r="U82" s="41"/>
      <c r="V82" s="41"/>
      <c r="W82" s="41"/>
      <c r="X82" s="41"/>
      <c r="Y82" s="41"/>
      <c r="Z82" s="41"/>
      <c r="AA82" s="43"/>
      <c r="AB82" s="43"/>
      <c r="AC82" s="43"/>
      <c r="AD82" s="43"/>
      <c r="AE82" s="43"/>
      <c r="AF82" s="43"/>
      <c r="AG82" s="43"/>
      <c r="AH82" s="46"/>
      <c r="AI82" s="43"/>
      <c r="AJ82" s="43"/>
      <c r="AK82" s="43"/>
      <c r="AL82" s="43"/>
      <c r="AM82" s="43"/>
      <c r="AN82" s="43"/>
      <c r="AO82" s="43"/>
      <c r="AP82" s="43"/>
      <c r="AQ82" s="43"/>
      <c r="AR82" s="43"/>
      <c r="AS82" s="43"/>
      <c r="AT82" s="43"/>
      <c r="AU82" s="43"/>
      <c r="AV82" s="183"/>
      <c r="AW82" s="43"/>
    </row>
    <row r="83" spans="1:49" ht="11.25" customHeight="1">
      <c r="A83" s="43"/>
      <c r="B83" s="43"/>
      <c r="C83" s="43"/>
      <c r="D83" s="43"/>
      <c r="E83" s="43"/>
      <c r="F83" s="43"/>
      <c r="G83" s="43"/>
      <c r="H83" s="43"/>
      <c r="I83" s="43"/>
      <c r="J83" s="41"/>
      <c r="K83" s="181"/>
      <c r="L83" s="182"/>
      <c r="M83" s="41"/>
      <c r="N83" s="41"/>
      <c r="O83" s="41"/>
      <c r="P83" s="41"/>
      <c r="Q83" s="41"/>
      <c r="R83" s="41"/>
      <c r="S83" s="41"/>
      <c r="T83" s="41"/>
      <c r="U83" s="41"/>
      <c r="V83" s="41"/>
      <c r="W83" s="41"/>
      <c r="X83" s="41"/>
      <c r="Y83" s="41"/>
      <c r="Z83" s="41"/>
      <c r="AA83" s="43"/>
      <c r="AB83" s="43"/>
      <c r="AC83" s="43"/>
      <c r="AD83" s="43"/>
      <c r="AE83" s="43"/>
      <c r="AF83" s="43"/>
      <c r="AG83" s="43"/>
      <c r="AH83" s="46"/>
      <c r="AI83" s="43"/>
      <c r="AJ83" s="43"/>
      <c r="AK83" s="43"/>
      <c r="AL83" s="43"/>
      <c r="AM83" s="43"/>
      <c r="AN83" s="43"/>
      <c r="AO83" s="43"/>
      <c r="AP83" s="43"/>
      <c r="AQ83" s="43"/>
      <c r="AR83" s="43"/>
      <c r="AS83" s="43"/>
      <c r="AT83" s="43"/>
      <c r="AU83" s="43"/>
      <c r="AV83" s="183"/>
      <c r="AW83" s="43"/>
    </row>
    <row r="84" spans="1:49" ht="11.25" customHeight="1">
      <c r="A84" s="43"/>
      <c r="B84" s="43"/>
      <c r="C84" s="43"/>
      <c r="D84" s="43"/>
      <c r="E84" s="43"/>
      <c r="F84" s="43"/>
      <c r="G84" s="43"/>
      <c r="H84" s="43"/>
      <c r="I84" s="43"/>
      <c r="J84" s="41"/>
      <c r="K84" s="181"/>
      <c r="L84" s="182"/>
      <c r="M84" s="41"/>
      <c r="N84" s="41"/>
      <c r="O84" s="41"/>
      <c r="P84" s="41"/>
      <c r="Q84" s="41"/>
      <c r="R84" s="41"/>
      <c r="S84" s="41"/>
      <c r="T84" s="41"/>
      <c r="U84" s="41"/>
      <c r="V84" s="41"/>
      <c r="W84" s="41"/>
      <c r="X84" s="41"/>
      <c r="Y84" s="41"/>
      <c r="Z84" s="41"/>
      <c r="AA84" s="43"/>
      <c r="AB84" s="43"/>
      <c r="AC84" s="43"/>
      <c r="AD84" s="43"/>
      <c r="AE84" s="43"/>
      <c r="AF84" s="43"/>
      <c r="AG84" s="43"/>
      <c r="AH84" s="46"/>
      <c r="AI84" s="43"/>
      <c r="AJ84" s="43"/>
      <c r="AK84" s="43"/>
      <c r="AL84" s="43"/>
      <c r="AM84" s="43"/>
      <c r="AN84" s="43"/>
      <c r="AO84" s="43"/>
      <c r="AP84" s="43"/>
      <c r="AQ84" s="43"/>
      <c r="AR84" s="43"/>
      <c r="AS84" s="43"/>
      <c r="AT84" s="43"/>
      <c r="AU84" s="43"/>
      <c r="AV84" s="183"/>
      <c r="AW84" s="43"/>
    </row>
    <row r="85" spans="1:49" ht="11.25" customHeight="1">
      <c r="A85" s="43"/>
      <c r="B85" s="43"/>
      <c r="C85" s="43"/>
      <c r="D85" s="43"/>
      <c r="E85" s="43"/>
      <c r="F85" s="43"/>
      <c r="G85" s="43"/>
      <c r="H85" s="43"/>
      <c r="I85" s="43"/>
      <c r="J85" s="41"/>
      <c r="K85" s="181"/>
      <c r="L85" s="182"/>
      <c r="M85" s="41"/>
      <c r="N85" s="41"/>
      <c r="O85" s="41"/>
      <c r="P85" s="41"/>
      <c r="Q85" s="41"/>
      <c r="R85" s="41"/>
      <c r="S85" s="41"/>
      <c r="T85" s="41"/>
      <c r="U85" s="41"/>
      <c r="V85" s="41"/>
      <c r="W85" s="41"/>
      <c r="X85" s="41"/>
      <c r="Y85" s="41"/>
      <c r="Z85" s="41"/>
      <c r="AA85" s="43"/>
      <c r="AB85" s="43"/>
      <c r="AC85" s="43"/>
      <c r="AD85" s="43"/>
      <c r="AE85" s="43"/>
      <c r="AF85" s="43"/>
      <c r="AG85" s="43"/>
      <c r="AH85" s="46"/>
      <c r="AI85" s="43"/>
      <c r="AJ85" s="43"/>
      <c r="AK85" s="43"/>
      <c r="AL85" s="43"/>
      <c r="AM85" s="43"/>
      <c r="AN85" s="43"/>
      <c r="AO85" s="43"/>
      <c r="AP85" s="43"/>
      <c r="AQ85" s="43"/>
      <c r="AR85" s="43"/>
      <c r="AS85" s="43"/>
      <c r="AT85" s="43"/>
      <c r="AU85" s="43"/>
      <c r="AV85" s="183"/>
      <c r="AW85" s="43"/>
    </row>
    <row r="86" spans="1:49" ht="11.25" customHeight="1">
      <c r="A86" s="43"/>
      <c r="B86" s="43"/>
      <c r="C86" s="43"/>
      <c r="D86" s="43"/>
      <c r="E86" s="43"/>
      <c r="F86" s="43"/>
      <c r="G86" s="43"/>
      <c r="H86" s="43"/>
      <c r="I86" s="43"/>
      <c r="J86" s="41"/>
      <c r="K86" s="181"/>
      <c r="L86" s="182"/>
      <c r="M86" s="41"/>
      <c r="N86" s="41"/>
      <c r="O86" s="41"/>
      <c r="P86" s="41"/>
      <c r="Q86" s="41"/>
      <c r="R86" s="41"/>
      <c r="S86" s="41"/>
      <c r="T86" s="41"/>
      <c r="U86" s="41"/>
      <c r="V86" s="41"/>
      <c r="W86" s="41"/>
      <c r="X86" s="41"/>
      <c r="Y86" s="41"/>
      <c r="Z86" s="41"/>
      <c r="AA86" s="43"/>
      <c r="AB86" s="43"/>
      <c r="AC86" s="43"/>
      <c r="AD86" s="43"/>
      <c r="AE86" s="43"/>
      <c r="AF86" s="43"/>
      <c r="AG86" s="43"/>
      <c r="AH86" s="43"/>
      <c r="AI86" s="43"/>
      <c r="AJ86" s="43"/>
      <c r="AK86" s="43"/>
      <c r="AL86" s="43"/>
      <c r="AM86" s="43"/>
      <c r="AN86" s="43"/>
      <c r="AO86" s="43"/>
      <c r="AP86" s="43"/>
      <c r="AQ86" s="43"/>
      <c r="AR86" s="43"/>
      <c r="AS86" s="43"/>
      <c r="AT86" s="43"/>
      <c r="AU86" s="43"/>
      <c r="AV86" s="183"/>
      <c r="AW86" s="43"/>
    </row>
    <row r="87" spans="1:49" ht="11.25" customHeight="1">
      <c r="A87" s="43"/>
      <c r="B87" s="43"/>
      <c r="C87" s="43"/>
      <c r="D87" s="43"/>
      <c r="E87" s="43"/>
      <c r="F87" s="43"/>
      <c r="G87" s="43"/>
      <c r="H87" s="43"/>
      <c r="I87" s="43"/>
      <c r="J87" s="41"/>
      <c r="K87" s="181"/>
      <c r="L87" s="182"/>
      <c r="M87" s="41"/>
      <c r="N87" s="41"/>
      <c r="O87" s="41"/>
      <c r="P87" s="41"/>
      <c r="Q87" s="41"/>
      <c r="R87" s="41"/>
      <c r="S87" s="41"/>
      <c r="T87" s="41"/>
      <c r="U87" s="41"/>
      <c r="V87" s="41"/>
      <c r="W87" s="41"/>
      <c r="X87" s="41"/>
      <c r="Y87" s="41"/>
      <c r="Z87" s="41"/>
      <c r="AA87" s="43"/>
      <c r="AB87" s="43"/>
      <c r="AC87" s="43"/>
      <c r="AD87" s="43"/>
      <c r="AE87" s="43"/>
      <c r="AF87" s="43"/>
      <c r="AG87" s="43"/>
      <c r="AH87" s="43"/>
      <c r="AI87" s="43"/>
      <c r="AJ87" s="43"/>
      <c r="AK87" s="43"/>
      <c r="AL87" s="43"/>
      <c r="AM87" s="43"/>
      <c r="AN87" s="43"/>
      <c r="AO87" s="43"/>
      <c r="AP87" s="43"/>
      <c r="AQ87" s="43"/>
      <c r="AR87" s="43"/>
      <c r="AS87" s="43"/>
      <c r="AT87" s="43"/>
      <c r="AU87" s="43"/>
      <c r="AV87" s="183"/>
      <c r="AW87" s="43"/>
    </row>
    <row r="88" spans="1:49" ht="11.25" customHeight="1">
      <c r="A88" s="43"/>
      <c r="B88" s="43"/>
      <c r="C88" s="43"/>
      <c r="D88" s="43"/>
      <c r="E88" s="43"/>
      <c r="F88" s="43"/>
      <c r="G88" s="43"/>
      <c r="H88" s="43"/>
      <c r="I88" s="43"/>
      <c r="J88" s="41"/>
      <c r="K88" s="181"/>
      <c r="L88" s="182"/>
      <c r="M88" s="41"/>
      <c r="N88" s="41"/>
      <c r="O88" s="41"/>
      <c r="P88" s="41"/>
      <c r="Q88" s="41"/>
      <c r="R88" s="41"/>
      <c r="S88" s="41"/>
      <c r="T88" s="41"/>
      <c r="U88" s="41"/>
      <c r="V88" s="41"/>
      <c r="W88" s="41"/>
      <c r="X88" s="41"/>
      <c r="Y88" s="41"/>
      <c r="Z88" s="41"/>
      <c r="AA88" s="43"/>
      <c r="AB88" s="43"/>
      <c r="AC88" s="43"/>
      <c r="AD88" s="43"/>
      <c r="AE88" s="43"/>
      <c r="AF88" s="43"/>
      <c r="AG88" s="43"/>
      <c r="AH88" s="43"/>
      <c r="AI88" s="43"/>
      <c r="AJ88" s="43"/>
      <c r="AK88" s="43"/>
      <c r="AL88" s="43"/>
      <c r="AM88" s="43"/>
      <c r="AN88" s="43"/>
      <c r="AO88" s="43"/>
      <c r="AP88" s="43"/>
      <c r="AQ88" s="43"/>
      <c r="AR88" s="43"/>
      <c r="AS88" s="43"/>
      <c r="AT88" s="43"/>
      <c r="AU88" s="43"/>
      <c r="AV88" s="183"/>
      <c r="AW88" s="43"/>
    </row>
    <row r="89" spans="1:49" ht="11.25" customHeight="1">
      <c r="A89" s="43"/>
      <c r="B89" s="43"/>
      <c r="C89" s="43"/>
      <c r="D89" s="43"/>
      <c r="E89" s="43"/>
      <c r="F89" s="43"/>
      <c r="G89" s="43"/>
      <c r="H89" s="43"/>
      <c r="I89" s="43"/>
      <c r="J89" s="41"/>
      <c r="K89" s="181"/>
      <c r="L89" s="182"/>
      <c r="M89" s="41"/>
      <c r="N89" s="41"/>
      <c r="O89" s="41"/>
      <c r="P89" s="41"/>
      <c r="Q89" s="41"/>
      <c r="R89" s="41"/>
      <c r="S89" s="41"/>
      <c r="T89" s="41"/>
      <c r="U89" s="41"/>
      <c r="V89" s="41"/>
      <c r="W89" s="41"/>
      <c r="X89" s="41"/>
      <c r="Y89" s="41"/>
      <c r="Z89" s="41"/>
      <c r="AA89" s="43"/>
      <c r="AB89" s="43"/>
      <c r="AC89" s="43"/>
      <c r="AD89" s="43"/>
      <c r="AE89" s="43"/>
      <c r="AF89" s="43"/>
      <c r="AG89" s="43"/>
      <c r="AH89" s="43"/>
      <c r="AI89" s="43"/>
      <c r="AJ89" s="43"/>
      <c r="AK89" s="43"/>
      <c r="AL89" s="43"/>
      <c r="AM89" s="43"/>
      <c r="AN89" s="43"/>
      <c r="AO89" s="43"/>
      <c r="AP89" s="43"/>
      <c r="AQ89" s="43"/>
      <c r="AR89" s="43"/>
      <c r="AS89" s="43"/>
      <c r="AT89" s="43"/>
      <c r="AU89" s="43"/>
      <c r="AV89" s="183"/>
      <c r="AW89" s="43"/>
    </row>
    <row r="90" spans="1:49" ht="11.25" customHeight="1">
      <c r="A90" s="43"/>
      <c r="B90" s="43"/>
      <c r="C90" s="43"/>
      <c r="D90" s="43"/>
      <c r="E90" s="43"/>
      <c r="F90" s="43"/>
      <c r="G90" s="43"/>
      <c r="H90" s="43"/>
      <c r="I90" s="43"/>
      <c r="J90" s="41"/>
      <c r="K90" s="181"/>
      <c r="L90" s="182"/>
      <c r="M90" s="41"/>
      <c r="N90" s="41"/>
      <c r="O90" s="41"/>
      <c r="P90" s="41"/>
      <c r="Q90" s="41"/>
      <c r="R90" s="41"/>
      <c r="S90" s="41"/>
      <c r="T90" s="41"/>
      <c r="U90" s="41"/>
      <c r="V90" s="41"/>
      <c r="W90" s="41"/>
      <c r="X90" s="41"/>
      <c r="Y90" s="41"/>
      <c r="Z90" s="41"/>
      <c r="AA90" s="43"/>
      <c r="AB90" s="43"/>
      <c r="AC90" s="43"/>
      <c r="AD90" s="43"/>
      <c r="AE90" s="43"/>
      <c r="AF90" s="43"/>
      <c r="AG90" s="43"/>
      <c r="AH90" s="43"/>
      <c r="AI90" s="43"/>
      <c r="AJ90" s="43"/>
      <c r="AK90" s="43"/>
      <c r="AL90" s="43"/>
      <c r="AM90" s="43"/>
      <c r="AN90" s="43"/>
      <c r="AO90" s="43"/>
      <c r="AP90" s="43"/>
      <c r="AQ90" s="43"/>
      <c r="AR90" s="43"/>
      <c r="AS90" s="43"/>
      <c r="AT90" s="43"/>
      <c r="AU90" s="43"/>
      <c r="AV90" s="183"/>
      <c r="AW90" s="43"/>
    </row>
    <row r="91" spans="1:49" ht="11.25" customHeight="1">
      <c r="A91" s="43"/>
      <c r="B91" s="43"/>
      <c r="C91" s="43"/>
      <c r="D91" s="43"/>
      <c r="E91" s="43"/>
      <c r="F91" s="43"/>
      <c r="G91" s="43"/>
      <c r="H91" s="43"/>
      <c r="I91" s="43"/>
      <c r="J91" s="41"/>
      <c r="K91" s="181"/>
      <c r="L91" s="182"/>
      <c r="M91" s="41"/>
      <c r="N91" s="41"/>
      <c r="O91" s="41"/>
      <c r="P91" s="41"/>
      <c r="Q91" s="41"/>
      <c r="R91" s="41"/>
      <c r="S91" s="41"/>
      <c r="T91" s="41"/>
      <c r="U91" s="41"/>
      <c r="V91" s="41"/>
      <c r="W91" s="41"/>
      <c r="X91" s="41"/>
      <c r="Y91" s="41"/>
      <c r="Z91" s="41"/>
      <c r="AA91" s="43"/>
      <c r="AB91" s="43"/>
      <c r="AC91" s="43"/>
      <c r="AD91" s="43"/>
      <c r="AE91" s="43"/>
      <c r="AF91" s="43"/>
      <c r="AG91" s="43"/>
      <c r="AH91" s="43"/>
      <c r="AI91" s="43"/>
      <c r="AJ91" s="43"/>
      <c r="AK91" s="43"/>
      <c r="AL91" s="43"/>
      <c r="AM91" s="43"/>
      <c r="AN91" s="43"/>
      <c r="AO91" s="43"/>
      <c r="AP91" s="43"/>
      <c r="AQ91" s="43"/>
      <c r="AR91" s="43"/>
      <c r="AS91" s="43"/>
      <c r="AT91" s="43"/>
      <c r="AU91" s="43"/>
      <c r="AV91" s="183"/>
      <c r="AW91" s="43"/>
    </row>
    <row r="92" spans="1:49" ht="11.25" customHeight="1">
      <c r="A92" s="43"/>
      <c r="B92" s="43"/>
      <c r="C92" s="43"/>
      <c r="D92" s="43"/>
      <c r="E92" s="43"/>
      <c r="F92" s="43"/>
      <c r="G92" s="43"/>
      <c r="H92" s="43"/>
      <c r="I92" s="43"/>
      <c r="J92" s="41"/>
      <c r="K92" s="181"/>
      <c r="L92" s="182"/>
      <c r="M92" s="41"/>
      <c r="N92" s="41"/>
      <c r="O92" s="41"/>
      <c r="P92" s="41"/>
      <c r="Q92" s="41"/>
      <c r="R92" s="41"/>
      <c r="S92" s="41"/>
      <c r="T92" s="41"/>
      <c r="U92" s="41"/>
      <c r="V92" s="41"/>
      <c r="W92" s="41"/>
      <c r="X92" s="41"/>
      <c r="Y92" s="41"/>
      <c r="Z92" s="41"/>
      <c r="AA92" s="43"/>
      <c r="AB92" s="43"/>
      <c r="AC92" s="43"/>
      <c r="AD92" s="43"/>
      <c r="AE92" s="43"/>
      <c r="AF92" s="43"/>
      <c r="AG92" s="43"/>
      <c r="AH92" s="43"/>
      <c r="AI92" s="43"/>
      <c r="AJ92" s="43"/>
      <c r="AK92" s="43"/>
      <c r="AL92" s="43"/>
      <c r="AM92" s="43"/>
      <c r="AN92" s="43"/>
      <c r="AO92" s="43"/>
      <c r="AP92" s="43"/>
      <c r="AQ92" s="43"/>
      <c r="AR92" s="43"/>
      <c r="AS92" s="43"/>
      <c r="AT92" s="43"/>
      <c r="AU92" s="43"/>
      <c r="AV92" s="183"/>
      <c r="AW92" s="43"/>
    </row>
    <row r="93" spans="1:49" ht="11.25" customHeight="1">
      <c r="A93" s="43"/>
      <c r="B93" s="43"/>
      <c r="C93" s="43"/>
      <c r="D93" s="43"/>
      <c r="E93" s="43"/>
      <c r="F93" s="43"/>
      <c r="G93" s="43"/>
      <c r="H93" s="43"/>
      <c r="I93" s="43"/>
      <c r="J93" s="41"/>
      <c r="K93" s="181"/>
      <c r="L93" s="182"/>
      <c r="M93" s="41"/>
      <c r="N93" s="41"/>
      <c r="O93" s="41"/>
      <c r="P93" s="41"/>
      <c r="Q93" s="41"/>
      <c r="R93" s="41"/>
      <c r="S93" s="41"/>
      <c r="T93" s="41"/>
      <c r="U93" s="41"/>
      <c r="V93" s="41"/>
      <c r="W93" s="41"/>
      <c r="X93" s="41"/>
      <c r="Y93" s="41"/>
      <c r="Z93" s="41"/>
      <c r="AA93" s="43"/>
      <c r="AB93" s="43"/>
      <c r="AC93" s="43"/>
      <c r="AD93" s="43"/>
      <c r="AE93" s="43"/>
      <c r="AF93" s="43"/>
      <c r="AG93" s="43"/>
      <c r="AH93" s="43"/>
      <c r="AI93" s="43"/>
      <c r="AJ93" s="43"/>
      <c r="AK93" s="43"/>
      <c r="AL93" s="43"/>
      <c r="AM93" s="43"/>
      <c r="AN93" s="43"/>
      <c r="AO93" s="43"/>
      <c r="AP93" s="43"/>
      <c r="AQ93" s="43"/>
      <c r="AR93" s="43"/>
      <c r="AS93" s="43"/>
      <c r="AT93" s="43"/>
      <c r="AU93" s="43"/>
      <c r="AV93" s="183"/>
      <c r="AW93" s="43"/>
    </row>
    <row r="94" spans="1:49" ht="11.25" customHeight="1">
      <c r="A94" s="43"/>
      <c r="B94" s="43"/>
      <c r="C94" s="43"/>
      <c r="D94" s="43"/>
      <c r="E94" s="43"/>
      <c r="F94" s="43"/>
      <c r="G94" s="43"/>
      <c r="H94" s="43"/>
      <c r="I94" s="43"/>
      <c r="J94" s="41"/>
      <c r="K94" s="181"/>
      <c r="L94" s="182"/>
      <c r="M94" s="41"/>
      <c r="N94" s="41"/>
      <c r="O94" s="41"/>
      <c r="P94" s="41"/>
      <c r="Q94" s="41"/>
      <c r="R94" s="41"/>
      <c r="S94" s="41"/>
      <c r="T94" s="41"/>
      <c r="U94" s="41"/>
      <c r="V94" s="41"/>
      <c r="W94" s="41"/>
      <c r="X94" s="41"/>
      <c r="Y94" s="41"/>
      <c r="Z94" s="41"/>
      <c r="AA94" s="43"/>
      <c r="AB94" s="43"/>
      <c r="AC94" s="43"/>
      <c r="AD94" s="43"/>
      <c r="AE94" s="43"/>
      <c r="AF94" s="43"/>
      <c r="AG94" s="43"/>
      <c r="AH94" s="43"/>
      <c r="AI94" s="43"/>
      <c r="AJ94" s="43"/>
      <c r="AK94" s="43"/>
      <c r="AL94" s="43"/>
      <c r="AM94" s="43"/>
      <c r="AN94" s="43"/>
      <c r="AO94" s="43"/>
      <c r="AP94" s="43"/>
      <c r="AQ94" s="43"/>
      <c r="AR94" s="43"/>
      <c r="AS94" s="43"/>
      <c r="AT94" s="43"/>
      <c r="AU94" s="43"/>
      <c r="AV94" s="183"/>
      <c r="AW94" s="43"/>
    </row>
    <row r="95" spans="1:49" ht="11.25" customHeight="1">
      <c r="A95" s="43"/>
      <c r="B95" s="43"/>
      <c r="C95" s="43"/>
      <c r="D95" s="43"/>
      <c r="E95" s="43"/>
      <c r="F95" s="43"/>
      <c r="G95" s="43"/>
      <c r="H95" s="43"/>
      <c r="I95" s="43"/>
      <c r="J95" s="41"/>
      <c r="K95" s="181"/>
      <c r="L95" s="182"/>
      <c r="M95" s="41"/>
      <c r="N95" s="41"/>
      <c r="O95" s="41"/>
      <c r="P95" s="41"/>
      <c r="Q95" s="41"/>
      <c r="R95" s="41"/>
      <c r="S95" s="41"/>
      <c r="T95" s="41"/>
      <c r="U95" s="41"/>
      <c r="V95" s="41"/>
      <c r="W95" s="41"/>
      <c r="X95" s="41"/>
      <c r="Y95" s="41"/>
      <c r="Z95" s="41"/>
      <c r="AA95" s="43"/>
      <c r="AB95" s="43"/>
      <c r="AC95" s="43"/>
      <c r="AD95" s="43"/>
      <c r="AE95" s="43"/>
      <c r="AF95" s="43"/>
      <c r="AG95" s="43"/>
      <c r="AH95" s="43"/>
      <c r="AI95" s="43"/>
      <c r="AJ95" s="43"/>
      <c r="AK95" s="43"/>
      <c r="AL95" s="43"/>
      <c r="AM95" s="43"/>
      <c r="AN95" s="43"/>
      <c r="AO95" s="43"/>
      <c r="AP95" s="43"/>
      <c r="AQ95" s="43"/>
      <c r="AR95" s="43"/>
      <c r="AS95" s="43"/>
      <c r="AT95" s="43"/>
      <c r="AU95" s="43"/>
      <c r="AV95" s="183"/>
      <c r="AW95" s="43"/>
    </row>
    <row r="96" spans="1:49" ht="11.25" customHeight="1">
      <c r="A96" s="43"/>
      <c r="B96" s="43"/>
      <c r="C96" s="43"/>
      <c r="D96" s="43"/>
      <c r="E96" s="43"/>
      <c r="F96" s="43"/>
      <c r="G96" s="43"/>
      <c r="H96" s="43"/>
      <c r="I96" s="43"/>
      <c r="J96" s="41"/>
      <c r="K96" s="181"/>
      <c r="L96" s="182"/>
      <c r="M96" s="41"/>
      <c r="N96" s="41"/>
      <c r="O96" s="41"/>
      <c r="P96" s="41"/>
      <c r="Q96" s="41"/>
      <c r="R96" s="41"/>
      <c r="S96" s="41"/>
      <c r="T96" s="41"/>
      <c r="U96" s="41"/>
      <c r="V96" s="41"/>
      <c r="W96" s="41"/>
      <c r="X96" s="41"/>
      <c r="Y96" s="41"/>
      <c r="Z96" s="41"/>
      <c r="AA96" s="43"/>
      <c r="AB96" s="43"/>
      <c r="AC96" s="43"/>
      <c r="AD96" s="43"/>
      <c r="AE96" s="43"/>
      <c r="AF96" s="43"/>
      <c r="AG96" s="43"/>
      <c r="AH96" s="43"/>
      <c r="AI96" s="43"/>
      <c r="AJ96" s="43"/>
      <c r="AK96" s="43"/>
      <c r="AL96" s="43"/>
      <c r="AM96" s="43"/>
      <c r="AN96" s="43"/>
      <c r="AO96" s="43"/>
      <c r="AP96" s="43"/>
      <c r="AQ96" s="43"/>
      <c r="AR96" s="43"/>
      <c r="AS96" s="43"/>
      <c r="AT96" s="43"/>
      <c r="AU96" s="43"/>
      <c r="AV96" s="183"/>
      <c r="AW96" s="43"/>
    </row>
    <row r="97" spans="1:49" ht="11.25" customHeight="1">
      <c r="A97" s="43"/>
      <c r="B97" s="43"/>
      <c r="C97" s="43"/>
      <c r="D97" s="43"/>
      <c r="E97" s="43"/>
      <c r="F97" s="43"/>
      <c r="G97" s="43"/>
      <c r="H97" s="43"/>
      <c r="I97" s="43"/>
      <c r="J97" s="41"/>
      <c r="K97" s="181"/>
      <c r="L97" s="182"/>
      <c r="M97" s="41"/>
      <c r="N97" s="41"/>
      <c r="O97" s="41"/>
      <c r="P97" s="41"/>
      <c r="Q97" s="41"/>
      <c r="R97" s="41"/>
      <c r="S97" s="41"/>
      <c r="T97" s="41"/>
      <c r="U97" s="41"/>
      <c r="V97" s="41"/>
      <c r="W97" s="41"/>
      <c r="X97" s="41"/>
      <c r="Y97" s="41"/>
      <c r="Z97" s="41"/>
      <c r="AA97" s="43"/>
      <c r="AB97" s="43"/>
      <c r="AC97" s="43"/>
      <c r="AD97" s="43"/>
      <c r="AE97" s="43"/>
      <c r="AF97" s="43"/>
      <c r="AG97" s="43"/>
      <c r="AH97" s="43"/>
      <c r="AI97" s="43"/>
      <c r="AJ97" s="43"/>
      <c r="AK97" s="43"/>
      <c r="AL97" s="43"/>
      <c r="AM97" s="43"/>
      <c r="AN97" s="43"/>
      <c r="AO97" s="43"/>
      <c r="AP97" s="43"/>
      <c r="AQ97" s="43"/>
      <c r="AR97" s="43"/>
      <c r="AS97" s="43"/>
      <c r="AT97" s="43"/>
      <c r="AU97" s="43"/>
      <c r="AV97" s="183"/>
      <c r="AW97" s="43"/>
    </row>
    <row r="98" spans="1:49" ht="11.25" customHeight="1">
      <c r="A98" s="43"/>
      <c r="B98" s="43"/>
      <c r="C98" s="43"/>
      <c r="D98" s="43"/>
      <c r="E98" s="43"/>
      <c r="F98" s="43"/>
      <c r="G98" s="43"/>
      <c r="H98" s="43"/>
      <c r="I98" s="43"/>
      <c r="J98" s="41"/>
      <c r="K98" s="181"/>
      <c r="L98" s="182"/>
      <c r="M98" s="41"/>
      <c r="N98" s="41"/>
      <c r="O98" s="41"/>
      <c r="P98" s="41"/>
      <c r="Q98" s="41"/>
      <c r="R98" s="41"/>
      <c r="S98" s="41"/>
      <c r="T98" s="41"/>
      <c r="U98" s="41"/>
      <c r="V98" s="41"/>
      <c r="W98" s="41"/>
      <c r="X98" s="41"/>
      <c r="Y98" s="41"/>
      <c r="Z98" s="41"/>
      <c r="AA98" s="43"/>
      <c r="AB98" s="43"/>
      <c r="AC98" s="43"/>
      <c r="AD98" s="43"/>
      <c r="AE98" s="43"/>
      <c r="AF98" s="43"/>
      <c r="AG98" s="43"/>
      <c r="AH98" s="43"/>
      <c r="AI98" s="43"/>
      <c r="AJ98" s="43"/>
      <c r="AK98" s="43"/>
      <c r="AL98" s="43"/>
      <c r="AM98" s="43"/>
      <c r="AN98" s="43"/>
      <c r="AO98" s="43"/>
      <c r="AP98" s="43"/>
      <c r="AQ98" s="43"/>
      <c r="AR98" s="43"/>
      <c r="AS98" s="43"/>
      <c r="AT98" s="43"/>
      <c r="AU98" s="43"/>
      <c r="AV98" s="183"/>
      <c r="AW98" s="43"/>
    </row>
    <row r="99" spans="1:49" ht="11.25" customHeight="1">
      <c r="A99" s="43"/>
      <c r="B99" s="43"/>
      <c r="C99" s="43"/>
      <c r="D99" s="43"/>
      <c r="E99" s="43"/>
      <c r="F99" s="43"/>
      <c r="G99" s="43"/>
      <c r="H99" s="43"/>
      <c r="I99" s="43"/>
      <c r="J99" s="41"/>
      <c r="K99" s="181"/>
      <c r="L99" s="182"/>
      <c r="M99" s="41"/>
      <c r="N99" s="41"/>
      <c r="O99" s="41"/>
      <c r="P99" s="41"/>
      <c r="Q99" s="41"/>
      <c r="R99" s="41"/>
      <c r="S99" s="41"/>
      <c r="T99" s="41"/>
      <c r="U99" s="41"/>
      <c r="V99" s="41"/>
      <c r="W99" s="41"/>
      <c r="X99" s="41"/>
      <c r="Y99" s="41"/>
      <c r="Z99" s="41"/>
      <c r="AA99" s="43"/>
      <c r="AB99" s="43"/>
      <c r="AC99" s="43"/>
      <c r="AD99" s="43"/>
      <c r="AE99" s="43"/>
      <c r="AF99" s="43"/>
      <c r="AG99" s="43"/>
      <c r="AH99" s="43"/>
      <c r="AI99" s="43"/>
      <c r="AJ99" s="43"/>
      <c r="AK99" s="43"/>
      <c r="AL99" s="43"/>
      <c r="AM99" s="43"/>
      <c r="AN99" s="43"/>
      <c r="AO99" s="43"/>
      <c r="AP99" s="43"/>
      <c r="AQ99" s="43"/>
      <c r="AR99" s="43"/>
      <c r="AS99" s="43"/>
      <c r="AT99" s="43"/>
      <c r="AU99" s="43"/>
      <c r="AV99" s="183"/>
      <c r="AW99" s="43"/>
    </row>
    <row r="100" spans="1:49" ht="11.25" customHeight="1">
      <c r="A100" s="43"/>
      <c r="B100" s="43"/>
      <c r="C100" s="43"/>
      <c r="D100" s="43"/>
      <c r="E100" s="43"/>
      <c r="F100" s="43"/>
      <c r="G100" s="43"/>
      <c r="H100" s="43"/>
      <c r="I100" s="43"/>
      <c r="J100" s="41"/>
      <c r="K100" s="181"/>
      <c r="L100" s="182"/>
      <c r="M100" s="41"/>
      <c r="N100" s="41"/>
      <c r="O100" s="41"/>
      <c r="P100" s="41"/>
      <c r="Q100" s="41"/>
      <c r="R100" s="41"/>
      <c r="S100" s="41"/>
      <c r="T100" s="41"/>
      <c r="U100" s="41"/>
      <c r="V100" s="41"/>
      <c r="W100" s="41"/>
      <c r="X100" s="41"/>
      <c r="Y100" s="41"/>
      <c r="Z100" s="41"/>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183"/>
      <c r="AW100" s="43"/>
    </row>
    <row r="101" spans="1:49" ht="11.25" customHeight="1">
      <c r="A101" s="43"/>
      <c r="B101" s="43"/>
      <c r="C101" s="43"/>
      <c r="D101" s="43"/>
      <c r="E101" s="43"/>
      <c r="F101" s="43"/>
      <c r="G101" s="43"/>
      <c r="H101" s="43"/>
      <c r="I101" s="43"/>
      <c r="J101" s="41"/>
      <c r="K101" s="181"/>
      <c r="L101" s="182"/>
      <c r="M101" s="41"/>
      <c r="N101" s="41"/>
      <c r="O101" s="41"/>
      <c r="P101" s="41"/>
      <c r="Q101" s="41"/>
      <c r="R101" s="41"/>
      <c r="S101" s="41"/>
      <c r="T101" s="41"/>
      <c r="U101" s="41"/>
      <c r="V101" s="41"/>
      <c r="W101" s="41"/>
      <c r="X101" s="41"/>
      <c r="Y101" s="41"/>
      <c r="Z101" s="41"/>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183"/>
      <c r="AW101" s="43"/>
    </row>
    <row r="102" spans="1:49" ht="11.25" customHeight="1">
      <c r="A102" s="43"/>
      <c r="B102" s="43"/>
      <c r="C102" s="43"/>
      <c r="D102" s="43"/>
      <c r="E102" s="43"/>
      <c r="F102" s="43"/>
      <c r="G102" s="43"/>
      <c r="H102" s="43"/>
      <c r="I102" s="43"/>
      <c r="J102" s="41"/>
      <c r="K102" s="181"/>
      <c r="L102" s="182"/>
      <c r="M102" s="41"/>
      <c r="N102" s="41"/>
      <c r="O102" s="41"/>
      <c r="P102" s="41"/>
      <c r="Q102" s="41"/>
      <c r="R102" s="41"/>
      <c r="S102" s="41"/>
      <c r="T102" s="41"/>
      <c r="U102" s="41"/>
      <c r="V102" s="41"/>
      <c r="W102" s="41"/>
      <c r="X102" s="41"/>
      <c r="Y102" s="41"/>
      <c r="Z102" s="41"/>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183"/>
      <c r="AW102" s="43"/>
    </row>
    <row r="103" spans="1:49" ht="11.25" customHeight="1">
      <c r="A103" s="43"/>
      <c r="B103" s="43"/>
      <c r="C103" s="43"/>
      <c r="D103" s="43"/>
      <c r="E103" s="43"/>
      <c r="F103" s="43"/>
      <c r="G103" s="43"/>
      <c r="H103" s="43"/>
      <c r="I103" s="43"/>
      <c r="J103" s="41"/>
      <c r="K103" s="181"/>
      <c r="L103" s="182"/>
      <c r="M103" s="41"/>
      <c r="N103" s="41"/>
      <c r="O103" s="41"/>
      <c r="P103" s="41"/>
      <c r="Q103" s="41"/>
      <c r="R103" s="41"/>
      <c r="S103" s="41"/>
      <c r="T103" s="41"/>
      <c r="U103" s="41"/>
      <c r="V103" s="41"/>
      <c r="W103" s="41"/>
      <c r="X103" s="41"/>
      <c r="Y103" s="41"/>
      <c r="Z103" s="41"/>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183"/>
      <c r="AW103" s="43"/>
    </row>
    <row r="104" spans="1:49" ht="11.25" customHeight="1">
      <c r="A104" s="43"/>
      <c r="B104" s="43"/>
      <c r="C104" s="43"/>
      <c r="D104" s="43"/>
      <c r="E104" s="43"/>
      <c r="F104" s="43"/>
      <c r="G104" s="43"/>
      <c r="H104" s="43"/>
      <c r="I104" s="43"/>
      <c r="J104" s="41"/>
      <c r="K104" s="181"/>
      <c r="L104" s="182"/>
      <c r="M104" s="41"/>
      <c r="N104" s="41"/>
      <c r="O104" s="41"/>
      <c r="P104" s="41"/>
      <c r="Q104" s="41"/>
      <c r="R104" s="41"/>
      <c r="S104" s="41"/>
      <c r="T104" s="41"/>
      <c r="U104" s="41"/>
      <c r="V104" s="41"/>
      <c r="W104" s="41"/>
      <c r="X104" s="41"/>
      <c r="Y104" s="41"/>
      <c r="Z104" s="41"/>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183"/>
      <c r="AW104" s="43"/>
    </row>
    <row r="105" spans="1:49" ht="11.25" customHeight="1">
      <c r="A105" s="43"/>
      <c r="B105" s="43"/>
      <c r="C105" s="43"/>
      <c r="D105" s="43"/>
      <c r="E105" s="43"/>
      <c r="F105" s="43"/>
      <c r="G105" s="43"/>
      <c r="H105" s="43"/>
      <c r="I105" s="43"/>
      <c r="J105" s="41"/>
      <c r="K105" s="181"/>
      <c r="L105" s="182"/>
      <c r="M105" s="41"/>
      <c r="N105" s="41"/>
      <c r="O105" s="41"/>
      <c r="P105" s="41"/>
      <c r="Q105" s="41"/>
      <c r="R105" s="41"/>
      <c r="S105" s="41"/>
      <c r="T105" s="41"/>
      <c r="U105" s="41"/>
      <c r="V105" s="41"/>
      <c r="W105" s="41"/>
      <c r="X105" s="41"/>
      <c r="Y105" s="41"/>
      <c r="Z105" s="41"/>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183"/>
      <c r="AW105" s="43"/>
    </row>
    <row r="106" spans="1:49" ht="11.25" customHeight="1">
      <c r="A106" s="43"/>
      <c r="B106" s="43"/>
      <c r="C106" s="43"/>
      <c r="D106" s="43"/>
      <c r="E106" s="43"/>
      <c r="F106" s="43"/>
      <c r="G106" s="43"/>
      <c r="H106" s="43"/>
      <c r="I106" s="43"/>
      <c r="J106" s="41"/>
      <c r="K106" s="181"/>
      <c r="L106" s="182"/>
      <c r="M106" s="41"/>
      <c r="N106" s="41"/>
      <c r="O106" s="41"/>
      <c r="P106" s="41"/>
      <c r="Q106" s="41"/>
      <c r="R106" s="41"/>
      <c r="S106" s="41"/>
      <c r="T106" s="41"/>
      <c r="U106" s="41"/>
      <c r="V106" s="41"/>
      <c r="W106" s="41"/>
      <c r="X106" s="41"/>
      <c r="Y106" s="41"/>
      <c r="Z106" s="41"/>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183"/>
      <c r="AW106" s="43"/>
    </row>
    <row r="107" spans="1:49" ht="11.25" customHeight="1">
      <c r="A107" s="43"/>
      <c r="B107" s="43"/>
      <c r="C107" s="43"/>
      <c r="D107" s="43"/>
      <c r="E107" s="43"/>
      <c r="F107" s="43"/>
      <c r="G107" s="43"/>
      <c r="H107" s="43"/>
      <c r="I107" s="43"/>
      <c r="J107" s="41"/>
      <c r="K107" s="181"/>
      <c r="L107" s="182"/>
      <c r="M107" s="41"/>
      <c r="N107" s="41"/>
      <c r="O107" s="41"/>
      <c r="P107" s="41"/>
      <c r="Q107" s="41"/>
      <c r="R107" s="41"/>
      <c r="S107" s="41"/>
      <c r="T107" s="41"/>
      <c r="U107" s="41"/>
      <c r="V107" s="41"/>
      <c r="W107" s="41"/>
      <c r="X107" s="41"/>
      <c r="Y107" s="41"/>
      <c r="Z107" s="41"/>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183"/>
      <c r="AW107" s="43"/>
    </row>
    <row r="108" spans="1:49" ht="11.25" customHeight="1">
      <c r="A108" s="43"/>
      <c r="B108" s="43"/>
      <c r="C108" s="43"/>
      <c r="D108" s="43"/>
      <c r="E108" s="43"/>
      <c r="F108" s="43"/>
      <c r="G108" s="43"/>
      <c r="H108" s="43"/>
      <c r="I108" s="43"/>
      <c r="J108" s="41"/>
      <c r="K108" s="181"/>
      <c r="L108" s="182"/>
      <c r="M108" s="41"/>
      <c r="N108" s="41"/>
      <c r="O108" s="41"/>
      <c r="P108" s="41"/>
      <c r="Q108" s="41"/>
      <c r="R108" s="41"/>
      <c r="S108" s="41"/>
      <c r="T108" s="41"/>
      <c r="U108" s="41"/>
      <c r="V108" s="41"/>
      <c r="W108" s="41"/>
      <c r="X108" s="41"/>
      <c r="Y108" s="41"/>
      <c r="Z108" s="41"/>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183"/>
      <c r="AW108" s="43"/>
    </row>
    <row r="109" spans="1:49" ht="11.25" customHeight="1">
      <c r="A109" s="43"/>
      <c r="B109" s="43"/>
      <c r="C109" s="43"/>
      <c r="D109" s="43"/>
      <c r="E109" s="43"/>
      <c r="F109" s="43"/>
      <c r="G109" s="43"/>
      <c r="H109" s="43"/>
      <c r="I109" s="43"/>
      <c r="J109" s="41"/>
      <c r="K109" s="181"/>
      <c r="L109" s="182"/>
      <c r="M109" s="41"/>
      <c r="N109" s="41"/>
      <c r="O109" s="41"/>
      <c r="P109" s="41"/>
      <c r="Q109" s="41"/>
      <c r="R109" s="41"/>
      <c r="S109" s="41"/>
      <c r="T109" s="41"/>
      <c r="U109" s="41"/>
      <c r="V109" s="41"/>
      <c r="W109" s="41"/>
      <c r="X109" s="41"/>
      <c r="Y109" s="41"/>
      <c r="Z109" s="41"/>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183"/>
      <c r="AW109" s="43"/>
    </row>
    <row r="110" spans="1:49" ht="11.25" customHeight="1">
      <c r="A110" s="43"/>
      <c r="B110" s="43"/>
      <c r="C110" s="43"/>
      <c r="D110" s="43"/>
      <c r="E110" s="43"/>
      <c r="F110" s="43"/>
      <c r="G110" s="43"/>
      <c r="H110" s="43"/>
      <c r="I110" s="43"/>
      <c r="J110" s="41"/>
      <c r="K110" s="181"/>
      <c r="L110" s="182"/>
      <c r="M110" s="41"/>
      <c r="N110" s="41"/>
      <c r="O110" s="41"/>
      <c r="P110" s="41"/>
      <c r="Q110" s="41"/>
      <c r="R110" s="41"/>
      <c r="S110" s="41"/>
      <c r="T110" s="41"/>
      <c r="U110" s="41"/>
      <c r="V110" s="41"/>
      <c r="W110" s="41"/>
      <c r="X110" s="41"/>
      <c r="Y110" s="41"/>
      <c r="Z110" s="41"/>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183"/>
      <c r="AW110" s="43"/>
    </row>
    <row r="111" spans="1:49" ht="11.25" customHeight="1">
      <c r="A111" s="43"/>
      <c r="B111" s="43"/>
      <c r="C111" s="43"/>
      <c r="D111" s="43"/>
      <c r="E111" s="43"/>
      <c r="F111" s="43"/>
      <c r="G111" s="43"/>
      <c r="H111" s="43"/>
      <c r="I111" s="43"/>
      <c r="J111" s="41"/>
      <c r="K111" s="181"/>
      <c r="L111" s="182"/>
      <c r="M111" s="41"/>
      <c r="N111" s="41"/>
      <c r="O111" s="41"/>
      <c r="P111" s="41"/>
      <c r="Q111" s="41"/>
      <c r="R111" s="41"/>
      <c r="S111" s="41"/>
      <c r="T111" s="41"/>
      <c r="U111" s="41"/>
      <c r="V111" s="41"/>
      <c r="W111" s="41"/>
      <c r="X111" s="41"/>
      <c r="Y111" s="41"/>
      <c r="Z111" s="41"/>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183"/>
      <c r="AW111" s="43"/>
    </row>
    <row r="112" spans="1:49" ht="11.25" customHeight="1">
      <c r="A112" s="43"/>
      <c r="B112" s="43"/>
      <c r="C112" s="43"/>
      <c r="D112" s="43"/>
      <c r="E112" s="43"/>
      <c r="F112" s="43"/>
      <c r="G112" s="43"/>
      <c r="H112" s="43"/>
      <c r="I112" s="43"/>
      <c r="J112" s="41"/>
      <c r="K112" s="181"/>
      <c r="L112" s="182"/>
      <c r="M112" s="41"/>
      <c r="N112" s="41"/>
      <c r="O112" s="41"/>
      <c r="P112" s="41"/>
      <c r="Q112" s="41"/>
      <c r="R112" s="41"/>
      <c r="S112" s="41"/>
      <c r="T112" s="41"/>
      <c r="U112" s="41"/>
      <c r="V112" s="41"/>
      <c r="W112" s="41"/>
      <c r="X112" s="41"/>
      <c r="Y112" s="41"/>
      <c r="Z112" s="41"/>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183"/>
      <c r="AW112" s="43"/>
    </row>
    <row r="113" spans="1:49" ht="11.25" customHeight="1">
      <c r="A113" s="43"/>
      <c r="B113" s="43"/>
      <c r="C113" s="43"/>
      <c r="D113" s="43"/>
      <c r="E113" s="43"/>
      <c r="F113" s="43"/>
      <c r="G113" s="43"/>
      <c r="H113" s="43"/>
      <c r="I113" s="43"/>
      <c r="J113" s="41"/>
      <c r="K113" s="181"/>
      <c r="L113" s="182"/>
      <c r="M113" s="41"/>
      <c r="N113" s="41"/>
      <c r="O113" s="41"/>
      <c r="P113" s="41"/>
      <c r="Q113" s="41"/>
      <c r="R113" s="41"/>
      <c r="S113" s="41"/>
      <c r="T113" s="41"/>
      <c r="U113" s="41"/>
      <c r="V113" s="41"/>
      <c r="W113" s="41"/>
      <c r="X113" s="41"/>
      <c r="Y113" s="41"/>
      <c r="Z113" s="41"/>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183"/>
      <c r="AW113" s="43"/>
    </row>
    <row r="114" spans="1:49" ht="11.25" customHeight="1">
      <c r="A114" s="43"/>
      <c r="B114" s="43"/>
      <c r="C114" s="43"/>
      <c r="D114" s="43"/>
      <c r="E114" s="43"/>
      <c r="F114" s="43"/>
      <c r="G114" s="43"/>
      <c r="H114" s="43"/>
      <c r="I114" s="43"/>
      <c r="J114" s="41"/>
      <c r="K114" s="181"/>
      <c r="L114" s="182"/>
      <c r="M114" s="41"/>
      <c r="N114" s="41"/>
      <c r="O114" s="41"/>
      <c r="P114" s="41"/>
      <c r="Q114" s="41"/>
      <c r="R114" s="41"/>
      <c r="S114" s="41"/>
      <c r="T114" s="41"/>
      <c r="U114" s="41"/>
      <c r="V114" s="41"/>
      <c r="W114" s="41"/>
      <c r="X114" s="41"/>
      <c r="Y114" s="41"/>
      <c r="Z114" s="41"/>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183"/>
      <c r="AW114" s="43"/>
    </row>
    <row r="115" spans="1:49" ht="11.25" customHeight="1">
      <c r="A115" s="43"/>
      <c r="B115" s="43"/>
      <c r="C115" s="43"/>
      <c r="D115" s="43"/>
      <c r="E115" s="43"/>
      <c r="F115" s="43"/>
      <c r="G115" s="43"/>
      <c r="H115" s="43"/>
      <c r="I115" s="43"/>
      <c r="J115" s="41"/>
      <c r="K115" s="181"/>
      <c r="L115" s="182"/>
      <c r="M115" s="41"/>
      <c r="N115" s="41"/>
      <c r="O115" s="41"/>
      <c r="P115" s="41"/>
      <c r="Q115" s="41"/>
      <c r="R115" s="41"/>
      <c r="S115" s="41"/>
      <c r="T115" s="41"/>
      <c r="U115" s="41"/>
      <c r="V115" s="41"/>
      <c r="W115" s="41"/>
      <c r="X115" s="41"/>
      <c r="Y115" s="41"/>
      <c r="Z115" s="41"/>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183"/>
      <c r="AW115" s="43"/>
    </row>
    <row r="116" spans="1:49" ht="11.25" customHeight="1">
      <c r="A116" s="43"/>
      <c r="B116" s="43"/>
      <c r="C116" s="43"/>
      <c r="D116" s="43"/>
      <c r="E116" s="43"/>
      <c r="F116" s="43"/>
      <c r="G116" s="43"/>
      <c r="H116" s="43"/>
      <c r="I116" s="43"/>
      <c r="J116" s="41"/>
      <c r="K116" s="181"/>
      <c r="L116" s="182"/>
      <c r="M116" s="41"/>
      <c r="N116" s="41"/>
      <c r="O116" s="41"/>
      <c r="P116" s="41"/>
      <c r="Q116" s="41"/>
      <c r="R116" s="41"/>
      <c r="S116" s="41"/>
      <c r="T116" s="41"/>
      <c r="U116" s="41"/>
      <c r="V116" s="41"/>
      <c r="W116" s="41"/>
      <c r="X116" s="41"/>
      <c r="Y116" s="41"/>
      <c r="Z116" s="41"/>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183"/>
      <c r="AW116" s="43"/>
    </row>
    <row r="117" spans="1:49" ht="11.25" customHeight="1">
      <c r="A117" s="43"/>
      <c r="B117" s="43"/>
      <c r="C117" s="43"/>
      <c r="D117" s="43"/>
      <c r="E117" s="43"/>
      <c r="F117" s="43"/>
      <c r="G117" s="43"/>
      <c r="H117" s="43"/>
      <c r="I117" s="43"/>
      <c r="J117" s="41"/>
      <c r="K117" s="181"/>
      <c r="L117" s="182"/>
      <c r="M117" s="41"/>
      <c r="N117" s="41"/>
      <c r="O117" s="41"/>
      <c r="P117" s="41"/>
      <c r="Q117" s="41"/>
      <c r="R117" s="41"/>
      <c r="S117" s="41"/>
      <c r="T117" s="41"/>
      <c r="U117" s="41"/>
      <c r="V117" s="41"/>
      <c r="W117" s="41"/>
      <c r="X117" s="41"/>
      <c r="Y117" s="41"/>
      <c r="Z117" s="41"/>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183"/>
      <c r="AW117" s="43"/>
    </row>
    <row r="118" spans="1:49" ht="11.25" customHeight="1">
      <c r="A118" s="43"/>
      <c r="B118" s="43"/>
      <c r="C118" s="43"/>
      <c r="D118" s="43"/>
      <c r="E118" s="43"/>
      <c r="F118" s="43"/>
      <c r="G118" s="43"/>
      <c r="H118" s="43"/>
      <c r="I118" s="43"/>
      <c r="J118" s="41"/>
      <c r="K118" s="181"/>
      <c r="L118" s="182"/>
      <c r="M118" s="41"/>
      <c r="N118" s="41"/>
      <c r="O118" s="41"/>
      <c r="P118" s="41"/>
      <c r="Q118" s="41"/>
      <c r="R118" s="41"/>
      <c r="S118" s="41"/>
      <c r="T118" s="41"/>
      <c r="U118" s="41"/>
      <c r="V118" s="41"/>
      <c r="W118" s="41"/>
      <c r="X118" s="41"/>
      <c r="Y118" s="41"/>
      <c r="Z118" s="41"/>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183"/>
      <c r="AW118" s="43"/>
    </row>
    <row r="119" spans="1:49" ht="11.25" customHeight="1">
      <c r="A119" s="43"/>
      <c r="B119" s="43"/>
      <c r="C119" s="43"/>
      <c r="D119" s="43"/>
      <c r="E119" s="43"/>
      <c r="F119" s="43"/>
      <c r="G119" s="43"/>
      <c r="H119" s="43"/>
      <c r="I119" s="43"/>
      <c r="J119" s="41"/>
      <c r="K119" s="181"/>
      <c r="L119" s="182"/>
      <c r="M119" s="41"/>
      <c r="N119" s="41"/>
      <c r="O119" s="41"/>
      <c r="P119" s="41"/>
      <c r="Q119" s="41"/>
      <c r="R119" s="41"/>
      <c r="S119" s="41"/>
      <c r="T119" s="41"/>
      <c r="U119" s="41"/>
      <c r="V119" s="41"/>
      <c r="W119" s="41"/>
      <c r="X119" s="41"/>
      <c r="Y119" s="41"/>
      <c r="Z119" s="41"/>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183"/>
      <c r="AW119" s="43"/>
    </row>
    <row r="120" spans="1:49" ht="11.25" customHeight="1">
      <c r="A120" s="43"/>
      <c r="B120" s="43"/>
      <c r="C120" s="43"/>
      <c r="D120" s="43"/>
      <c r="E120" s="43"/>
      <c r="F120" s="43"/>
      <c r="G120" s="43"/>
      <c r="H120" s="43"/>
      <c r="I120" s="43"/>
      <c r="J120" s="41"/>
      <c r="K120" s="181"/>
      <c r="L120" s="182"/>
      <c r="M120" s="41"/>
      <c r="N120" s="41"/>
      <c r="O120" s="41"/>
      <c r="P120" s="41"/>
      <c r="Q120" s="41"/>
      <c r="R120" s="41"/>
      <c r="S120" s="41"/>
      <c r="T120" s="41"/>
      <c r="U120" s="41"/>
      <c r="V120" s="41"/>
      <c r="W120" s="41"/>
      <c r="X120" s="41"/>
      <c r="Y120" s="41"/>
      <c r="Z120" s="41"/>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183"/>
      <c r="AW120" s="43"/>
    </row>
    <row r="121" spans="1:49" ht="11.25" customHeight="1">
      <c r="A121" s="43"/>
      <c r="B121" s="43"/>
      <c r="C121" s="43"/>
      <c r="D121" s="43"/>
      <c r="E121" s="43"/>
      <c r="F121" s="43"/>
      <c r="G121" s="43"/>
      <c r="H121" s="43"/>
      <c r="I121" s="43"/>
      <c r="J121" s="41"/>
      <c r="K121" s="181"/>
      <c r="L121" s="182"/>
      <c r="M121" s="41"/>
      <c r="N121" s="41"/>
      <c r="O121" s="41"/>
      <c r="P121" s="41"/>
      <c r="Q121" s="41"/>
      <c r="R121" s="41"/>
      <c r="S121" s="41"/>
      <c r="T121" s="41"/>
      <c r="U121" s="41"/>
      <c r="V121" s="41"/>
      <c r="W121" s="41"/>
      <c r="X121" s="41"/>
      <c r="Y121" s="41"/>
      <c r="Z121" s="41"/>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183"/>
      <c r="AW121" s="43"/>
    </row>
    <row r="122" spans="1:49" ht="11.25" customHeight="1">
      <c r="A122" s="43"/>
      <c r="B122" s="43"/>
      <c r="C122" s="43"/>
      <c r="D122" s="43"/>
      <c r="E122" s="43"/>
      <c r="F122" s="43"/>
      <c r="G122" s="43"/>
      <c r="H122" s="43"/>
      <c r="I122" s="43"/>
      <c r="J122" s="41"/>
      <c r="K122" s="181"/>
      <c r="L122" s="182"/>
      <c r="M122" s="41"/>
      <c r="N122" s="41"/>
      <c r="O122" s="41"/>
      <c r="P122" s="41"/>
      <c r="Q122" s="41"/>
      <c r="R122" s="41"/>
      <c r="S122" s="41"/>
      <c r="T122" s="41"/>
      <c r="U122" s="41"/>
      <c r="V122" s="41"/>
      <c r="W122" s="41"/>
      <c r="X122" s="41"/>
      <c r="Y122" s="41"/>
      <c r="Z122" s="41"/>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183"/>
      <c r="AW122" s="43"/>
    </row>
    <row r="123" spans="1:49" ht="11.25" customHeight="1">
      <c r="A123" s="43"/>
      <c r="B123" s="43"/>
      <c r="C123" s="43"/>
      <c r="D123" s="43"/>
      <c r="E123" s="43"/>
      <c r="F123" s="43"/>
      <c r="G123" s="43"/>
      <c r="H123" s="43"/>
      <c r="I123" s="43"/>
      <c r="J123" s="41"/>
      <c r="K123" s="181"/>
      <c r="L123" s="182"/>
      <c r="M123" s="41"/>
      <c r="N123" s="41"/>
      <c r="O123" s="41"/>
      <c r="P123" s="41"/>
      <c r="Q123" s="41"/>
      <c r="R123" s="41"/>
      <c r="S123" s="41"/>
      <c r="T123" s="41"/>
      <c r="U123" s="41"/>
      <c r="V123" s="41"/>
      <c r="W123" s="41"/>
      <c r="X123" s="41"/>
      <c r="Y123" s="41"/>
      <c r="Z123" s="41"/>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183"/>
      <c r="AW123" s="43"/>
    </row>
    <row r="124" spans="1:49" ht="11.25" customHeight="1">
      <c r="A124" s="43"/>
      <c r="B124" s="43"/>
      <c r="C124" s="43"/>
      <c r="D124" s="43"/>
      <c r="E124" s="43"/>
      <c r="F124" s="43"/>
      <c r="G124" s="43"/>
      <c r="H124" s="43"/>
      <c r="I124" s="43"/>
      <c r="J124" s="41"/>
      <c r="K124" s="181"/>
      <c r="L124" s="182"/>
      <c r="M124" s="41"/>
      <c r="N124" s="41"/>
      <c r="O124" s="41"/>
      <c r="P124" s="41"/>
      <c r="Q124" s="41"/>
      <c r="R124" s="41"/>
      <c r="S124" s="41"/>
      <c r="T124" s="41"/>
      <c r="U124" s="41"/>
      <c r="V124" s="41"/>
      <c r="W124" s="41"/>
      <c r="X124" s="41"/>
      <c r="Y124" s="41"/>
      <c r="Z124" s="41"/>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183"/>
      <c r="AW124" s="43"/>
    </row>
    <row r="125" spans="1:49" ht="11.25" customHeight="1">
      <c r="A125" s="43"/>
      <c r="B125" s="43"/>
      <c r="C125" s="43"/>
      <c r="D125" s="43"/>
      <c r="E125" s="43"/>
      <c r="F125" s="43"/>
      <c r="G125" s="43"/>
      <c r="H125" s="43"/>
      <c r="I125" s="43"/>
      <c r="J125" s="41"/>
      <c r="K125" s="181"/>
      <c r="L125" s="182"/>
      <c r="M125" s="41"/>
      <c r="N125" s="41"/>
      <c r="O125" s="41"/>
      <c r="P125" s="41"/>
      <c r="Q125" s="41"/>
      <c r="R125" s="41"/>
      <c r="S125" s="41"/>
      <c r="T125" s="41"/>
      <c r="U125" s="41"/>
      <c r="V125" s="41"/>
      <c r="W125" s="41"/>
      <c r="X125" s="41"/>
      <c r="Y125" s="41"/>
      <c r="Z125" s="41"/>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183"/>
      <c r="AW125" s="43"/>
    </row>
    <row r="126" spans="1:49" ht="11.25" customHeight="1">
      <c r="A126" s="43"/>
      <c r="B126" s="43"/>
      <c r="C126" s="43"/>
      <c r="D126" s="43"/>
      <c r="E126" s="43"/>
      <c r="F126" s="43"/>
      <c r="G126" s="43"/>
      <c r="H126" s="43"/>
      <c r="I126" s="43"/>
      <c r="J126" s="41"/>
      <c r="K126" s="181"/>
      <c r="L126" s="182"/>
      <c r="M126" s="41"/>
      <c r="N126" s="41"/>
      <c r="O126" s="41"/>
      <c r="P126" s="41"/>
      <c r="Q126" s="41"/>
      <c r="R126" s="41"/>
      <c r="S126" s="41"/>
      <c r="T126" s="41"/>
      <c r="U126" s="41"/>
      <c r="V126" s="41"/>
      <c r="W126" s="41"/>
      <c r="X126" s="41"/>
      <c r="Y126" s="41"/>
      <c r="Z126" s="41"/>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183"/>
      <c r="AW126" s="43"/>
    </row>
    <row r="127" spans="1:49" ht="11.25" customHeight="1">
      <c r="A127" s="43"/>
      <c r="B127" s="43"/>
      <c r="C127" s="43"/>
      <c r="D127" s="43"/>
      <c r="E127" s="43"/>
      <c r="F127" s="43"/>
      <c r="G127" s="43"/>
      <c r="H127" s="43"/>
      <c r="I127" s="43"/>
      <c r="J127" s="41"/>
      <c r="K127" s="181"/>
      <c r="L127" s="182"/>
      <c r="M127" s="41"/>
      <c r="N127" s="41"/>
      <c r="O127" s="41"/>
      <c r="P127" s="41"/>
      <c r="Q127" s="41"/>
      <c r="R127" s="41"/>
      <c r="S127" s="41"/>
      <c r="T127" s="41"/>
      <c r="U127" s="41"/>
      <c r="V127" s="41"/>
      <c r="W127" s="41"/>
      <c r="X127" s="41"/>
      <c r="Y127" s="41"/>
      <c r="Z127" s="41"/>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183"/>
      <c r="AW127" s="43"/>
    </row>
    <row r="128" spans="1:49" ht="11.25" customHeight="1">
      <c r="A128" s="43"/>
      <c r="B128" s="43"/>
      <c r="C128" s="43"/>
      <c r="D128" s="43"/>
      <c r="E128" s="43"/>
      <c r="F128" s="43"/>
      <c r="G128" s="43"/>
      <c r="H128" s="43"/>
      <c r="I128" s="43"/>
      <c r="J128" s="41"/>
      <c r="K128" s="181"/>
      <c r="L128" s="182"/>
      <c r="M128" s="41"/>
      <c r="N128" s="41"/>
      <c r="O128" s="41"/>
      <c r="P128" s="41"/>
      <c r="Q128" s="41"/>
      <c r="R128" s="41"/>
      <c r="S128" s="41"/>
      <c r="T128" s="41"/>
      <c r="U128" s="41"/>
      <c r="V128" s="41"/>
      <c r="W128" s="41"/>
      <c r="X128" s="41"/>
      <c r="Y128" s="41"/>
      <c r="Z128" s="41"/>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183"/>
      <c r="AW128" s="43"/>
    </row>
    <row r="129" spans="1:49" ht="11.25" customHeight="1">
      <c r="A129" s="43"/>
      <c r="B129" s="43"/>
      <c r="C129" s="43"/>
      <c r="D129" s="43"/>
      <c r="E129" s="43"/>
      <c r="F129" s="43"/>
      <c r="G129" s="43"/>
      <c r="H129" s="43"/>
      <c r="I129" s="43"/>
      <c r="J129" s="41"/>
      <c r="K129" s="181"/>
      <c r="L129" s="182"/>
      <c r="M129" s="41"/>
      <c r="N129" s="41"/>
      <c r="O129" s="41"/>
      <c r="P129" s="41"/>
      <c r="Q129" s="41"/>
      <c r="R129" s="41"/>
      <c r="S129" s="41"/>
      <c r="T129" s="41"/>
      <c r="U129" s="41"/>
      <c r="V129" s="41"/>
      <c r="W129" s="41"/>
      <c r="X129" s="41"/>
      <c r="Y129" s="41"/>
      <c r="Z129" s="41"/>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183"/>
      <c r="AW129" s="43"/>
    </row>
    <row r="130" spans="1:49" ht="11.25" customHeight="1">
      <c r="A130" s="43"/>
      <c r="B130" s="43"/>
      <c r="C130" s="43"/>
      <c r="D130" s="43"/>
      <c r="E130" s="43"/>
      <c r="F130" s="43"/>
      <c r="G130" s="43"/>
      <c r="H130" s="43"/>
      <c r="I130" s="43"/>
      <c r="J130" s="41"/>
      <c r="K130" s="181"/>
      <c r="L130" s="182"/>
      <c r="M130" s="41"/>
      <c r="N130" s="41"/>
      <c r="O130" s="41"/>
      <c r="P130" s="41"/>
      <c r="Q130" s="41"/>
      <c r="R130" s="41"/>
      <c r="S130" s="41"/>
      <c r="T130" s="41"/>
      <c r="U130" s="41"/>
      <c r="V130" s="41"/>
      <c r="W130" s="41"/>
      <c r="X130" s="41"/>
      <c r="Y130" s="41"/>
      <c r="Z130" s="41"/>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183"/>
      <c r="AW130" s="43"/>
    </row>
    <row r="131" spans="1:49" ht="11.25" customHeight="1">
      <c r="A131" s="43"/>
      <c r="B131" s="43"/>
      <c r="C131" s="43"/>
      <c r="D131" s="43"/>
      <c r="E131" s="43"/>
      <c r="F131" s="43"/>
      <c r="G131" s="43"/>
      <c r="H131" s="43"/>
      <c r="I131" s="43"/>
      <c r="J131" s="41"/>
      <c r="K131" s="181"/>
      <c r="L131" s="182"/>
      <c r="M131" s="41"/>
      <c r="N131" s="41"/>
      <c r="O131" s="41"/>
      <c r="P131" s="41"/>
      <c r="Q131" s="41"/>
      <c r="R131" s="41"/>
      <c r="S131" s="41"/>
      <c r="T131" s="41"/>
      <c r="U131" s="41"/>
      <c r="V131" s="41"/>
      <c r="W131" s="41"/>
      <c r="X131" s="41"/>
      <c r="Y131" s="41"/>
      <c r="Z131" s="41"/>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183"/>
      <c r="AW131" s="43"/>
    </row>
    <row r="132" spans="1:49" ht="11.25" customHeight="1">
      <c r="A132" s="43"/>
      <c r="B132" s="43"/>
      <c r="C132" s="43"/>
      <c r="D132" s="43"/>
      <c r="E132" s="43"/>
      <c r="F132" s="43"/>
      <c r="G132" s="43"/>
      <c r="H132" s="43"/>
      <c r="I132" s="43"/>
      <c r="J132" s="41"/>
      <c r="K132" s="181"/>
      <c r="L132" s="182"/>
      <c r="M132" s="41"/>
      <c r="N132" s="41"/>
      <c r="O132" s="41"/>
      <c r="P132" s="41"/>
      <c r="Q132" s="41"/>
      <c r="R132" s="41"/>
      <c r="S132" s="41"/>
      <c r="T132" s="41"/>
      <c r="U132" s="41"/>
      <c r="V132" s="41"/>
      <c r="W132" s="41"/>
      <c r="X132" s="41"/>
      <c r="Y132" s="41"/>
      <c r="Z132" s="41"/>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183"/>
      <c r="AW132" s="43"/>
    </row>
    <row r="133" spans="1:49" ht="11.25" customHeight="1">
      <c r="A133" s="43"/>
      <c r="B133" s="43"/>
      <c r="C133" s="43"/>
      <c r="D133" s="43"/>
      <c r="E133" s="43"/>
      <c r="F133" s="43"/>
      <c r="G133" s="43"/>
      <c r="H133" s="43"/>
      <c r="I133" s="43"/>
      <c r="J133" s="41"/>
      <c r="K133" s="181"/>
      <c r="L133" s="182"/>
      <c r="M133" s="41"/>
      <c r="N133" s="41"/>
      <c r="O133" s="41"/>
      <c r="P133" s="41"/>
      <c r="Q133" s="41"/>
      <c r="R133" s="41"/>
      <c r="S133" s="41"/>
      <c r="T133" s="41"/>
      <c r="U133" s="41"/>
      <c r="V133" s="41"/>
      <c r="W133" s="41"/>
      <c r="X133" s="41"/>
      <c r="Y133" s="41"/>
      <c r="Z133" s="41"/>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183"/>
      <c r="AW133" s="43"/>
    </row>
    <row r="134" spans="1:49" ht="11.25" customHeight="1">
      <c r="A134" s="43"/>
      <c r="B134" s="43"/>
      <c r="C134" s="43"/>
      <c r="D134" s="43"/>
      <c r="E134" s="43"/>
      <c r="F134" s="43"/>
      <c r="G134" s="43"/>
      <c r="H134" s="43"/>
      <c r="I134" s="43"/>
      <c r="J134" s="41"/>
      <c r="K134" s="181"/>
      <c r="L134" s="182"/>
      <c r="M134" s="41"/>
      <c r="N134" s="41"/>
      <c r="O134" s="41"/>
      <c r="P134" s="41"/>
      <c r="Q134" s="41"/>
      <c r="R134" s="41"/>
      <c r="S134" s="41"/>
      <c r="T134" s="41"/>
      <c r="U134" s="41"/>
      <c r="V134" s="41"/>
      <c r="W134" s="41"/>
      <c r="X134" s="41"/>
      <c r="Y134" s="41"/>
      <c r="Z134" s="41"/>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183"/>
      <c r="AW134" s="43"/>
    </row>
    <row r="135" spans="1:49" ht="11.25" customHeight="1">
      <c r="A135" s="43"/>
      <c r="B135" s="43"/>
      <c r="C135" s="43"/>
      <c r="D135" s="43"/>
      <c r="E135" s="43"/>
      <c r="F135" s="43"/>
      <c r="G135" s="43"/>
      <c r="H135" s="43"/>
      <c r="I135" s="43"/>
      <c r="J135" s="41"/>
      <c r="K135" s="181"/>
      <c r="L135" s="182"/>
      <c r="M135" s="41"/>
      <c r="N135" s="41"/>
      <c r="O135" s="41"/>
      <c r="P135" s="41"/>
      <c r="Q135" s="41"/>
      <c r="R135" s="41"/>
      <c r="S135" s="41"/>
      <c r="T135" s="41"/>
      <c r="U135" s="41"/>
      <c r="V135" s="41"/>
      <c r="W135" s="41"/>
      <c r="X135" s="41"/>
      <c r="Y135" s="41"/>
      <c r="Z135" s="41"/>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183"/>
      <c r="AW135" s="43"/>
    </row>
    <row r="136" spans="1:49" ht="11.25" customHeight="1">
      <c r="A136" s="43"/>
      <c r="B136" s="43"/>
      <c r="C136" s="43"/>
      <c r="D136" s="43"/>
      <c r="E136" s="43"/>
      <c r="F136" s="43"/>
      <c r="G136" s="43"/>
      <c r="H136" s="43"/>
      <c r="I136" s="43"/>
      <c r="J136" s="41"/>
      <c r="K136" s="181"/>
      <c r="L136" s="182"/>
      <c r="M136" s="41"/>
      <c r="N136" s="41"/>
      <c r="O136" s="41"/>
      <c r="P136" s="41"/>
      <c r="Q136" s="41"/>
      <c r="R136" s="41"/>
      <c r="S136" s="41"/>
      <c r="T136" s="41"/>
      <c r="U136" s="41"/>
      <c r="V136" s="41"/>
      <c r="W136" s="41"/>
      <c r="X136" s="41"/>
      <c r="Y136" s="41"/>
      <c r="Z136" s="41"/>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183"/>
      <c r="AW136" s="43"/>
    </row>
    <row r="137" spans="1:49" ht="11.25" customHeight="1">
      <c r="A137" s="43"/>
      <c r="B137" s="43"/>
      <c r="C137" s="43"/>
      <c r="D137" s="43"/>
      <c r="E137" s="43"/>
      <c r="F137" s="43"/>
      <c r="G137" s="43"/>
      <c r="H137" s="43"/>
      <c r="I137" s="43"/>
      <c r="J137" s="41"/>
      <c r="K137" s="181"/>
      <c r="L137" s="182"/>
      <c r="M137" s="41"/>
      <c r="N137" s="41"/>
      <c r="O137" s="41"/>
      <c r="P137" s="41"/>
      <c r="Q137" s="41"/>
      <c r="R137" s="41"/>
      <c r="S137" s="41"/>
      <c r="T137" s="41"/>
      <c r="U137" s="41"/>
      <c r="V137" s="41"/>
      <c r="W137" s="41"/>
      <c r="X137" s="41"/>
      <c r="Y137" s="41"/>
      <c r="Z137" s="41"/>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183"/>
      <c r="AW137" s="43"/>
    </row>
    <row r="138" spans="1:49" ht="11.25" customHeight="1">
      <c r="A138" s="43"/>
      <c r="B138" s="43"/>
      <c r="C138" s="43"/>
      <c r="D138" s="43"/>
      <c r="E138" s="43"/>
      <c r="F138" s="43"/>
      <c r="G138" s="43"/>
      <c r="H138" s="43"/>
      <c r="I138" s="43"/>
      <c r="J138" s="41"/>
      <c r="K138" s="181"/>
      <c r="L138" s="182"/>
      <c r="M138" s="41"/>
      <c r="N138" s="41"/>
      <c r="O138" s="41"/>
      <c r="P138" s="41"/>
      <c r="Q138" s="41"/>
      <c r="R138" s="41"/>
      <c r="S138" s="41"/>
      <c r="T138" s="41"/>
      <c r="U138" s="41"/>
      <c r="V138" s="41"/>
      <c r="W138" s="41"/>
      <c r="X138" s="41"/>
      <c r="Y138" s="41"/>
      <c r="Z138" s="41"/>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183"/>
      <c r="AW138" s="43"/>
    </row>
    <row r="139" spans="1:49" ht="11.25" customHeight="1">
      <c r="A139" s="43"/>
      <c r="B139" s="43"/>
      <c r="C139" s="43"/>
      <c r="D139" s="43"/>
      <c r="E139" s="43"/>
      <c r="F139" s="43"/>
      <c r="G139" s="43"/>
      <c r="H139" s="43"/>
      <c r="I139" s="43"/>
      <c r="J139" s="41"/>
      <c r="K139" s="181"/>
      <c r="L139" s="182"/>
      <c r="M139" s="41"/>
      <c r="N139" s="41"/>
      <c r="O139" s="41"/>
      <c r="P139" s="41"/>
      <c r="Q139" s="41"/>
      <c r="R139" s="41"/>
      <c r="S139" s="41"/>
      <c r="T139" s="41"/>
      <c r="U139" s="41"/>
      <c r="V139" s="41"/>
      <c r="W139" s="41"/>
      <c r="X139" s="41"/>
      <c r="Y139" s="41"/>
      <c r="Z139" s="41"/>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183"/>
      <c r="AW139" s="43"/>
    </row>
    <row r="140" spans="1:49" ht="11.25" customHeight="1">
      <c r="A140" s="43"/>
      <c r="B140" s="43"/>
      <c r="C140" s="43"/>
      <c r="D140" s="43"/>
      <c r="E140" s="43"/>
      <c r="F140" s="43"/>
      <c r="G140" s="43"/>
      <c r="H140" s="43"/>
      <c r="I140" s="43"/>
      <c r="J140" s="41"/>
      <c r="K140" s="181"/>
      <c r="L140" s="182"/>
      <c r="M140" s="41"/>
      <c r="N140" s="41"/>
      <c r="O140" s="41"/>
      <c r="P140" s="41"/>
      <c r="Q140" s="41"/>
      <c r="R140" s="41"/>
      <c r="S140" s="41"/>
      <c r="T140" s="41"/>
      <c r="U140" s="41"/>
      <c r="V140" s="41"/>
      <c r="W140" s="41"/>
      <c r="X140" s="41"/>
      <c r="Y140" s="41"/>
      <c r="Z140" s="41"/>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183"/>
      <c r="AW140" s="43"/>
    </row>
    <row r="141" spans="1:49" ht="11.25" customHeight="1">
      <c r="A141" s="43"/>
      <c r="B141" s="43"/>
      <c r="C141" s="43"/>
      <c r="D141" s="43"/>
      <c r="E141" s="43"/>
      <c r="F141" s="43"/>
      <c r="G141" s="43"/>
      <c r="H141" s="43"/>
      <c r="I141" s="43"/>
      <c r="J141" s="41"/>
      <c r="K141" s="181"/>
      <c r="L141" s="182"/>
      <c r="M141" s="41"/>
      <c r="N141" s="41"/>
      <c r="O141" s="41"/>
      <c r="P141" s="41"/>
      <c r="Q141" s="41"/>
      <c r="R141" s="41"/>
      <c r="S141" s="41"/>
      <c r="T141" s="41"/>
      <c r="U141" s="41"/>
      <c r="V141" s="41"/>
      <c r="W141" s="41"/>
      <c r="X141" s="41"/>
      <c r="Y141" s="41"/>
      <c r="Z141" s="41"/>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183"/>
      <c r="AW141" s="43"/>
    </row>
    <row r="142" spans="1:49" ht="11.25" customHeight="1">
      <c r="A142" s="43"/>
      <c r="B142" s="43"/>
      <c r="C142" s="43"/>
      <c r="D142" s="43"/>
      <c r="E142" s="43"/>
      <c r="F142" s="43"/>
      <c r="G142" s="43"/>
      <c r="H142" s="43"/>
      <c r="I142" s="43"/>
      <c r="J142" s="41"/>
      <c r="K142" s="181"/>
      <c r="L142" s="182"/>
      <c r="M142" s="41"/>
      <c r="N142" s="41"/>
      <c r="O142" s="41"/>
      <c r="P142" s="41"/>
      <c r="Q142" s="41"/>
      <c r="R142" s="41"/>
      <c r="S142" s="41"/>
      <c r="T142" s="41"/>
      <c r="U142" s="41"/>
      <c r="V142" s="41"/>
      <c r="W142" s="41"/>
      <c r="X142" s="41"/>
      <c r="Y142" s="41"/>
      <c r="Z142" s="41"/>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183"/>
      <c r="AW142" s="43"/>
    </row>
    <row r="143" spans="1:49" ht="11.25" customHeight="1">
      <c r="A143" s="43"/>
      <c r="B143" s="43"/>
      <c r="C143" s="43"/>
      <c r="D143" s="43"/>
      <c r="E143" s="43"/>
      <c r="F143" s="43"/>
      <c r="G143" s="43"/>
      <c r="H143" s="43"/>
      <c r="I143" s="43"/>
      <c r="J143" s="41"/>
      <c r="K143" s="181"/>
      <c r="L143" s="182"/>
      <c r="M143" s="41"/>
      <c r="N143" s="41"/>
      <c r="O143" s="41"/>
      <c r="P143" s="41"/>
      <c r="Q143" s="41"/>
      <c r="R143" s="41"/>
      <c r="S143" s="41"/>
      <c r="T143" s="41"/>
      <c r="U143" s="41"/>
      <c r="V143" s="41"/>
      <c r="W143" s="41"/>
      <c r="X143" s="41"/>
      <c r="Y143" s="41"/>
      <c r="Z143" s="41"/>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183"/>
      <c r="AW143" s="43"/>
    </row>
    <row r="144" spans="1:49" ht="11.25" customHeight="1">
      <c r="A144" s="43"/>
      <c r="B144" s="43"/>
      <c r="C144" s="43"/>
      <c r="D144" s="43"/>
      <c r="E144" s="43"/>
      <c r="F144" s="43"/>
      <c r="G144" s="43"/>
      <c r="H144" s="43"/>
      <c r="I144" s="43"/>
      <c r="J144" s="41"/>
      <c r="K144" s="181"/>
      <c r="L144" s="182"/>
      <c r="M144" s="41"/>
      <c r="N144" s="41"/>
      <c r="O144" s="41"/>
      <c r="P144" s="41"/>
      <c r="Q144" s="41"/>
      <c r="R144" s="41"/>
      <c r="S144" s="41"/>
      <c r="T144" s="41"/>
      <c r="U144" s="41"/>
      <c r="V144" s="41"/>
      <c r="W144" s="41"/>
      <c r="X144" s="41"/>
      <c r="Y144" s="41"/>
      <c r="Z144" s="41"/>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183"/>
      <c r="AW144" s="43"/>
    </row>
    <row r="145" spans="1:49" ht="11.25" customHeight="1">
      <c r="A145" s="43"/>
      <c r="B145" s="43"/>
      <c r="C145" s="43"/>
      <c r="D145" s="43"/>
      <c r="E145" s="43"/>
      <c r="F145" s="43"/>
      <c r="G145" s="43"/>
      <c r="H145" s="43"/>
      <c r="I145" s="43"/>
      <c r="J145" s="41"/>
      <c r="K145" s="181"/>
      <c r="L145" s="182"/>
      <c r="M145" s="41"/>
      <c r="N145" s="41"/>
      <c r="O145" s="41"/>
      <c r="P145" s="41"/>
      <c r="Q145" s="41"/>
      <c r="R145" s="41"/>
      <c r="S145" s="41"/>
      <c r="T145" s="41"/>
      <c r="U145" s="41"/>
      <c r="V145" s="41"/>
      <c r="W145" s="41"/>
      <c r="X145" s="41"/>
      <c r="Y145" s="41"/>
      <c r="Z145" s="41"/>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183"/>
      <c r="AW145" s="43"/>
    </row>
    <row r="146" spans="1:49" ht="11.25" customHeight="1">
      <c r="A146" s="43"/>
      <c r="B146" s="43"/>
      <c r="C146" s="43"/>
      <c r="D146" s="43"/>
      <c r="E146" s="43"/>
      <c r="F146" s="43"/>
      <c r="G146" s="43"/>
      <c r="H146" s="43"/>
      <c r="I146" s="43"/>
      <c r="J146" s="41"/>
      <c r="K146" s="181"/>
      <c r="L146" s="182"/>
      <c r="M146" s="41"/>
      <c r="N146" s="41"/>
      <c r="O146" s="41"/>
      <c r="P146" s="41"/>
      <c r="Q146" s="41"/>
      <c r="R146" s="41"/>
      <c r="S146" s="41"/>
      <c r="T146" s="41"/>
      <c r="U146" s="41"/>
      <c r="V146" s="41"/>
      <c r="W146" s="41"/>
      <c r="X146" s="41"/>
      <c r="Y146" s="41"/>
      <c r="Z146" s="41"/>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183"/>
      <c r="AW146" s="43"/>
    </row>
    <row r="147" spans="1:49" ht="11.25" customHeight="1">
      <c r="A147" s="43"/>
      <c r="B147" s="43"/>
      <c r="C147" s="43"/>
      <c r="D147" s="43"/>
      <c r="E147" s="43"/>
      <c r="F147" s="43"/>
      <c r="G147" s="43"/>
      <c r="H147" s="43"/>
      <c r="I147" s="43"/>
      <c r="J147" s="41"/>
      <c r="K147" s="181"/>
      <c r="L147" s="182"/>
      <c r="M147" s="41"/>
      <c r="N147" s="41"/>
      <c r="O147" s="41"/>
      <c r="P147" s="41"/>
      <c r="Q147" s="41"/>
      <c r="R147" s="41"/>
      <c r="S147" s="41"/>
      <c r="T147" s="41"/>
      <c r="U147" s="41"/>
      <c r="V147" s="41"/>
      <c r="W147" s="41"/>
      <c r="X147" s="41"/>
      <c r="Y147" s="41"/>
      <c r="Z147" s="41"/>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183"/>
      <c r="AW147" s="43"/>
    </row>
    <row r="148" spans="1:49" ht="11.25" customHeight="1">
      <c r="A148" s="43"/>
      <c r="B148" s="43"/>
      <c r="C148" s="43"/>
      <c r="D148" s="43"/>
      <c r="E148" s="43"/>
      <c r="F148" s="43"/>
      <c r="G148" s="43"/>
      <c r="H148" s="43"/>
      <c r="I148" s="43"/>
      <c r="J148" s="41"/>
      <c r="K148" s="181"/>
      <c r="L148" s="182"/>
      <c r="M148" s="41"/>
      <c r="N148" s="41"/>
      <c r="O148" s="41"/>
      <c r="P148" s="41"/>
      <c r="Q148" s="41"/>
      <c r="R148" s="41"/>
      <c r="S148" s="41"/>
      <c r="T148" s="41"/>
      <c r="U148" s="41"/>
      <c r="V148" s="41"/>
      <c r="W148" s="41"/>
      <c r="X148" s="41"/>
      <c r="Y148" s="41"/>
      <c r="Z148" s="41"/>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183"/>
      <c r="AW148" s="43"/>
    </row>
    <row r="149" spans="1:49" ht="11.25" customHeight="1">
      <c r="A149" s="43"/>
      <c r="B149" s="43"/>
      <c r="C149" s="43"/>
      <c r="D149" s="43"/>
      <c r="E149" s="43"/>
      <c r="F149" s="43"/>
      <c r="G149" s="43"/>
      <c r="H149" s="43"/>
      <c r="I149" s="43"/>
      <c r="J149" s="41"/>
      <c r="K149" s="181"/>
      <c r="L149" s="182"/>
      <c r="M149" s="41"/>
      <c r="N149" s="41"/>
      <c r="O149" s="41"/>
      <c r="P149" s="41"/>
      <c r="Q149" s="41"/>
      <c r="R149" s="41"/>
      <c r="S149" s="41"/>
      <c r="T149" s="41"/>
      <c r="U149" s="41"/>
      <c r="V149" s="41"/>
      <c r="W149" s="41"/>
      <c r="X149" s="41"/>
      <c r="Y149" s="41"/>
      <c r="Z149" s="41"/>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183"/>
      <c r="AW149" s="43"/>
    </row>
    <row r="150" spans="1:49" ht="11.25" customHeight="1">
      <c r="A150" s="43"/>
      <c r="B150" s="43"/>
      <c r="C150" s="43"/>
      <c r="D150" s="43"/>
      <c r="E150" s="43"/>
      <c r="F150" s="43"/>
      <c r="G150" s="43"/>
      <c r="H150" s="43"/>
      <c r="I150" s="43"/>
      <c r="J150" s="41"/>
      <c r="K150" s="181"/>
      <c r="L150" s="182"/>
      <c r="M150" s="41"/>
      <c r="N150" s="41"/>
      <c r="O150" s="41"/>
      <c r="P150" s="41"/>
      <c r="Q150" s="41"/>
      <c r="R150" s="41"/>
      <c r="S150" s="41"/>
      <c r="T150" s="41"/>
      <c r="U150" s="41"/>
      <c r="V150" s="41"/>
      <c r="W150" s="41"/>
      <c r="X150" s="41"/>
      <c r="Y150" s="41"/>
      <c r="Z150" s="41"/>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183"/>
      <c r="AW150" s="43"/>
    </row>
    <row r="151" spans="1:49" ht="11.25" customHeight="1">
      <c r="A151" s="43"/>
      <c r="B151" s="43"/>
      <c r="C151" s="43"/>
      <c r="D151" s="43"/>
      <c r="E151" s="43"/>
      <c r="F151" s="43"/>
      <c r="G151" s="43"/>
      <c r="H151" s="43"/>
      <c r="I151" s="43"/>
      <c r="J151" s="41"/>
      <c r="K151" s="181"/>
      <c r="L151" s="182"/>
      <c r="M151" s="41"/>
      <c r="N151" s="41"/>
      <c r="O151" s="41"/>
      <c r="P151" s="41"/>
      <c r="Q151" s="41"/>
      <c r="R151" s="41"/>
      <c r="S151" s="41"/>
      <c r="T151" s="41"/>
      <c r="U151" s="41"/>
      <c r="V151" s="41"/>
      <c r="W151" s="41"/>
      <c r="X151" s="41"/>
      <c r="Y151" s="41"/>
      <c r="Z151" s="41"/>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183"/>
      <c r="AW151" s="43"/>
    </row>
    <row r="152" spans="1:49" ht="11.25" customHeight="1">
      <c r="A152" s="43"/>
      <c r="B152" s="43"/>
      <c r="C152" s="43"/>
      <c r="D152" s="43"/>
      <c r="E152" s="43"/>
      <c r="F152" s="43"/>
      <c r="G152" s="43"/>
      <c r="H152" s="43"/>
      <c r="I152" s="43"/>
      <c r="J152" s="41"/>
      <c r="K152" s="181"/>
      <c r="L152" s="182"/>
      <c r="M152" s="41"/>
      <c r="N152" s="41"/>
      <c r="O152" s="41"/>
      <c r="P152" s="41"/>
      <c r="Q152" s="41"/>
      <c r="R152" s="41"/>
      <c r="S152" s="41"/>
      <c r="T152" s="41"/>
      <c r="U152" s="41"/>
      <c r="V152" s="41"/>
      <c r="W152" s="41"/>
      <c r="X152" s="41"/>
      <c r="Y152" s="41"/>
      <c r="Z152" s="41"/>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183"/>
      <c r="AW152" s="43"/>
    </row>
    <row r="153" spans="1:49" ht="11.25" customHeight="1">
      <c r="A153" s="43"/>
      <c r="B153" s="43"/>
      <c r="C153" s="43"/>
      <c r="D153" s="43"/>
      <c r="E153" s="43"/>
      <c r="F153" s="43"/>
      <c r="G153" s="43"/>
      <c r="H153" s="43"/>
      <c r="I153" s="43"/>
      <c r="J153" s="41"/>
      <c r="K153" s="181"/>
      <c r="L153" s="182"/>
      <c r="M153" s="41"/>
      <c r="N153" s="41"/>
      <c r="O153" s="41"/>
      <c r="P153" s="41"/>
      <c r="Q153" s="41"/>
      <c r="R153" s="41"/>
      <c r="S153" s="41"/>
      <c r="T153" s="41"/>
      <c r="U153" s="41"/>
      <c r="V153" s="41"/>
      <c r="W153" s="41"/>
      <c r="X153" s="41"/>
      <c r="Y153" s="41"/>
      <c r="Z153" s="41"/>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183"/>
      <c r="AW153" s="43"/>
    </row>
    <row r="154" spans="1:49" ht="11.25" customHeight="1">
      <c r="A154" s="43"/>
      <c r="B154" s="43"/>
      <c r="C154" s="43"/>
      <c r="D154" s="43"/>
      <c r="E154" s="43"/>
      <c r="F154" s="43"/>
      <c r="G154" s="43"/>
      <c r="H154" s="43"/>
      <c r="I154" s="43"/>
      <c r="J154" s="41"/>
      <c r="K154" s="181"/>
      <c r="L154" s="182"/>
      <c r="M154" s="41"/>
      <c r="N154" s="41"/>
      <c r="O154" s="41"/>
      <c r="P154" s="41"/>
      <c r="Q154" s="41"/>
      <c r="R154" s="41"/>
      <c r="S154" s="41"/>
      <c r="T154" s="41"/>
      <c r="U154" s="41"/>
      <c r="V154" s="41"/>
      <c r="W154" s="41"/>
      <c r="X154" s="41"/>
      <c r="Y154" s="41"/>
      <c r="Z154" s="41"/>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183"/>
      <c r="AW154" s="43"/>
    </row>
    <row r="155" spans="1:49" ht="11.25" customHeight="1">
      <c r="A155" s="43"/>
      <c r="B155" s="43"/>
      <c r="C155" s="43"/>
      <c r="D155" s="43"/>
      <c r="E155" s="43"/>
      <c r="F155" s="43"/>
      <c r="G155" s="43"/>
      <c r="H155" s="43"/>
      <c r="I155" s="43"/>
      <c r="J155" s="41"/>
      <c r="K155" s="181"/>
      <c r="L155" s="182"/>
      <c r="M155" s="41"/>
      <c r="N155" s="41"/>
      <c r="O155" s="41"/>
      <c r="P155" s="41"/>
      <c r="Q155" s="41"/>
      <c r="R155" s="41"/>
      <c r="S155" s="41"/>
      <c r="T155" s="41"/>
      <c r="U155" s="41"/>
      <c r="V155" s="41"/>
      <c r="W155" s="41"/>
      <c r="X155" s="41"/>
      <c r="Y155" s="41"/>
      <c r="Z155" s="41"/>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183"/>
      <c r="AW155" s="43"/>
    </row>
    <row r="156" spans="1:49" ht="11.25" customHeight="1">
      <c r="A156" s="43"/>
      <c r="B156" s="43"/>
      <c r="C156" s="43"/>
      <c r="D156" s="43"/>
      <c r="E156" s="43"/>
      <c r="F156" s="43"/>
      <c r="G156" s="43"/>
      <c r="H156" s="43"/>
      <c r="I156" s="43"/>
      <c r="J156" s="41"/>
      <c r="K156" s="181"/>
      <c r="L156" s="182"/>
      <c r="M156" s="41"/>
      <c r="N156" s="41"/>
      <c r="O156" s="41"/>
      <c r="P156" s="41"/>
      <c r="Q156" s="41"/>
      <c r="R156" s="41"/>
      <c r="S156" s="41"/>
      <c r="T156" s="41"/>
      <c r="U156" s="41"/>
      <c r="V156" s="41"/>
      <c r="W156" s="41"/>
      <c r="X156" s="41"/>
      <c r="Y156" s="41"/>
      <c r="Z156" s="41"/>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183"/>
      <c r="AW156" s="43"/>
    </row>
    <row r="157" spans="1:49" ht="11.25" customHeight="1">
      <c r="A157" s="43"/>
      <c r="B157" s="43"/>
      <c r="C157" s="43"/>
      <c r="D157" s="43"/>
      <c r="E157" s="43"/>
      <c r="F157" s="43"/>
      <c r="G157" s="43"/>
      <c r="H157" s="43"/>
      <c r="I157" s="43"/>
      <c r="J157" s="41"/>
      <c r="K157" s="181"/>
      <c r="L157" s="182"/>
      <c r="M157" s="41"/>
      <c r="N157" s="41"/>
      <c r="O157" s="41"/>
      <c r="P157" s="41"/>
      <c r="Q157" s="41"/>
      <c r="R157" s="41"/>
      <c r="S157" s="41"/>
      <c r="T157" s="41"/>
      <c r="U157" s="41"/>
      <c r="V157" s="41"/>
      <c r="W157" s="41"/>
      <c r="X157" s="41"/>
      <c r="Y157" s="41"/>
      <c r="Z157" s="41"/>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183"/>
      <c r="AW157" s="43"/>
    </row>
    <row r="158" spans="1:49" ht="11.25" customHeight="1">
      <c r="A158" s="43"/>
      <c r="B158" s="43"/>
      <c r="C158" s="43"/>
      <c r="D158" s="43"/>
      <c r="E158" s="43"/>
      <c r="F158" s="43"/>
      <c r="G158" s="43"/>
      <c r="H158" s="43"/>
      <c r="I158" s="43"/>
      <c r="J158" s="41"/>
      <c r="K158" s="181"/>
      <c r="L158" s="182"/>
      <c r="M158" s="41"/>
      <c r="N158" s="41"/>
      <c r="O158" s="41"/>
      <c r="P158" s="41"/>
      <c r="Q158" s="41"/>
      <c r="R158" s="41"/>
      <c r="S158" s="41"/>
      <c r="T158" s="41"/>
      <c r="U158" s="41"/>
      <c r="V158" s="41"/>
      <c r="W158" s="41"/>
      <c r="X158" s="41"/>
      <c r="Y158" s="41"/>
      <c r="Z158" s="41"/>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183"/>
      <c r="AW158" s="43"/>
    </row>
    <row r="159" spans="1:49" ht="11.25" customHeight="1">
      <c r="A159" s="43"/>
      <c r="B159" s="43"/>
      <c r="C159" s="43"/>
      <c r="D159" s="43"/>
      <c r="E159" s="43"/>
      <c r="F159" s="43"/>
      <c r="G159" s="43"/>
      <c r="H159" s="43"/>
      <c r="I159" s="43"/>
      <c r="J159" s="41"/>
      <c r="K159" s="181"/>
      <c r="L159" s="182"/>
      <c r="M159" s="41"/>
      <c r="N159" s="41"/>
      <c r="O159" s="41"/>
      <c r="P159" s="41"/>
      <c r="Q159" s="41"/>
      <c r="R159" s="41"/>
      <c r="S159" s="41"/>
      <c r="T159" s="41"/>
      <c r="U159" s="41"/>
      <c r="V159" s="41"/>
      <c r="W159" s="41"/>
      <c r="X159" s="41"/>
      <c r="Y159" s="41"/>
      <c r="Z159" s="41"/>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183"/>
      <c r="AW159" s="43"/>
    </row>
    <row r="160" spans="1:49" ht="11.25" customHeight="1">
      <c r="A160" s="43"/>
      <c r="B160" s="43"/>
      <c r="C160" s="43"/>
      <c r="D160" s="43"/>
      <c r="E160" s="43"/>
      <c r="F160" s="43"/>
      <c r="G160" s="43"/>
      <c r="H160" s="43"/>
      <c r="I160" s="43"/>
      <c r="J160" s="41"/>
      <c r="K160" s="181"/>
      <c r="L160" s="182"/>
      <c r="M160" s="41"/>
      <c r="N160" s="41"/>
      <c r="O160" s="41"/>
      <c r="P160" s="41"/>
      <c r="Q160" s="41"/>
      <c r="R160" s="41"/>
      <c r="S160" s="41"/>
      <c r="T160" s="41"/>
      <c r="U160" s="41"/>
      <c r="V160" s="41"/>
      <c r="W160" s="41"/>
      <c r="X160" s="41"/>
      <c r="Y160" s="41"/>
      <c r="Z160" s="41"/>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183"/>
      <c r="AW160" s="43"/>
    </row>
    <row r="161" spans="1:49" ht="11.25" customHeight="1">
      <c r="A161" s="43"/>
      <c r="B161" s="43"/>
      <c r="C161" s="43"/>
      <c r="D161" s="43"/>
      <c r="E161" s="43"/>
      <c r="F161" s="43"/>
      <c r="G161" s="43"/>
      <c r="H161" s="43"/>
      <c r="I161" s="43"/>
      <c r="J161" s="41"/>
      <c r="K161" s="181"/>
      <c r="L161" s="182"/>
      <c r="M161" s="41"/>
      <c r="N161" s="41"/>
      <c r="O161" s="41"/>
      <c r="P161" s="41"/>
      <c r="Q161" s="41"/>
      <c r="R161" s="41"/>
      <c r="S161" s="41"/>
      <c r="T161" s="41"/>
      <c r="U161" s="41"/>
      <c r="V161" s="41"/>
      <c r="W161" s="41"/>
      <c r="X161" s="41"/>
      <c r="Y161" s="41"/>
      <c r="Z161" s="41"/>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183"/>
      <c r="AW161" s="43"/>
    </row>
    <row r="162" spans="1:49" ht="11.25" customHeight="1">
      <c r="A162" s="43"/>
      <c r="B162" s="43"/>
      <c r="C162" s="43"/>
      <c r="D162" s="43"/>
      <c r="E162" s="43"/>
      <c r="F162" s="43"/>
      <c r="G162" s="43"/>
      <c r="H162" s="43"/>
      <c r="I162" s="43"/>
      <c r="J162" s="41"/>
      <c r="K162" s="181"/>
      <c r="L162" s="182"/>
      <c r="M162" s="41"/>
      <c r="N162" s="41"/>
      <c r="O162" s="41"/>
      <c r="P162" s="41"/>
      <c r="Q162" s="41"/>
      <c r="R162" s="41"/>
      <c r="S162" s="41"/>
      <c r="T162" s="41"/>
      <c r="U162" s="41"/>
      <c r="V162" s="41"/>
      <c r="W162" s="41"/>
      <c r="X162" s="41"/>
      <c r="Y162" s="41"/>
      <c r="Z162" s="41"/>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183"/>
      <c r="AW162" s="43"/>
    </row>
    <row r="163" spans="1:49" ht="11.25" customHeight="1">
      <c r="A163" s="43"/>
      <c r="B163" s="43"/>
      <c r="C163" s="43"/>
      <c r="D163" s="43"/>
      <c r="E163" s="43"/>
      <c r="F163" s="43"/>
      <c r="G163" s="43"/>
      <c r="H163" s="43"/>
      <c r="I163" s="43"/>
      <c r="J163" s="41"/>
      <c r="K163" s="181"/>
      <c r="L163" s="182"/>
      <c r="M163" s="41"/>
      <c r="N163" s="41"/>
      <c r="O163" s="41"/>
      <c r="P163" s="41"/>
      <c r="Q163" s="41"/>
      <c r="R163" s="41"/>
      <c r="S163" s="41"/>
      <c r="T163" s="41"/>
      <c r="U163" s="41"/>
      <c r="V163" s="41"/>
      <c r="W163" s="41"/>
      <c r="X163" s="41"/>
      <c r="Y163" s="41"/>
      <c r="Z163" s="41"/>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183"/>
      <c r="AW163" s="43"/>
    </row>
    <row r="164" spans="1:49" ht="11.25" customHeight="1">
      <c r="A164" s="43"/>
      <c r="B164" s="43"/>
      <c r="C164" s="43"/>
      <c r="D164" s="43"/>
      <c r="E164" s="43"/>
      <c r="F164" s="43"/>
      <c r="G164" s="43"/>
      <c r="H164" s="43"/>
      <c r="I164" s="43"/>
      <c r="J164" s="41"/>
      <c r="K164" s="181"/>
      <c r="L164" s="182"/>
      <c r="M164" s="41"/>
      <c r="N164" s="41"/>
      <c r="O164" s="41"/>
      <c r="P164" s="41"/>
      <c r="Q164" s="41"/>
      <c r="R164" s="41"/>
      <c r="S164" s="41"/>
      <c r="T164" s="41"/>
      <c r="U164" s="41"/>
      <c r="V164" s="41"/>
      <c r="W164" s="41"/>
      <c r="X164" s="41"/>
      <c r="Y164" s="41"/>
      <c r="Z164" s="41"/>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183"/>
      <c r="AW164" s="43"/>
    </row>
    <row r="165" spans="1:49" ht="11.25" customHeight="1">
      <c r="A165" s="43"/>
      <c r="B165" s="43"/>
      <c r="C165" s="43"/>
      <c r="D165" s="43"/>
      <c r="E165" s="43"/>
      <c r="F165" s="43"/>
      <c r="G165" s="43"/>
      <c r="H165" s="43"/>
      <c r="I165" s="43"/>
      <c r="J165" s="41"/>
      <c r="K165" s="181"/>
      <c r="L165" s="182"/>
      <c r="M165" s="41"/>
      <c r="N165" s="41"/>
      <c r="O165" s="41"/>
      <c r="P165" s="41"/>
      <c r="Q165" s="41"/>
      <c r="R165" s="41"/>
      <c r="S165" s="41"/>
      <c r="T165" s="41"/>
      <c r="U165" s="41"/>
      <c r="V165" s="41"/>
      <c r="W165" s="41"/>
      <c r="X165" s="41"/>
      <c r="Y165" s="41"/>
      <c r="Z165" s="41"/>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183"/>
      <c r="AW165" s="43"/>
    </row>
    <row r="166" spans="1:49" ht="11.25" customHeight="1">
      <c r="A166" s="43"/>
      <c r="B166" s="43"/>
      <c r="C166" s="43"/>
      <c r="D166" s="43"/>
      <c r="E166" s="43"/>
      <c r="F166" s="43"/>
      <c r="G166" s="43"/>
      <c r="H166" s="43"/>
      <c r="I166" s="43"/>
      <c r="J166" s="41"/>
      <c r="K166" s="181"/>
      <c r="L166" s="182"/>
      <c r="M166" s="41"/>
      <c r="N166" s="41"/>
      <c r="O166" s="41"/>
      <c r="P166" s="41"/>
      <c r="Q166" s="41"/>
      <c r="R166" s="41"/>
      <c r="S166" s="41"/>
      <c r="T166" s="41"/>
      <c r="U166" s="41"/>
      <c r="V166" s="41"/>
      <c r="W166" s="41"/>
      <c r="X166" s="41"/>
      <c r="Y166" s="41"/>
      <c r="Z166" s="41"/>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183"/>
      <c r="AW166" s="43"/>
    </row>
    <row r="167" spans="1:49" ht="11.25" customHeight="1">
      <c r="A167" s="43"/>
      <c r="B167" s="43"/>
      <c r="C167" s="43"/>
      <c r="D167" s="43"/>
      <c r="E167" s="43"/>
      <c r="F167" s="43"/>
      <c r="G167" s="43"/>
      <c r="H167" s="43"/>
      <c r="I167" s="43"/>
      <c r="J167" s="41"/>
      <c r="K167" s="181"/>
      <c r="L167" s="182"/>
      <c r="M167" s="41"/>
      <c r="N167" s="41"/>
      <c r="O167" s="41"/>
      <c r="P167" s="41"/>
      <c r="Q167" s="41"/>
      <c r="R167" s="41"/>
      <c r="S167" s="41"/>
      <c r="T167" s="41"/>
      <c r="U167" s="41"/>
      <c r="V167" s="41"/>
      <c r="W167" s="41"/>
      <c r="X167" s="41"/>
      <c r="Y167" s="41"/>
      <c r="Z167" s="41"/>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183"/>
      <c r="AW167" s="43"/>
    </row>
    <row r="168" spans="1:49" ht="11.25" customHeight="1">
      <c r="A168" s="43"/>
      <c r="B168" s="43"/>
      <c r="C168" s="43"/>
      <c r="D168" s="43"/>
      <c r="E168" s="43"/>
      <c r="F168" s="43"/>
      <c r="G168" s="43"/>
      <c r="H168" s="43"/>
      <c r="I168" s="43"/>
      <c r="J168" s="41"/>
      <c r="K168" s="181"/>
      <c r="L168" s="182"/>
      <c r="M168" s="41"/>
      <c r="N168" s="41"/>
      <c r="O168" s="41"/>
      <c r="P168" s="41"/>
      <c r="Q168" s="41"/>
      <c r="R168" s="41"/>
      <c r="S168" s="41"/>
      <c r="T168" s="41"/>
      <c r="U168" s="41"/>
      <c r="V168" s="41"/>
      <c r="W168" s="41"/>
      <c r="X168" s="41"/>
      <c r="Y168" s="41"/>
      <c r="Z168" s="41"/>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183"/>
      <c r="AW168" s="43"/>
    </row>
    <row r="169" spans="1:49" ht="11.25" customHeight="1">
      <c r="A169" s="43"/>
      <c r="B169" s="43"/>
      <c r="C169" s="43"/>
      <c r="D169" s="43"/>
      <c r="E169" s="43"/>
      <c r="F169" s="43"/>
      <c r="G169" s="43"/>
      <c r="H169" s="43"/>
      <c r="I169" s="43"/>
      <c r="J169" s="41"/>
      <c r="K169" s="181"/>
      <c r="L169" s="182"/>
      <c r="M169" s="41"/>
      <c r="N169" s="41"/>
      <c r="O169" s="41"/>
      <c r="P169" s="41"/>
      <c r="Q169" s="41"/>
      <c r="R169" s="41"/>
      <c r="S169" s="41"/>
      <c r="T169" s="41"/>
      <c r="U169" s="41"/>
      <c r="V169" s="41"/>
      <c r="W169" s="41"/>
      <c r="X169" s="41"/>
      <c r="Y169" s="41"/>
      <c r="Z169" s="41"/>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183"/>
      <c r="AW169" s="43"/>
    </row>
    <row r="170" spans="1:49" ht="11.25" customHeight="1">
      <c r="A170" s="43"/>
      <c r="B170" s="43"/>
      <c r="C170" s="43"/>
      <c r="D170" s="43"/>
      <c r="E170" s="43"/>
      <c r="F170" s="43"/>
      <c r="G170" s="43"/>
      <c r="H170" s="43"/>
      <c r="I170" s="43"/>
      <c r="J170" s="41"/>
      <c r="K170" s="181"/>
      <c r="L170" s="182"/>
      <c r="M170" s="41"/>
      <c r="N170" s="41"/>
      <c r="O170" s="41"/>
      <c r="P170" s="41"/>
      <c r="Q170" s="41"/>
      <c r="R170" s="41"/>
      <c r="S170" s="41"/>
      <c r="T170" s="41"/>
      <c r="U170" s="41"/>
      <c r="V170" s="41"/>
      <c r="W170" s="41"/>
      <c r="X170" s="41"/>
      <c r="Y170" s="41"/>
      <c r="Z170" s="41"/>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183"/>
      <c r="AW170" s="43"/>
    </row>
    <row r="171" spans="1:49" ht="11.25" customHeight="1">
      <c r="A171" s="43"/>
      <c r="B171" s="43"/>
      <c r="C171" s="43"/>
      <c r="D171" s="43"/>
      <c r="E171" s="43"/>
      <c r="F171" s="43"/>
      <c r="G171" s="43"/>
      <c r="H171" s="43"/>
      <c r="I171" s="43"/>
      <c r="J171" s="41"/>
      <c r="K171" s="181"/>
      <c r="L171" s="182"/>
      <c r="M171" s="41"/>
      <c r="N171" s="41"/>
      <c r="O171" s="41"/>
      <c r="P171" s="41"/>
      <c r="Q171" s="41"/>
      <c r="R171" s="41"/>
      <c r="S171" s="41"/>
      <c r="T171" s="41"/>
      <c r="U171" s="41"/>
      <c r="V171" s="41"/>
      <c r="W171" s="41"/>
      <c r="X171" s="41"/>
      <c r="Y171" s="41"/>
      <c r="Z171" s="41"/>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183"/>
      <c r="AW171" s="43"/>
    </row>
    <row r="172" spans="1:49" ht="11.25" customHeight="1">
      <c r="A172" s="43"/>
      <c r="B172" s="43"/>
      <c r="C172" s="43"/>
      <c r="D172" s="43"/>
      <c r="E172" s="43"/>
      <c r="F172" s="43"/>
      <c r="G172" s="43"/>
      <c r="H172" s="43"/>
      <c r="I172" s="43"/>
      <c r="J172" s="41"/>
      <c r="K172" s="181"/>
      <c r="L172" s="182"/>
      <c r="M172" s="41"/>
      <c r="N172" s="41"/>
      <c r="O172" s="41"/>
      <c r="P172" s="41"/>
      <c r="Q172" s="41"/>
      <c r="R172" s="41"/>
      <c r="S172" s="41"/>
      <c r="T172" s="41"/>
      <c r="U172" s="41"/>
      <c r="V172" s="41"/>
      <c r="W172" s="41"/>
      <c r="X172" s="41"/>
      <c r="Y172" s="41"/>
      <c r="Z172" s="41"/>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183"/>
      <c r="AW172" s="43"/>
    </row>
    <row r="173" spans="1:49" ht="11.25" customHeight="1">
      <c r="A173" s="43"/>
      <c r="B173" s="43"/>
      <c r="C173" s="43"/>
      <c r="D173" s="43"/>
      <c r="E173" s="43"/>
      <c r="F173" s="43"/>
      <c r="G173" s="43"/>
      <c r="H173" s="43"/>
      <c r="I173" s="43"/>
      <c r="J173" s="41"/>
      <c r="K173" s="181"/>
      <c r="L173" s="182"/>
      <c r="M173" s="41"/>
      <c r="N173" s="41"/>
      <c r="O173" s="41"/>
      <c r="P173" s="41"/>
      <c r="Q173" s="41"/>
      <c r="R173" s="41"/>
      <c r="S173" s="41"/>
      <c r="T173" s="41"/>
      <c r="U173" s="41"/>
      <c r="V173" s="41"/>
      <c r="W173" s="41"/>
      <c r="X173" s="41"/>
      <c r="Y173" s="41"/>
      <c r="Z173" s="41"/>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183"/>
      <c r="AW173" s="43"/>
    </row>
    <row r="174" spans="1:49" ht="11.25" customHeight="1">
      <c r="A174" s="43"/>
      <c r="B174" s="43"/>
      <c r="C174" s="43"/>
      <c r="D174" s="43"/>
      <c r="E174" s="43"/>
      <c r="F174" s="43"/>
      <c r="G174" s="43"/>
      <c r="H174" s="43"/>
      <c r="I174" s="43"/>
      <c r="J174" s="41"/>
      <c r="K174" s="181"/>
      <c r="L174" s="182"/>
      <c r="M174" s="41"/>
      <c r="N174" s="41"/>
      <c r="O174" s="41"/>
      <c r="P174" s="41"/>
      <c r="Q174" s="41"/>
      <c r="R174" s="41"/>
      <c r="S174" s="41"/>
      <c r="T174" s="41"/>
      <c r="U174" s="41"/>
      <c r="V174" s="41"/>
      <c r="W174" s="41"/>
      <c r="X174" s="41"/>
      <c r="Y174" s="41"/>
      <c r="Z174" s="41"/>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183"/>
      <c r="AW174" s="43"/>
    </row>
    <row r="175" spans="1:49" ht="11.25" customHeight="1">
      <c r="A175" s="43"/>
      <c r="B175" s="43"/>
      <c r="C175" s="43"/>
      <c r="D175" s="43"/>
      <c r="E175" s="43"/>
      <c r="F175" s="43"/>
      <c r="G175" s="43"/>
      <c r="H175" s="43"/>
      <c r="I175" s="43"/>
      <c r="J175" s="41"/>
      <c r="K175" s="181"/>
      <c r="L175" s="182"/>
      <c r="M175" s="41"/>
      <c r="N175" s="41"/>
      <c r="O175" s="41"/>
      <c r="P175" s="41"/>
      <c r="Q175" s="41"/>
      <c r="R175" s="41"/>
      <c r="S175" s="41"/>
      <c r="T175" s="41"/>
      <c r="U175" s="41"/>
      <c r="V175" s="41"/>
      <c r="W175" s="41"/>
      <c r="X175" s="41"/>
      <c r="Y175" s="41"/>
      <c r="Z175" s="41"/>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183"/>
      <c r="AW175" s="43"/>
    </row>
    <row r="176" spans="1:49" ht="11.25" customHeight="1">
      <c r="A176" s="43"/>
      <c r="B176" s="43"/>
      <c r="C176" s="43"/>
      <c r="D176" s="43"/>
      <c r="E176" s="43"/>
      <c r="F176" s="43"/>
      <c r="G176" s="43"/>
      <c r="H176" s="43"/>
      <c r="I176" s="43"/>
      <c r="J176" s="41"/>
      <c r="K176" s="181"/>
      <c r="L176" s="182"/>
      <c r="M176" s="41"/>
      <c r="N176" s="41"/>
      <c r="O176" s="41"/>
      <c r="P176" s="41"/>
      <c r="Q176" s="41"/>
      <c r="R176" s="41"/>
      <c r="S176" s="41"/>
      <c r="T176" s="41"/>
      <c r="U176" s="41"/>
      <c r="V176" s="41"/>
      <c r="W176" s="41"/>
      <c r="X176" s="41"/>
      <c r="Y176" s="41"/>
      <c r="Z176" s="41"/>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183"/>
      <c r="AW176" s="43"/>
    </row>
    <row r="177" spans="1:49" ht="11.25" customHeight="1">
      <c r="A177" s="43"/>
      <c r="B177" s="43"/>
      <c r="C177" s="43"/>
      <c r="D177" s="43"/>
      <c r="E177" s="43"/>
      <c r="F177" s="43"/>
      <c r="G177" s="43"/>
      <c r="H177" s="43"/>
      <c r="I177" s="43"/>
      <c r="J177" s="41"/>
      <c r="K177" s="181"/>
      <c r="L177" s="182"/>
      <c r="M177" s="41"/>
      <c r="N177" s="41"/>
      <c r="O177" s="41"/>
      <c r="P177" s="41"/>
      <c r="Q177" s="41"/>
      <c r="R177" s="41"/>
      <c r="S177" s="41"/>
      <c r="T177" s="41"/>
      <c r="U177" s="41"/>
      <c r="V177" s="41"/>
      <c r="W177" s="41"/>
      <c r="X177" s="41"/>
      <c r="Y177" s="41"/>
      <c r="Z177" s="41"/>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183"/>
      <c r="AW177" s="43"/>
    </row>
    <row r="178" spans="1:49" ht="11.25" customHeight="1">
      <c r="A178" s="43"/>
      <c r="B178" s="43"/>
      <c r="C178" s="43"/>
      <c r="D178" s="43"/>
      <c r="E178" s="43"/>
      <c r="F178" s="43"/>
      <c r="G178" s="43"/>
      <c r="H178" s="43"/>
      <c r="I178" s="43"/>
      <c r="J178" s="41"/>
      <c r="K178" s="181"/>
      <c r="L178" s="182"/>
      <c r="M178" s="41"/>
      <c r="N178" s="41"/>
      <c r="O178" s="41"/>
      <c r="P178" s="41"/>
      <c r="Q178" s="41"/>
      <c r="R178" s="41"/>
      <c r="S178" s="41"/>
      <c r="T178" s="41"/>
      <c r="U178" s="41"/>
      <c r="V178" s="41"/>
      <c r="W178" s="41"/>
      <c r="X178" s="41"/>
      <c r="Y178" s="41"/>
      <c r="Z178" s="41"/>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183"/>
      <c r="AW178" s="43"/>
    </row>
    <row r="179" spans="1:49" ht="11.25" customHeight="1">
      <c r="A179" s="43"/>
      <c r="B179" s="43"/>
      <c r="C179" s="43"/>
      <c r="D179" s="43"/>
      <c r="E179" s="43"/>
      <c r="F179" s="43"/>
      <c r="G179" s="43"/>
      <c r="H179" s="43"/>
      <c r="I179" s="43"/>
      <c r="J179" s="41"/>
      <c r="K179" s="181"/>
      <c r="L179" s="182"/>
      <c r="M179" s="41"/>
      <c r="N179" s="41"/>
      <c r="O179" s="41"/>
      <c r="P179" s="41"/>
      <c r="Q179" s="41"/>
      <c r="R179" s="41"/>
      <c r="S179" s="41"/>
      <c r="T179" s="41"/>
      <c r="U179" s="41"/>
      <c r="V179" s="41"/>
      <c r="W179" s="41"/>
      <c r="X179" s="41"/>
      <c r="Y179" s="41"/>
      <c r="Z179" s="41"/>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183"/>
      <c r="AW179" s="43"/>
    </row>
    <row r="180" spans="1:49" ht="11.25" customHeight="1">
      <c r="A180" s="43"/>
      <c r="B180" s="43"/>
      <c r="C180" s="43"/>
      <c r="D180" s="43"/>
      <c r="E180" s="43"/>
      <c r="F180" s="43"/>
      <c r="G180" s="43"/>
      <c r="H180" s="43"/>
      <c r="I180" s="43"/>
      <c r="J180" s="41"/>
      <c r="K180" s="181"/>
      <c r="L180" s="182"/>
      <c r="M180" s="41"/>
      <c r="N180" s="41"/>
      <c r="O180" s="41"/>
      <c r="P180" s="41"/>
      <c r="Q180" s="41"/>
      <c r="R180" s="41"/>
      <c r="S180" s="41"/>
      <c r="T180" s="41"/>
      <c r="U180" s="41"/>
      <c r="V180" s="41"/>
      <c r="W180" s="41"/>
      <c r="X180" s="41"/>
      <c r="Y180" s="41"/>
      <c r="Z180" s="41"/>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183"/>
      <c r="AW180" s="43"/>
    </row>
    <row r="181" spans="1:49" ht="11.25" customHeight="1">
      <c r="A181" s="43"/>
      <c r="B181" s="43"/>
      <c r="C181" s="43"/>
      <c r="D181" s="43"/>
      <c r="E181" s="43"/>
      <c r="F181" s="43"/>
      <c r="G181" s="43"/>
      <c r="H181" s="43"/>
      <c r="I181" s="43"/>
      <c r="J181" s="41"/>
      <c r="K181" s="181"/>
      <c r="L181" s="182"/>
      <c r="M181" s="41"/>
      <c r="N181" s="41"/>
      <c r="O181" s="41"/>
      <c r="P181" s="41"/>
      <c r="Q181" s="41"/>
      <c r="R181" s="41"/>
      <c r="S181" s="41"/>
      <c r="T181" s="41"/>
      <c r="U181" s="41"/>
      <c r="V181" s="41"/>
      <c r="W181" s="41"/>
      <c r="X181" s="41"/>
      <c r="Y181" s="41"/>
      <c r="Z181" s="41"/>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183"/>
      <c r="AW181" s="43"/>
    </row>
    <row r="182" spans="1:49" ht="11.25" customHeight="1">
      <c r="A182" s="43"/>
      <c r="B182" s="43"/>
      <c r="C182" s="43"/>
      <c r="D182" s="43"/>
      <c r="E182" s="43"/>
      <c r="F182" s="43"/>
      <c r="G182" s="43"/>
      <c r="H182" s="43"/>
      <c r="I182" s="43"/>
      <c r="J182" s="41"/>
      <c r="K182" s="181"/>
      <c r="L182" s="182"/>
      <c r="M182" s="41"/>
      <c r="N182" s="41"/>
      <c r="O182" s="41"/>
      <c r="P182" s="41"/>
      <c r="Q182" s="41"/>
      <c r="R182" s="41"/>
      <c r="S182" s="41"/>
      <c r="T182" s="41"/>
      <c r="U182" s="41"/>
      <c r="V182" s="41"/>
      <c r="W182" s="41"/>
      <c r="X182" s="41"/>
      <c r="Y182" s="41"/>
      <c r="Z182" s="41"/>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183"/>
      <c r="AW182" s="43"/>
    </row>
    <row r="183" spans="1:49" ht="11.25" customHeight="1">
      <c r="A183" s="43"/>
      <c r="B183" s="43"/>
      <c r="C183" s="43"/>
      <c r="D183" s="43"/>
      <c r="E183" s="43"/>
      <c r="F183" s="43"/>
      <c r="G183" s="43"/>
      <c r="H183" s="43"/>
      <c r="I183" s="43"/>
      <c r="J183" s="41"/>
      <c r="K183" s="181"/>
      <c r="L183" s="182"/>
      <c r="M183" s="41"/>
      <c r="N183" s="41"/>
      <c r="O183" s="41"/>
      <c r="P183" s="41"/>
      <c r="Q183" s="41"/>
      <c r="R183" s="41"/>
      <c r="S183" s="41"/>
      <c r="T183" s="41"/>
      <c r="U183" s="41"/>
      <c r="V183" s="41"/>
      <c r="W183" s="41"/>
      <c r="X183" s="41"/>
      <c r="Y183" s="41"/>
      <c r="Z183" s="41"/>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183"/>
      <c r="AW183" s="43"/>
    </row>
    <row r="184" spans="1:49" ht="11.25" customHeight="1">
      <c r="A184" s="43"/>
      <c r="B184" s="43"/>
      <c r="C184" s="43"/>
      <c r="D184" s="43"/>
      <c r="E184" s="43"/>
      <c r="F184" s="43"/>
      <c r="G184" s="43"/>
      <c r="H184" s="43"/>
      <c r="I184" s="43"/>
      <c r="J184" s="41"/>
      <c r="K184" s="181"/>
      <c r="L184" s="182"/>
      <c r="M184" s="41"/>
      <c r="N184" s="41"/>
      <c r="O184" s="41"/>
      <c r="P184" s="41"/>
      <c r="Q184" s="41"/>
      <c r="R184" s="41"/>
      <c r="S184" s="41"/>
      <c r="T184" s="41"/>
      <c r="U184" s="41"/>
      <c r="V184" s="41"/>
      <c r="W184" s="41"/>
      <c r="X184" s="41"/>
      <c r="Y184" s="41"/>
      <c r="Z184" s="41"/>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183"/>
      <c r="AW184" s="43"/>
    </row>
    <row r="185" spans="1:49" ht="11.25" customHeight="1">
      <c r="A185" s="43"/>
      <c r="B185" s="43"/>
      <c r="C185" s="43"/>
      <c r="D185" s="43"/>
      <c r="E185" s="43"/>
      <c r="F185" s="43"/>
      <c r="G185" s="43"/>
      <c r="H185" s="43"/>
      <c r="I185" s="43"/>
      <c r="J185" s="41"/>
      <c r="K185" s="181"/>
      <c r="L185" s="182"/>
      <c r="M185" s="41"/>
      <c r="N185" s="41"/>
      <c r="O185" s="41"/>
      <c r="P185" s="41"/>
      <c r="Q185" s="41"/>
      <c r="R185" s="41"/>
      <c r="S185" s="41"/>
      <c r="T185" s="41"/>
      <c r="U185" s="41"/>
      <c r="V185" s="41"/>
      <c r="W185" s="41"/>
      <c r="X185" s="41"/>
      <c r="Y185" s="41"/>
      <c r="Z185" s="41"/>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183"/>
      <c r="AW185" s="43"/>
    </row>
    <row r="186" spans="1:49" ht="11.25" customHeight="1">
      <c r="A186" s="43"/>
      <c r="B186" s="43"/>
      <c r="C186" s="43"/>
      <c r="D186" s="43"/>
      <c r="E186" s="43"/>
      <c r="F186" s="43"/>
      <c r="G186" s="43"/>
      <c r="H186" s="43"/>
      <c r="I186" s="43"/>
      <c r="J186" s="41"/>
      <c r="K186" s="181"/>
      <c r="L186" s="182"/>
      <c r="M186" s="41"/>
      <c r="N186" s="41"/>
      <c r="O186" s="41"/>
      <c r="P186" s="41"/>
      <c r="Q186" s="41"/>
      <c r="R186" s="41"/>
      <c r="S186" s="41"/>
      <c r="T186" s="41"/>
      <c r="U186" s="41"/>
      <c r="V186" s="41"/>
      <c r="W186" s="41"/>
      <c r="X186" s="41"/>
      <c r="Y186" s="41"/>
      <c r="Z186" s="41"/>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183"/>
      <c r="AW186" s="43"/>
    </row>
    <row r="187" spans="1:49" ht="11.25" customHeight="1">
      <c r="A187" s="43"/>
      <c r="B187" s="43"/>
      <c r="C187" s="43"/>
      <c r="D187" s="43"/>
      <c r="E187" s="43"/>
      <c r="F187" s="43"/>
      <c r="G187" s="43"/>
      <c r="H187" s="43"/>
      <c r="I187" s="43"/>
      <c r="J187" s="41"/>
      <c r="K187" s="181"/>
      <c r="L187" s="182"/>
      <c r="M187" s="41"/>
      <c r="N187" s="41"/>
      <c r="O187" s="41"/>
      <c r="P187" s="41"/>
      <c r="Q187" s="41"/>
      <c r="R187" s="41"/>
      <c r="S187" s="41"/>
      <c r="T187" s="41"/>
      <c r="U187" s="41"/>
      <c r="V187" s="41"/>
      <c r="W187" s="41"/>
      <c r="X187" s="41"/>
      <c r="Y187" s="41"/>
      <c r="Z187" s="41"/>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183"/>
      <c r="AW187" s="43"/>
    </row>
    <row r="188" spans="1:49" ht="11.25" customHeight="1">
      <c r="A188" s="43"/>
      <c r="B188" s="43"/>
      <c r="C188" s="43"/>
      <c r="D188" s="43"/>
      <c r="E188" s="43"/>
      <c r="F188" s="43"/>
      <c r="G188" s="43"/>
      <c r="H188" s="43"/>
      <c r="I188" s="43"/>
      <c r="J188" s="41"/>
      <c r="K188" s="181"/>
      <c r="L188" s="182"/>
      <c r="M188" s="41"/>
      <c r="N188" s="41"/>
      <c r="O188" s="41"/>
      <c r="P188" s="41"/>
      <c r="Q188" s="41"/>
      <c r="R188" s="41"/>
      <c r="S188" s="41"/>
      <c r="T188" s="41"/>
      <c r="U188" s="41"/>
      <c r="V188" s="41"/>
      <c r="W188" s="41"/>
      <c r="X188" s="41"/>
      <c r="Y188" s="41"/>
      <c r="Z188" s="41"/>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183"/>
      <c r="AW188" s="43"/>
    </row>
    <row r="189" spans="1:49" ht="11.25" customHeight="1">
      <c r="A189" s="43"/>
      <c r="B189" s="43"/>
      <c r="C189" s="43"/>
      <c r="D189" s="43"/>
      <c r="E189" s="43"/>
      <c r="F189" s="43"/>
      <c r="G189" s="43"/>
      <c r="H189" s="43"/>
      <c r="I189" s="43"/>
      <c r="J189" s="41"/>
      <c r="K189" s="181"/>
      <c r="L189" s="182"/>
      <c r="M189" s="41"/>
      <c r="N189" s="41"/>
      <c r="O189" s="41"/>
      <c r="P189" s="41"/>
      <c r="Q189" s="41"/>
      <c r="R189" s="41"/>
      <c r="S189" s="41"/>
      <c r="T189" s="41"/>
      <c r="U189" s="41"/>
      <c r="V189" s="41"/>
      <c r="W189" s="41"/>
      <c r="X189" s="41"/>
      <c r="Y189" s="41"/>
      <c r="Z189" s="41"/>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183"/>
      <c r="AW189" s="43"/>
    </row>
    <row r="190" spans="1:49" ht="11.25" customHeight="1">
      <c r="A190" s="43"/>
      <c r="B190" s="43"/>
      <c r="C190" s="43"/>
      <c r="D190" s="43"/>
      <c r="E190" s="43"/>
      <c r="F190" s="43"/>
      <c r="G190" s="43"/>
      <c r="H190" s="43"/>
      <c r="I190" s="43"/>
      <c r="J190" s="41"/>
      <c r="K190" s="181"/>
      <c r="L190" s="182"/>
      <c r="M190" s="41"/>
      <c r="N190" s="41"/>
      <c r="O190" s="41"/>
      <c r="P190" s="41"/>
      <c r="Q190" s="41"/>
      <c r="R190" s="41"/>
      <c r="S190" s="41"/>
      <c r="T190" s="41"/>
      <c r="U190" s="41"/>
      <c r="V190" s="41"/>
      <c r="W190" s="41"/>
      <c r="X190" s="41"/>
      <c r="Y190" s="41"/>
      <c r="Z190" s="41"/>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183"/>
      <c r="AW190" s="43"/>
    </row>
    <row r="191" spans="1:49" ht="11.25" customHeight="1">
      <c r="A191" s="43"/>
      <c r="B191" s="43"/>
      <c r="C191" s="43"/>
      <c r="D191" s="43"/>
      <c r="E191" s="43"/>
      <c r="F191" s="43"/>
      <c r="G191" s="43"/>
      <c r="H191" s="43"/>
      <c r="I191" s="43"/>
      <c r="J191" s="41"/>
      <c r="K191" s="181"/>
      <c r="L191" s="182"/>
      <c r="M191" s="41"/>
      <c r="N191" s="41"/>
      <c r="O191" s="41"/>
      <c r="P191" s="41"/>
      <c r="Q191" s="41"/>
      <c r="R191" s="41"/>
      <c r="S191" s="41"/>
      <c r="T191" s="41"/>
      <c r="U191" s="41"/>
      <c r="V191" s="41"/>
      <c r="W191" s="41"/>
      <c r="X191" s="41"/>
      <c r="Y191" s="41"/>
      <c r="Z191" s="41"/>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183"/>
      <c r="AW191" s="43"/>
    </row>
    <row r="192" spans="1:49" ht="11.25" customHeight="1">
      <c r="A192" s="43"/>
      <c r="B192" s="43"/>
      <c r="C192" s="43"/>
      <c r="D192" s="43"/>
      <c r="E192" s="43"/>
      <c r="F192" s="43"/>
      <c r="G192" s="43"/>
      <c r="H192" s="43"/>
      <c r="I192" s="43"/>
      <c r="J192" s="41"/>
      <c r="K192" s="181"/>
      <c r="L192" s="182"/>
      <c r="M192" s="41"/>
      <c r="N192" s="41"/>
      <c r="O192" s="41"/>
      <c r="P192" s="41"/>
      <c r="Q192" s="41"/>
      <c r="R192" s="41"/>
      <c r="S192" s="41"/>
      <c r="T192" s="41"/>
      <c r="U192" s="41"/>
      <c r="V192" s="41"/>
      <c r="W192" s="41"/>
      <c r="X192" s="41"/>
      <c r="Y192" s="41"/>
      <c r="Z192" s="41"/>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183"/>
      <c r="AW192" s="43"/>
    </row>
    <row r="193" spans="1:49" ht="11.25" customHeight="1">
      <c r="A193" s="43"/>
      <c r="B193" s="43"/>
      <c r="C193" s="43"/>
      <c r="D193" s="43"/>
      <c r="E193" s="43"/>
      <c r="F193" s="43"/>
      <c r="G193" s="43"/>
      <c r="H193" s="43"/>
      <c r="I193" s="43"/>
      <c r="J193" s="41"/>
      <c r="K193" s="181"/>
      <c r="L193" s="182"/>
      <c r="M193" s="41"/>
      <c r="N193" s="41"/>
      <c r="O193" s="41"/>
      <c r="P193" s="41"/>
      <c r="Q193" s="41"/>
      <c r="R193" s="41"/>
      <c r="S193" s="41"/>
      <c r="T193" s="41"/>
      <c r="U193" s="41"/>
      <c r="V193" s="41"/>
      <c r="W193" s="41"/>
      <c r="X193" s="41"/>
      <c r="Y193" s="41"/>
      <c r="Z193" s="41"/>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183"/>
      <c r="AW193" s="43"/>
    </row>
    <row r="194" spans="1:49" ht="11.25" customHeight="1">
      <c r="A194" s="43"/>
      <c r="B194" s="43"/>
      <c r="C194" s="43"/>
      <c r="D194" s="43"/>
      <c r="E194" s="43"/>
      <c r="F194" s="43"/>
      <c r="G194" s="43"/>
      <c r="H194" s="43"/>
      <c r="I194" s="43"/>
      <c r="J194" s="41"/>
      <c r="K194" s="181"/>
      <c r="L194" s="182"/>
      <c r="M194" s="41"/>
      <c r="N194" s="41"/>
      <c r="O194" s="41"/>
      <c r="P194" s="41"/>
      <c r="Q194" s="41"/>
      <c r="R194" s="41"/>
      <c r="S194" s="41"/>
      <c r="T194" s="41"/>
      <c r="U194" s="41"/>
      <c r="V194" s="41"/>
      <c r="W194" s="41"/>
      <c r="X194" s="41"/>
      <c r="Y194" s="41"/>
      <c r="Z194" s="41"/>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183"/>
      <c r="AW194" s="43"/>
    </row>
    <row r="195" spans="1:49" ht="11.25" customHeight="1">
      <c r="A195" s="43"/>
      <c r="B195" s="43"/>
      <c r="C195" s="43"/>
      <c r="D195" s="43"/>
      <c r="E195" s="43"/>
      <c r="F195" s="43"/>
      <c r="G195" s="43"/>
      <c r="H195" s="43"/>
      <c r="I195" s="43"/>
      <c r="J195" s="41"/>
      <c r="K195" s="181"/>
      <c r="L195" s="182"/>
      <c r="M195" s="41"/>
      <c r="N195" s="41"/>
      <c r="O195" s="41"/>
      <c r="P195" s="41"/>
      <c r="Q195" s="41"/>
      <c r="R195" s="41"/>
      <c r="S195" s="41"/>
      <c r="T195" s="41"/>
      <c r="U195" s="41"/>
      <c r="V195" s="41"/>
      <c r="W195" s="41"/>
      <c r="X195" s="41"/>
      <c r="Y195" s="41"/>
      <c r="Z195" s="41"/>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183"/>
      <c r="AW195" s="43"/>
    </row>
    <row r="196" spans="1:49" ht="11.25" customHeight="1">
      <c r="A196" s="43"/>
      <c r="B196" s="43"/>
      <c r="C196" s="43"/>
      <c r="D196" s="43"/>
      <c r="E196" s="43"/>
      <c r="F196" s="43"/>
      <c r="G196" s="43"/>
      <c r="H196" s="43"/>
      <c r="I196" s="43"/>
      <c r="J196" s="41"/>
      <c r="K196" s="181"/>
      <c r="L196" s="182"/>
      <c r="M196" s="41"/>
      <c r="N196" s="41"/>
      <c r="O196" s="41"/>
      <c r="P196" s="41"/>
      <c r="Q196" s="41"/>
      <c r="R196" s="41"/>
      <c r="S196" s="41"/>
      <c r="T196" s="41"/>
      <c r="U196" s="41"/>
      <c r="V196" s="41"/>
      <c r="W196" s="41"/>
      <c r="X196" s="41"/>
      <c r="Y196" s="41"/>
      <c r="Z196" s="41"/>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183"/>
      <c r="AW196" s="43"/>
    </row>
    <row r="197" spans="1:49" ht="11.25" customHeight="1">
      <c r="A197" s="43"/>
      <c r="B197" s="43"/>
      <c r="C197" s="43"/>
      <c r="D197" s="43"/>
      <c r="E197" s="43"/>
      <c r="F197" s="43"/>
      <c r="G197" s="43"/>
      <c r="H197" s="43"/>
      <c r="I197" s="43"/>
      <c r="J197" s="41"/>
      <c r="K197" s="181"/>
      <c r="L197" s="182"/>
      <c r="M197" s="41"/>
      <c r="N197" s="41"/>
      <c r="O197" s="41"/>
      <c r="P197" s="41"/>
      <c r="Q197" s="41"/>
      <c r="R197" s="41"/>
      <c r="S197" s="41"/>
      <c r="T197" s="41"/>
      <c r="U197" s="41"/>
      <c r="V197" s="41"/>
      <c r="W197" s="41"/>
      <c r="X197" s="41"/>
      <c r="Y197" s="41"/>
      <c r="Z197" s="41"/>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183"/>
      <c r="AW197" s="43"/>
    </row>
    <row r="198" spans="1:49" ht="11.25" customHeight="1">
      <c r="A198" s="43"/>
      <c r="B198" s="43"/>
      <c r="C198" s="43"/>
      <c r="D198" s="43"/>
      <c r="E198" s="43"/>
      <c r="F198" s="43"/>
      <c r="G198" s="43"/>
      <c r="H198" s="43"/>
      <c r="I198" s="43"/>
      <c r="J198" s="41"/>
      <c r="K198" s="181"/>
      <c r="L198" s="182"/>
      <c r="M198" s="41"/>
      <c r="N198" s="41"/>
      <c r="O198" s="41"/>
      <c r="P198" s="41"/>
      <c r="Q198" s="41"/>
      <c r="R198" s="41"/>
      <c r="S198" s="41"/>
      <c r="T198" s="41"/>
      <c r="U198" s="41"/>
      <c r="V198" s="41"/>
      <c r="W198" s="41"/>
      <c r="X198" s="41"/>
      <c r="Y198" s="41"/>
      <c r="Z198" s="41"/>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183"/>
      <c r="AW198" s="43"/>
    </row>
    <row r="199" spans="1:49" ht="11.25" customHeight="1">
      <c r="A199" s="43"/>
      <c r="B199" s="43"/>
      <c r="C199" s="43"/>
      <c r="D199" s="43"/>
      <c r="E199" s="43"/>
      <c r="F199" s="43"/>
      <c r="G199" s="43"/>
      <c r="H199" s="43"/>
      <c r="I199" s="43"/>
      <c r="J199" s="41"/>
      <c r="K199" s="181"/>
      <c r="L199" s="182"/>
      <c r="M199" s="41"/>
      <c r="N199" s="41"/>
      <c r="O199" s="41"/>
      <c r="P199" s="41"/>
      <c r="Q199" s="41"/>
      <c r="R199" s="41"/>
      <c r="S199" s="41"/>
      <c r="T199" s="41"/>
      <c r="U199" s="41"/>
      <c r="V199" s="41"/>
      <c r="W199" s="41"/>
      <c r="X199" s="41"/>
      <c r="Y199" s="41"/>
      <c r="Z199" s="41"/>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183"/>
      <c r="AW199" s="43"/>
    </row>
    <row r="200" spans="1:49" ht="11.25" customHeight="1">
      <c r="A200" s="43"/>
      <c r="B200" s="43"/>
      <c r="C200" s="43"/>
      <c r="D200" s="43"/>
      <c r="E200" s="43"/>
      <c r="F200" s="43"/>
      <c r="G200" s="43"/>
      <c r="H200" s="43"/>
      <c r="I200" s="43"/>
      <c r="J200" s="41"/>
      <c r="K200" s="181"/>
      <c r="L200" s="182"/>
      <c r="M200" s="41"/>
      <c r="N200" s="41"/>
      <c r="O200" s="41"/>
      <c r="P200" s="41"/>
      <c r="Q200" s="41"/>
      <c r="R200" s="41"/>
      <c r="S200" s="41"/>
      <c r="T200" s="41"/>
      <c r="U200" s="41"/>
      <c r="V200" s="41"/>
      <c r="W200" s="41"/>
      <c r="X200" s="41"/>
      <c r="Y200" s="41"/>
      <c r="Z200" s="41"/>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183"/>
      <c r="AW200" s="43"/>
    </row>
    <row r="201" spans="1:49" ht="11.25" customHeight="1">
      <c r="A201" s="43"/>
      <c r="B201" s="43"/>
      <c r="C201" s="43"/>
      <c r="D201" s="43"/>
      <c r="E201" s="43"/>
      <c r="F201" s="43"/>
      <c r="G201" s="43"/>
      <c r="H201" s="43"/>
      <c r="I201" s="43"/>
      <c r="J201" s="41"/>
      <c r="K201" s="181"/>
      <c r="L201" s="182"/>
      <c r="M201" s="41"/>
      <c r="N201" s="41"/>
      <c r="O201" s="41"/>
      <c r="P201" s="41"/>
      <c r="Q201" s="41"/>
      <c r="R201" s="41"/>
      <c r="S201" s="41"/>
      <c r="T201" s="41"/>
      <c r="U201" s="41"/>
      <c r="V201" s="41"/>
      <c r="W201" s="41"/>
      <c r="X201" s="41"/>
      <c r="Y201" s="41"/>
      <c r="Z201" s="41"/>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183"/>
      <c r="AW201" s="43"/>
    </row>
    <row r="202" spans="1:49" ht="11.25" customHeight="1">
      <c r="A202" s="43"/>
      <c r="B202" s="43"/>
      <c r="C202" s="43"/>
      <c r="D202" s="43"/>
      <c r="E202" s="43"/>
      <c r="F202" s="43"/>
      <c r="G202" s="43"/>
      <c r="H202" s="43"/>
      <c r="I202" s="43"/>
      <c r="J202" s="41"/>
      <c r="K202" s="181"/>
      <c r="L202" s="182"/>
      <c r="M202" s="41"/>
      <c r="N202" s="41"/>
      <c r="O202" s="41"/>
      <c r="P202" s="41"/>
      <c r="Q202" s="41"/>
      <c r="R202" s="41"/>
      <c r="S202" s="41"/>
      <c r="T202" s="41"/>
      <c r="U202" s="41"/>
      <c r="V202" s="41"/>
      <c r="W202" s="41"/>
      <c r="X202" s="41"/>
      <c r="Y202" s="41"/>
      <c r="Z202" s="41"/>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183"/>
      <c r="AW202" s="43"/>
    </row>
    <row r="203" spans="1:49" ht="11.25" customHeight="1">
      <c r="A203" s="43"/>
      <c r="B203" s="43"/>
      <c r="C203" s="43"/>
      <c r="D203" s="43"/>
      <c r="E203" s="43"/>
      <c r="F203" s="43"/>
      <c r="G203" s="43"/>
      <c r="H203" s="43"/>
      <c r="I203" s="43"/>
      <c r="J203" s="41"/>
      <c r="K203" s="181"/>
      <c r="L203" s="182"/>
      <c r="M203" s="41"/>
      <c r="N203" s="41"/>
      <c r="O203" s="41"/>
      <c r="P203" s="41"/>
      <c r="Q203" s="41"/>
      <c r="R203" s="41"/>
      <c r="S203" s="41"/>
      <c r="T203" s="41"/>
      <c r="U203" s="41"/>
      <c r="V203" s="41"/>
      <c r="W203" s="41"/>
      <c r="X203" s="41"/>
      <c r="Y203" s="41"/>
      <c r="Z203" s="41"/>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183"/>
      <c r="AW203" s="43"/>
    </row>
    <row r="204" spans="1:49" ht="11.25" customHeight="1">
      <c r="A204" s="43"/>
      <c r="B204" s="43"/>
      <c r="C204" s="43"/>
      <c r="D204" s="43"/>
      <c r="E204" s="43"/>
      <c r="F204" s="43"/>
      <c r="G204" s="43"/>
      <c r="H204" s="43"/>
      <c r="I204" s="43"/>
      <c r="J204" s="41"/>
      <c r="K204" s="181"/>
      <c r="L204" s="182"/>
      <c r="M204" s="41"/>
      <c r="N204" s="41"/>
      <c r="O204" s="41"/>
      <c r="P204" s="41"/>
      <c r="Q204" s="41"/>
      <c r="R204" s="41"/>
      <c r="S204" s="41"/>
      <c r="T204" s="41"/>
      <c r="U204" s="41"/>
      <c r="V204" s="41"/>
      <c r="W204" s="41"/>
      <c r="X204" s="41"/>
      <c r="Y204" s="41"/>
      <c r="Z204" s="41"/>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183"/>
      <c r="AW204" s="43"/>
    </row>
    <row r="205" spans="1:49" ht="11.25" customHeight="1">
      <c r="A205" s="43"/>
      <c r="B205" s="43"/>
      <c r="C205" s="43"/>
      <c r="D205" s="43"/>
      <c r="E205" s="43"/>
      <c r="F205" s="43"/>
      <c r="G205" s="43"/>
      <c r="H205" s="43"/>
      <c r="I205" s="43"/>
      <c r="J205" s="41"/>
      <c r="K205" s="181"/>
      <c r="L205" s="182"/>
      <c r="M205" s="41"/>
      <c r="N205" s="41"/>
      <c r="O205" s="41"/>
      <c r="P205" s="41"/>
      <c r="Q205" s="41"/>
      <c r="R205" s="41"/>
      <c r="S205" s="41"/>
      <c r="T205" s="41"/>
      <c r="U205" s="41"/>
      <c r="V205" s="41"/>
      <c r="W205" s="41"/>
      <c r="X205" s="41"/>
      <c r="Y205" s="41"/>
      <c r="Z205" s="41"/>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183"/>
      <c r="AW205" s="43"/>
    </row>
    <row r="206" spans="1:49" ht="11.25" customHeight="1">
      <c r="A206" s="43"/>
      <c r="B206" s="43"/>
      <c r="C206" s="43"/>
      <c r="D206" s="43"/>
      <c r="E206" s="43"/>
      <c r="F206" s="43"/>
      <c r="G206" s="43"/>
      <c r="H206" s="43"/>
      <c r="I206" s="43"/>
      <c r="J206" s="41"/>
      <c r="K206" s="181"/>
      <c r="L206" s="182"/>
      <c r="M206" s="41"/>
      <c r="N206" s="41"/>
      <c r="O206" s="41"/>
      <c r="P206" s="41"/>
      <c r="Q206" s="41"/>
      <c r="R206" s="41"/>
      <c r="S206" s="41"/>
      <c r="T206" s="41"/>
      <c r="U206" s="41"/>
      <c r="V206" s="41"/>
      <c r="W206" s="41"/>
      <c r="X206" s="41"/>
      <c r="Y206" s="41"/>
      <c r="Z206" s="41"/>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183"/>
      <c r="AW206" s="43"/>
    </row>
    <row r="207" spans="1:49" ht="11.25" customHeight="1">
      <c r="A207" s="43"/>
      <c r="B207" s="43"/>
      <c r="C207" s="43"/>
      <c r="D207" s="43"/>
      <c r="E207" s="43"/>
      <c r="F207" s="43"/>
      <c r="G207" s="43"/>
      <c r="H207" s="43"/>
      <c r="I207" s="43"/>
      <c r="J207" s="41"/>
      <c r="K207" s="181"/>
      <c r="L207" s="182"/>
      <c r="M207" s="41"/>
      <c r="N207" s="41"/>
      <c r="O207" s="41"/>
      <c r="P207" s="41"/>
      <c r="Q207" s="41"/>
      <c r="R207" s="41"/>
      <c r="S207" s="41"/>
      <c r="T207" s="41"/>
      <c r="U207" s="41"/>
      <c r="V207" s="41"/>
      <c r="W207" s="41"/>
      <c r="X207" s="41"/>
      <c r="Y207" s="41"/>
      <c r="Z207" s="41"/>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183"/>
      <c r="AW207" s="43"/>
    </row>
    <row r="208" spans="1:49" ht="11.25" customHeight="1">
      <c r="A208" s="43"/>
      <c r="B208" s="43"/>
      <c r="C208" s="43"/>
      <c r="D208" s="43"/>
      <c r="E208" s="43"/>
      <c r="F208" s="43"/>
      <c r="G208" s="43"/>
      <c r="H208" s="43"/>
      <c r="I208" s="43"/>
      <c r="J208" s="41"/>
      <c r="K208" s="181"/>
      <c r="L208" s="182"/>
      <c r="M208" s="41"/>
      <c r="N208" s="41"/>
      <c r="O208" s="41"/>
      <c r="P208" s="41"/>
      <c r="Q208" s="41"/>
      <c r="R208" s="41"/>
      <c r="S208" s="41"/>
      <c r="T208" s="41"/>
      <c r="U208" s="41"/>
      <c r="V208" s="41"/>
      <c r="W208" s="41"/>
      <c r="X208" s="41"/>
      <c r="Y208" s="41"/>
      <c r="Z208" s="41"/>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183"/>
      <c r="AW208" s="43"/>
    </row>
    <row r="209" spans="1:49" ht="11.25" customHeight="1">
      <c r="A209" s="43"/>
      <c r="B209" s="43"/>
      <c r="C209" s="43"/>
      <c r="D209" s="43"/>
      <c r="E209" s="43"/>
      <c r="F209" s="43"/>
      <c r="G209" s="43"/>
      <c r="H209" s="43"/>
      <c r="I209" s="43"/>
      <c r="J209" s="41"/>
      <c r="K209" s="181"/>
      <c r="L209" s="182"/>
      <c r="M209" s="41"/>
      <c r="N209" s="41"/>
      <c r="O209" s="41"/>
      <c r="P209" s="41"/>
      <c r="Q209" s="41"/>
      <c r="R209" s="41"/>
      <c r="S209" s="41"/>
      <c r="T209" s="41"/>
      <c r="U209" s="41"/>
      <c r="V209" s="41"/>
      <c r="W209" s="41"/>
      <c r="X209" s="41"/>
      <c r="Y209" s="41"/>
      <c r="Z209" s="41"/>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183"/>
      <c r="AW209" s="43"/>
    </row>
    <row r="210" spans="1:49" ht="11.25" customHeight="1">
      <c r="A210" s="43"/>
      <c r="B210" s="43"/>
      <c r="C210" s="43"/>
      <c r="D210" s="43"/>
      <c r="E210" s="43"/>
      <c r="F210" s="43"/>
      <c r="G210" s="43"/>
      <c r="H210" s="43"/>
      <c r="I210" s="43"/>
      <c r="J210" s="41"/>
      <c r="K210" s="181"/>
      <c r="L210" s="182"/>
      <c r="M210" s="41"/>
      <c r="N210" s="41"/>
      <c r="O210" s="41"/>
      <c r="P210" s="41"/>
      <c r="Q210" s="41"/>
      <c r="R210" s="41"/>
      <c r="S210" s="41"/>
      <c r="T210" s="41"/>
      <c r="U210" s="41"/>
      <c r="V210" s="41"/>
      <c r="W210" s="41"/>
      <c r="X210" s="41"/>
      <c r="Y210" s="41"/>
      <c r="Z210" s="41"/>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183"/>
      <c r="AW210" s="43"/>
    </row>
    <row r="211" spans="1:49" ht="11.25" customHeight="1">
      <c r="A211" s="43"/>
      <c r="B211" s="43"/>
      <c r="C211" s="43"/>
      <c r="D211" s="43"/>
      <c r="E211" s="43"/>
      <c r="F211" s="43"/>
      <c r="G211" s="43"/>
      <c r="H211" s="43"/>
      <c r="I211" s="43"/>
      <c r="J211" s="41"/>
      <c r="K211" s="181"/>
      <c r="L211" s="182"/>
      <c r="M211" s="41"/>
      <c r="N211" s="41"/>
      <c r="O211" s="41"/>
      <c r="P211" s="41"/>
      <c r="Q211" s="41"/>
      <c r="R211" s="41"/>
      <c r="S211" s="41"/>
      <c r="T211" s="41"/>
      <c r="U211" s="41"/>
      <c r="V211" s="41"/>
      <c r="W211" s="41"/>
      <c r="X211" s="41"/>
      <c r="Y211" s="41"/>
      <c r="Z211" s="41"/>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183"/>
      <c r="AW211" s="43"/>
    </row>
    <row r="212" spans="1:49" ht="11.25" customHeight="1">
      <c r="A212" s="43"/>
      <c r="B212" s="43"/>
      <c r="C212" s="43"/>
      <c r="D212" s="43"/>
      <c r="E212" s="43"/>
      <c r="F212" s="43"/>
      <c r="G212" s="43"/>
      <c r="H212" s="43"/>
      <c r="I212" s="43"/>
      <c r="J212" s="41"/>
      <c r="K212" s="181"/>
      <c r="L212" s="182"/>
      <c r="M212" s="41"/>
      <c r="N212" s="41"/>
      <c r="O212" s="41"/>
      <c r="P212" s="41"/>
      <c r="Q212" s="41"/>
      <c r="R212" s="41"/>
      <c r="S212" s="41"/>
      <c r="T212" s="41"/>
      <c r="U212" s="41"/>
      <c r="V212" s="41"/>
      <c r="W212" s="41"/>
      <c r="X212" s="41"/>
      <c r="Y212" s="41"/>
      <c r="Z212" s="41"/>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183"/>
      <c r="AW212" s="43"/>
    </row>
    <row r="213" spans="1:49" ht="11.25" customHeight="1">
      <c r="A213" s="43"/>
      <c r="B213" s="43"/>
      <c r="C213" s="43"/>
      <c r="D213" s="43"/>
      <c r="E213" s="43"/>
      <c r="F213" s="43"/>
      <c r="G213" s="43"/>
      <c r="H213" s="43"/>
      <c r="I213" s="43"/>
      <c r="J213" s="41"/>
      <c r="K213" s="181"/>
      <c r="L213" s="182"/>
      <c r="M213" s="41"/>
      <c r="N213" s="41"/>
      <c r="O213" s="41"/>
      <c r="P213" s="41"/>
      <c r="Q213" s="41"/>
      <c r="R213" s="41"/>
      <c r="S213" s="41"/>
      <c r="T213" s="41"/>
      <c r="U213" s="41"/>
      <c r="V213" s="41"/>
      <c r="W213" s="41"/>
      <c r="X213" s="41"/>
      <c r="Y213" s="41"/>
      <c r="Z213" s="41"/>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183"/>
      <c r="AW213" s="43"/>
    </row>
    <row r="214" spans="1:49" ht="11.25" customHeight="1">
      <c r="A214" s="43"/>
      <c r="B214" s="43"/>
      <c r="C214" s="43"/>
      <c r="D214" s="43"/>
      <c r="E214" s="43"/>
      <c r="F214" s="43"/>
      <c r="G214" s="43"/>
      <c r="H214" s="43"/>
      <c r="I214" s="43"/>
      <c r="J214" s="41"/>
      <c r="K214" s="181"/>
      <c r="L214" s="182"/>
      <c r="M214" s="41"/>
      <c r="N214" s="41"/>
      <c r="O214" s="41"/>
      <c r="P214" s="41"/>
      <c r="Q214" s="41"/>
      <c r="R214" s="41"/>
      <c r="S214" s="41"/>
      <c r="T214" s="41"/>
      <c r="U214" s="41"/>
      <c r="V214" s="41"/>
      <c r="W214" s="41"/>
      <c r="X214" s="41"/>
      <c r="Y214" s="41"/>
      <c r="Z214" s="41"/>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183"/>
      <c r="AW214" s="43"/>
    </row>
    <row r="215" spans="1:49" ht="11.25" customHeight="1">
      <c r="A215" s="43"/>
      <c r="B215" s="43"/>
      <c r="C215" s="43"/>
      <c r="D215" s="43"/>
      <c r="E215" s="43"/>
      <c r="F215" s="43"/>
      <c r="G215" s="43"/>
      <c r="H215" s="43"/>
      <c r="I215" s="43"/>
      <c r="J215" s="41"/>
      <c r="K215" s="181"/>
      <c r="L215" s="182"/>
      <c r="M215" s="41"/>
      <c r="N215" s="41"/>
      <c r="O215" s="41"/>
      <c r="P215" s="41"/>
      <c r="Q215" s="41"/>
      <c r="R215" s="41"/>
      <c r="S215" s="41"/>
      <c r="T215" s="41"/>
      <c r="U215" s="41"/>
      <c r="V215" s="41"/>
      <c r="W215" s="41"/>
      <c r="X215" s="41"/>
      <c r="Y215" s="41"/>
      <c r="Z215" s="41"/>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183"/>
      <c r="AW215" s="43"/>
    </row>
    <row r="216" spans="1:49" ht="11.25" customHeight="1">
      <c r="A216" s="43"/>
      <c r="B216" s="43"/>
      <c r="C216" s="43"/>
      <c r="D216" s="43"/>
      <c r="E216" s="43"/>
      <c r="F216" s="43"/>
      <c r="G216" s="43"/>
      <c r="H216" s="43"/>
      <c r="I216" s="43"/>
      <c r="J216" s="41"/>
      <c r="K216" s="181"/>
      <c r="L216" s="182"/>
      <c r="M216" s="41"/>
      <c r="N216" s="41"/>
      <c r="O216" s="41"/>
      <c r="P216" s="41"/>
      <c r="Q216" s="41"/>
      <c r="R216" s="41"/>
      <c r="S216" s="41"/>
      <c r="T216" s="41"/>
      <c r="U216" s="41"/>
      <c r="V216" s="41"/>
      <c r="W216" s="41"/>
      <c r="X216" s="41"/>
      <c r="Y216" s="41"/>
      <c r="Z216" s="41"/>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183"/>
      <c r="AW216" s="43"/>
    </row>
    <row r="217" spans="1:49" ht="11.25" customHeight="1">
      <c r="A217" s="43"/>
      <c r="B217" s="43"/>
      <c r="C217" s="43"/>
      <c r="D217" s="43"/>
      <c r="E217" s="43"/>
      <c r="F217" s="43"/>
      <c r="G217" s="43"/>
      <c r="H217" s="43"/>
      <c r="I217" s="43"/>
      <c r="J217" s="41"/>
      <c r="K217" s="181"/>
      <c r="L217" s="182"/>
      <c r="M217" s="41"/>
      <c r="N217" s="41"/>
      <c r="O217" s="41"/>
      <c r="P217" s="41"/>
      <c r="Q217" s="41"/>
      <c r="R217" s="41"/>
      <c r="S217" s="41"/>
      <c r="T217" s="41"/>
      <c r="U217" s="41"/>
      <c r="V217" s="41"/>
      <c r="W217" s="41"/>
      <c r="X217" s="41"/>
      <c r="Y217" s="41"/>
      <c r="Z217" s="41"/>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183"/>
      <c r="AW217" s="43"/>
    </row>
    <row r="218" spans="1:49" ht="11.25" customHeight="1">
      <c r="A218" s="43"/>
      <c r="B218" s="43"/>
      <c r="C218" s="43"/>
      <c r="D218" s="43"/>
      <c r="E218" s="43"/>
      <c r="F218" s="43"/>
      <c r="G218" s="43"/>
      <c r="H218" s="43"/>
      <c r="I218" s="43"/>
      <c r="J218" s="41"/>
      <c r="K218" s="181"/>
      <c r="L218" s="182"/>
      <c r="M218" s="41"/>
      <c r="N218" s="41"/>
      <c r="O218" s="41"/>
      <c r="P218" s="41"/>
      <c r="Q218" s="41"/>
      <c r="R218" s="41"/>
      <c r="S218" s="41"/>
      <c r="T218" s="41"/>
      <c r="U218" s="41"/>
      <c r="V218" s="41"/>
      <c r="W218" s="41"/>
      <c r="X218" s="41"/>
      <c r="Y218" s="41"/>
      <c r="Z218" s="41"/>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183"/>
      <c r="AW218" s="43"/>
    </row>
    <row r="219" spans="1:49" ht="11.25" customHeight="1">
      <c r="A219" s="43"/>
      <c r="B219" s="43"/>
      <c r="C219" s="43"/>
      <c r="D219" s="43"/>
      <c r="E219" s="43"/>
      <c r="F219" s="43"/>
      <c r="G219" s="43"/>
      <c r="H219" s="43"/>
      <c r="I219" s="43"/>
      <c r="J219" s="41"/>
      <c r="K219" s="181"/>
      <c r="L219" s="182"/>
      <c r="M219" s="41"/>
      <c r="N219" s="41"/>
      <c r="O219" s="41"/>
      <c r="P219" s="41"/>
      <c r="Q219" s="41"/>
      <c r="R219" s="41"/>
      <c r="S219" s="41"/>
      <c r="T219" s="41"/>
      <c r="U219" s="41"/>
      <c r="V219" s="41"/>
      <c r="W219" s="41"/>
      <c r="X219" s="41"/>
      <c r="Y219" s="41"/>
      <c r="Z219" s="41"/>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183"/>
      <c r="AW219" s="43"/>
    </row>
    <row r="220" spans="1:49" ht="11.25" customHeight="1">
      <c r="A220" s="43"/>
      <c r="B220" s="43"/>
      <c r="C220" s="43"/>
      <c r="D220" s="43"/>
      <c r="E220" s="43"/>
      <c r="F220" s="43"/>
      <c r="G220" s="43"/>
      <c r="H220" s="43"/>
      <c r="I220" s="43"/>
      <c r="J220" s="41"/>
      <c r="K220" s="181"/>
      <c r="L220" s="182"/>
      <c r="M220" s="41"/>
      <c r="N220" s="41"/>
      <c r="O220" s="41"/>
      <c r="P220" s="41"/>
      <c r="Q220" s="41"/>
      <c r="R220" s="41"/>
      <c r="S220" s="41"/>
      <c r="T220" s="41"/>
      <c r="U220" s="41"/>
      <c r="V220" s="41"/>
      <c r="W220" s="41"/>
      <c r="X220" s="41"/>
      <c r="Y220" s="41"/>
      <c r="Z220" s="41"/>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183"/>
      <c r="AW220" s="43"/>
    </row>
    <row r="221" spans="1:49" ht="11.25" customHeight="1">
      <c r="A221" s="43"/>
      <c r="B221" s="43"/>
      <c r="C221" s="43"/>
      <c r="D221" s="43"/>
      <c r="E221" s="43"/>
      <c r="F221" s="43"/>
      <c r="G221" s="43"/>
      <c r="H221" s="43"/>
      <c r="I221" s="43"/>
      <c r="J221" s="41"/>
      <c r="K221" s="181"/>
      <c r="L221" s="182"/>
      <c r="M221" s="41"/>
      <c r="N221" s="41"/>
      <c r="O221" s="41"/>
      <c r="P221" s="41"/>
      <c r="Q221" s="41"/>
      <c r="R221" s="41"/>
      <c r="S221" s="41"/>
      <c r="T221" s="41"/>
      <c r="U221" s="41"/>
      <c r="V221" s="41"/>
      <c r="W221" s="41"/>
      <c r="X221" s="41"/>
      <c r="Y221" s="41"/>
      <c r="Z221" s="41"/>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183"/>
      <c r="AW221" s="43"/>
    </row>
    <row r="222" spans="1:49" ht="11.25" customHeight="1">
      <c r="A222" s="43"/>
      <c r="B222" s="43"/>
      <c r="C222" s="43"/>
      <c r="D222" s="43"/>
      <c r="E222" s="43"/>
      <c r="F222" s="43"/>
      <c r="G222" s="43"/>
      <c r="H222" s="43"/>
      <c r="I222" s="43"/>
      <c r="J222" s="41"/>
      <c r="K222" s="181"/>
      <c r="L222" s="182"/>
      <c r="M222" s="41"/>
      <c r="N222" s="41"/>
      <c r="O222" s="41"/>
      <c r="P222" s="41"/>
      <c r="Q222" s="41"/>
      <c r="R222" s="41"/>
      <c r="S222" s="41"/>
      <c r="T222" s="41"/>
      <c r="U222" s="41"/>
      <c r="V222" s="41"/>
      <c r="W222" s="41"/>
      <c r="X222" s="41"/>
      <c r="Y222" s="41"/>
      <c r="Z222" s="41"/>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183"/>
      <c r="AW222" s="43"/>
    </row>
    <row r="223" spans="1:49" ht="11.25" customHeight="1">
      <c r="A223" s="43"/>
      <c r="B223" s="43"/>
      <c r="C223" s="43"/>
      <c r="D223" s="43"/>
      <c r="E223" s="43"/>
      <c r="F223" s="43"/>
      <c r="G223" s="43"/>
      <c r="H223" s="43"/>
      <c r="I223" s="43"/>
      <c r="J223" s="41"/>
      <c r="K223" s="181"/>
      <c r="L223" s="182"/>
      <c r="M223" s="41"/>
      <c r="N223" s="41"/>
      <c r="O223" s="41"/>
      <c r="P223" s="41"/>
      <c r="Q223" s="41"/>
      <c r="R223" s="41"/>
      <c r="S223" s="41"/>
      <c r="T223" s="41"/>
      <c r="U223" s="41"/>
      <c r="V223" s="41"/>
      <c r="W223" s="41"/>
      <c r="X223" s="41"/>
      <c r="Y223" s="41"/>
      <c r="Z223" s="41"/>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183"/>
      <c r="AW223" s="43"/>
    </row>
    <row r="224" spans="1:49" ht="11.25" customHeight="1">
      <c r="A224" s="43"/>
      <c r="B224" s="43"/>
      <c r="C224" s="43"/>
      <c r="D224" s="43"/>
      <c r="E224" s="43"/>
      <c r="F224" s="43"/>
      <c r="G224" s="43"/>
      <c r="H224" s="43"/>
      <c r="I224" s="43"/>
      <c r="J224" s="41"/>
      <c r="K224" s="181"/>
      <c r="L224" s="182"/>
      <c r="M224" s="41"/>
      <c r="N224" s="41"/>
      <c r="O224" s="41"/>
      <c r="P224" s="41"/>
      <c r="Q224" s="41"/>
      <c r="R224" s="41"/>
      <c r="S224" s="41"/>
      <c r="T224" s="41"/>
      <c r="U224" s="41"/>
      <c r="V224" s="41"/>
      <c r="W224" s="41"/>
      <c r="X224" s="41"/>
      <c r="Y224" s="41"/>
      <c r="Z224" s="41"/>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183"/>
      <c r="AW224" s="43"/>
    </row>
    <row r="225" spans="1:49" ht="11.25" customHeight="1">
      <c r="A225" s="43"/>
      <c r="B225" s="43"/>
      <c r="C225" s="43"/>
      <c r="D225" s="43"/>
      <c r="E225" s="43"/>
      <c r="F225" s="43"/>
      <c r="G225" s="43"/>
      <c r="H225" s="43"/>
      <c r="I225" s="43"/>
      <c r="J225" s="41"/>
      <c r="K225" s="181"/>
      <c r="L225" s="182"/>
      <c r="M225" s="41"/>
      <c r="N225" s="41"/>
      <c r="O225" s="41"/>
      <c r="P225" s="41"/>
      <c r="Q225" s="41"/>
      <c r="R225" s="41"/>
      <c r="S225" s="41"/>
      <c r="T225" s="41"/>
      <c r="U225" s="41"/>
      <c r="V225" s="41"/>
      <c r="W225" s="41"/>
      <c r="X225" s="41"/>
      <c r="Y225" s="41"/>
      <c r="Z225" s="41"/>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183"/>
      <c r="AW225" s="43"/>
    </row>
    <row r="226" spans="1:49" ht="11.25" customHeight="1">
      <c r="A226" s="43"/>
      <c r="B226" s="43"/>
      <c r="C226" s="43"/>
      <c r="D226" s="43"/>
      <c r="E226" s="43"/>
      <c r="F226" s="43"/>
      <c r="G226" s="43"/>
      <c r="H226" s="43"/>
      <c r="I226" s="43"/>
      <c r="J226" s="41"/>
      <c r="K226" s="181"/>
      <c r="L226" s="182"/>
      <c r="M226" s="41"/>
      <c r="N226" s="41"/>
      <c r="O226" s="41"/>
      <c r="P226" s="41"/>
      <c r="Q226" s="41"/>
      <c r="R226" s="41"/>
      <c r="S226" s="41"/>
      <c r="T226" s="41"/>
      <c r="U226" s="41"/>
      <c r="V226" s="41"/>
      <c r="W226" s="41"/>
      <c r="X226" s="41"/>
      <c r="Y226" s="41"/>
      <c r="Z226" s="41"/>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183"/>
      <c r="AW226" s="43"/>
    </row>
    <row r="227" spans="1:49" ht="11.25" customHeight="1">
      <c r="A227" s="43"/>
      <c r="B227" s="43"/>
      <c r="C227" s="43"/>
      <c r="D227" s="43"/>
      <c r="E227" s="43"/>
      <c r="F227" s="43"/>
      <c r="G227" s="43"/>
      <c r="H227" s="43"/>
      <c r="I227" s="43"/>
      <c r="J227" s="41"/>
      <c r="K227" s="181"/>
      <c r="L227" s="182"/>
      <c r="M227" s="41"/>
      <c r="N227" s="41"/>
      <c r="O227" s="41"/>
      <c r="P227" s="41"/>
      <c r="Q227" s="41"/>
      <c r="R227" s="41"/>
      <c r="S227" s="41"/>
      <c r="T227" s="41"/>
      <c r="U227" s="41"/>
      <c r="V227" s="41"/>
      <c r="W227" s="41"/>
      <c r="X227" s="41"/>
      <c r="Y227" s="41"/>
      <c r="Z227" s="41"/>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183"/>
      <c r="AW227" s="43"/>
    </row>
    <row r="228" spans="1:49" ht="11.25" customHeight="1">
      <c r="A228" s="43"/>
      <c r="B228" s="43"/>
      <c r="C228" s="43"/>
      <c r="D228" s="43"/>
      <c r="E228" s="43"/>
      <c r="F228" s="43"/>
      <c r="G228" s="43"/>
      <c r="H228" s="43"/>
      <c r="I228" s="43"/>
      <c r="J228" s="41"/>
      <c r="K228" s="181"/>
      <c r="L228" s="182"/>
      <c r="M228" s="41"/>
      <c r="N228" s="41"/>
      <c r="O228" s="41"/>
      <c r="P228" s="41"/>
      <c r="Q228" s="41"/>
      <c r="R228" s="41"/>
      <c r="S228" s="41"/>
      <c r="T228" s="41"/>
      <c r="U228" s="41"/>
      <c r="V228" s="41"/>
      <c r="W228" s="41"/>
      <c r="X228" s="41"/>
      <c r="Y228" s="41"/>
      <c r="Z228" s="41"/>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183"/>
      <c r="AW228" s="43"/>
    </row>
    <row r="229" spans="1:49" ht="11.25" customHeight="1">
      <c r="A229" s="43"/>
      <c r="B229" s="43"/>
      <c r="C229" s="43"/>
      <c r="D229" s="43"/>
      <c r="E229" s="43"/>
      <c r="F229" s="43"/>
      <c r="G229" s="43"/>
      <c r="H229" s="43"/>
      <c r="I229" s="43"/>
      <c r="J229" s="41"/>
      <c r="K229" s="181"/>
      <c r="L229" s="182"/>
      <c r="M229" s="41"/>
      <c r="N229" s="41"/>
      <c r="O229" s="41"/>
      <c r="P229" s="41"/>
      <c r="Q229" s="41"/>
      <c r="R229" s="41"/>
      <c r="S229" s="41"/>
      <c r="T229" s="41"/>
      <c r="U229" s="41"/>
      <c r="V229" s="41"/>
      <c r="W229" s="41"/>
      <c r="X229" s="41"/>
      <c r="Y229" s="41"/>
      <c r="Z229" s="41"/>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183"/>
      <c r="AW229" s="43"/>
    </row>
    <row r="230" spans="1:49" ht="11.25" customHeight="1">
      <c r="A230" s="43"/>
      <c r="B230" s="43"/>
      <c r="C230" s="43"/>
      <c r="D230" s="43"/>
      <c r="E230" s="43"/>
      <c r="F230" s="43"/>
      <c r="G230" s="43"/>
      <c r="H230" s="43"/>
      <c r="I230" s="43"/>
      <c r="J230" s="41"/>
      <c r="K230" s="181"/>
      <c r="L230" s="182"/>
      <c r="M230" s="41"/>
      <c r="N230" s="41"/>
      <c r="O230" s="41"/>
      <c r="P230" s="41"/>
      <c r="Q230" s="41"/>
      <c r="R230" s="41"/>
      <c r="S230" s="41"/>
      <c r="T230" s="41"/>
      <c r="U230" s="41"/>
      <c r="V230" s="41"/>
      <c r="W230" s="41"/>
      <c r="X230" s="41"/>
      <c r="Y230" s="41"/>
      <c r="Z230" s="41"/>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183"/>
      <c r="AW230" s="43"/>
    </row>
    <row r="231" spans="1:49" ht="11.25" customHeight="1">
      <c r="A231" s="43"/>
      <c r="B231" s="43"/>
      <c r="C231" s="43"/>
      <c r="D231" s="43"/>
      <c r="E231" s="43"/>
      <c r="F231" s="43"/>
      <c r="G231" s="43"/>
      <c r="H231" s="43"/>
      <c r="I231" s="43"/>
      <c r="J231" s="41"/>
      <c r="K231" s="181"/>
      <c r="L231" s="182"/>
      <c r="M231" s="41"/>
      <c r="N231" s="41"/>
      <c r="O231" s="41"/>
      <c r="P231" s="41"/>
      <c r="Q231" s="41"/>
      <c r="R231" s="41"/>
      <c r="S231" s="41"/>
      <c r="T231" s="41"/>
      <c r="U231" s="41"/>
      <c r="V231" s="41"/>
      <c r="W231" s="41"/>
      <c r="X231" s="41"/>
      <c r="Y231" s="41"/>
      <c r="Z231" s="41"/>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183"/>
      <c r="AW231" s="43"/>
    </row>
    <row r="232" spans="1:49" ht="11.25" customHeight="1">
      <c r="A232" s="43"/>
      <c r="B232" s="43"/>
      <c r="C232" s="43"/>
      <c r="D232" s="43"/>
      <c r="E232" s="43"/>
      <c r="F232" s="43"/>
      <c r="G232" s="43"/>
      <c r="H232" s="43"/>
      <c r="I232" s="43"/>
      <c r="J232" s="41"/>
      <c r="K232" s="181"/>
      <c r="L232" s="182"/>
      <c r="M232" s="41"/>
      <c r="N232" s="41"/>
      <c r="O232" s="41"/>
      <c r="P232" s="41"/>
      <c r="Q232" s="41"/>
      <c r="R232" s="41"/>
      <c r="S232" s="41"/>
      <c r="T232" s="41"/>
      <c r="U232" s="41"/>
      <c r="V232" s="41"/>
      <c r="W232" s="41"/>
      <c r="X232" s="41"/>
      <c r="Y232" s="41"/>
      <c r="Z232" s="41"/>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183"/>
      <c r="AW232" s="43"/>
    </row>
    <row r="233" spans="1:49" ht="11.25" customHeight="1">
      <c r="A233" s="43"/>
      <c r="B233" s="43"/>
      <c r="C233" s="43"/>
      <c r="D233" s="43"/>
      <c r="E233" s="43"/>
      <c r="F233" s="43"/>
      <c r="G233" s="43"/>
      <c r="H233" s="43"/>
      <c r="I233" s="43"/>
      <c r="J233" s="41"/>
      <c r="K233" s="181"/>
      <c r="L233" s="182"/>
      <c r="M233" s="41"/>
      <c r="N233" s="41"/>
      <c r="O233" s="41"/>
      <c r="P233" s="41"/>
      <c r="Q233" s="41"/>
      <c r="R233" s="41"/>
      <c r="S233" s="41"/>
      <c r="T233" s="41"/>
      <c r="U233" s="41"/>
      <c r="V233" s="41"/>
      <c r="W233" s="41"/>
      <c r="X233" s="41"/>
      <c r="Y233" s="41"/>
      <c r="Z233" s="41"/>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183"/>
      <c r="AW233" s="43"/>
    </row>
    <row r="234" spans="1:49" ht="11.25" customHeight="1">
      <c r="A234" s="43"/>
      <c r="B234" s="43"/>
      <c r="C234" s="43"/>
      <c r="D234" s="43"/>
      <c r="E234" s="43"/>
      <c r="F234" s="43"/>
      <c r="G234" s="43"/>
      <c r="H234" s="43"/>
      <c r="I234" s="43"/>
      <c r="J234" s="41"/>
      <c r="K234" s="181"/>
      <c r="L234" s="182"/>
      <c r="M234" s="41"/>
      <c r="N234" s="41"/>
      <c r="O234" s="41"/>
      <c r="P234" s="41"/>
      <c r="Q234" s="41"/>
      <c r="R234" s="41"/>
      <c r="S234" s="41"/>
      <c r="T234" s="41"/>
      <c r="U234" s="41"/>
      <c r="V234" s="41"/>
      <c r="W234" s="41"/>
      <c r="X234" s="41"/>
      <c r="Y234" s="41"/>
      <c r="Z234" s="41"/>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183"/>
      <c r="AW234" s="43"/>
    </row>
    <row r="235" spans="1:49" ht="11.25" customHeight="1">
      <c r="A235" s="43"/>
      <c r="B235" s="43"/>
      <c r="C235" s="43"/>
      <c r="D235" s="43"/>
      <c r="E235" s="43"/>
      <c r="F235" s="43"/>
      <c r="G235" s="43"/>
      <c r="H235" s="43"/>
      <c r="I235" s="43"/>
      <c r="J235" s="41"/>
      <c r="K235" s="181"/>
      <c r="L235" s="182"/>
      <c r="M235" s="41"/>
      <c r="N235" s="41"/>
      <c r="O235" s="41"/>
      <c r="P235" s="41"/>
      <c r="Q235" s="41"/>
      <c r="R235" s="41"/>
      <c r="S235" s="41"/>
      <c r="T235" s="41"/>
      <c r="U235" s="41"/>
      <c r="V235" s="41"/>
      <c r="W235" s="41"/>
      <c r="X235" s="41"/>
      <c r="Y235" s="41"/>
      <c r="Z235" s="41"/>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183"/>
      <c r="AW235" s="43"/>
    </row>
    <row r="236" spans="1:49" ht="11.25" customHeight="1">
      <c r="A236" s="43"/>
      <c r="B236" s="43"/>
      <c r="C236" s="43"/>
      <c r="D236" s="43"/>
      <c r="E236" s="43"/>
      <c r="F236" s="43"/>
      <c r="G236" s="43"/>
      <c r="H236" s="43"/>
      <c r="I236" s="43"/>
      <c r="J236" s="41"/>
      <c r="K236" s="181"/>
      <c r="L236" s="182"/>
      <c r="M236" s="41"/>
      <c r="N236" s="41"/>
      <c r="O236" s="41"/>
      <c r="P236" s="41"/>
      <c r="Q236" s="41"/>
      <c r="R236" s="41"/>
      <c r="S236" s="41"/>
      <c r="T236" s="41"/>
      <c r="U236" s="41"/>
      <c r="V236" s="41"/>
      <c r="W236" s="41"/>
      <c r="X236" s="41"/>
      <c r="Y236" s="41"/>
      <c r="Z236" s="41"/>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183"/>
      <c r="AW236" s="43"/>
    </row>
    <row r="237" spans="1:49" ht="11.25" customHeight="1">
      <c r="A237" s="43"/>
      <c r="B237" s="43"/>
      <c r="C237" s="43"/>
      <c r="D237" s="43"/>
      <c r="E237" s="43"/>
      <c r="F237" s="43"/>
      <c r="G237" s="43"/>
      <c r="H237" s="43"/>
      <c r="I237" s="43"/>
      <c r="J237" s="41"/>
      <c r="K237" s="181"/>
      <c r="L237" s="182"/>
      <c r="M237" s="41"/>
      <c r="N237" s="41"/>
      <c r="O237" s="41"/>
      <c r="P237" s="41"/>
      <c r="Q237" s="41"/>
      <c r="R237" s="41"/>
      <c r="S237" s="41"/>
      <c r="T237" s="41"/>
      <c r="U237" s="41"/>
      <c r="V237" s="41"/>
      <c r="W237" s="41"/>
      <c r="X237" s="41"/>
      <c r="Y237" s="41"/>
      <c r="Z237" s="41"/>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183"/>
      <c r="AW237" s="43"/>
    </row>
    <row r="238" spans="1:49" ht="11.25" customHeight="1">
      <c r="A238" s="43"/>
      <c r="B238" s="43"/>
      <c r="C238" s="43"/>
      <c r="D238" s="43"/>
      <c r="E238" s="43"/>
      <c r="F238" s="43"/>
      <c r="G238" s="43"/>
      <c r="H238" s="43"/>
      <c r="I238" s="43"/>
      <c r="J238" s="41"/>
      <c r="K238" s="181"/>
      <c r="L238" s="182"/>
      <c r="M238" s="41"/>
      <c r="N238" s="41"/>
      <c r="O238" s="41"/>
      <c r="P238" s="41"/>
      <c r="Q238" s="41"/>
      <c r="R238" s="41"/>
      <c r="S238" s="41"/>
      <c r="T238" s="41"/>
      <c r="U238" s="41"/>
      <c r="V238" s="41"/>
      <c r="W238" s="41"/>
      <c r="X238" s="41"/>
      <c r="Y238" s="41"/>
      <c r="Z238" s="41"/>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183"/>
      <c r="AW238" s="43"/>
    </row>
    <row r="239" spans="1:49" ht="11.25" customHeight="1">
      <c r="A239" s="43"/>
      <c r="B239" s="43"/>
      <c r="C239" s="43"/>
      <c r="D239" s="43"/>
      <c r="E239" s="43"/>
      <c r="F239" s="43"/>
      <c r="G239" s="43"/>
      <c r="H239" s="43"/>
      <c r="I239" s="43"/>
      <c r="J239" s="41"/>
      <c r="K239" s="181"/>
      <c r="L239" s="182"/>
      <c r="M239" s="41"/>
      <c r="N239" s="41"/>
      <c r="O239" s="41"/>
      <c r="P239" s="41"/>
      <c r="Q239" s="41"/>
      <c r="R239" s="41"/>
      <c r="S239" s="41"/>
      <c r="T239" s="41"/>
      <c r="U239" s="41"/>
      <c r="V239" s="41"/>
      <c r="W239" s="41"/>
      <c r="X239" s="41"/>
      <c r="Y239" s="41"/>
      <c r="Z239" s="41"/>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183"/>
      <c r="AW239" s="43"/>
    </row>
    <row r="240" spans="1:49" ht="11.25" customHeight="1">
      <c r="A240" s="43"/>
      <c r="B240" s="43"/>
      <c r="C240" s="43"/>
      <c r="D240" s="43"/>
      <c r="E240" s="43"/>
      <c r="F240" s="43"/>
      <c r="G240" s="43"/>
      <c r="H240" s="43"/>
      <c r="I240" s="43"/>
      <c r="J240" s="41"/>
      <c r="K240" s="181"/>
      <c r="L240" s="182"/>
      <c r="M240" s="41"/>
      <c r="N240" s="41"/>
      <c r="O240" s="41"/>
      <c r="P240" s="41"/>
      <c r="Q240" s="41"/>
      <c r="R240" s="41"/>
      <c r="S240" s="41"/>
      <c r="T240" s="41"/>
      <c r="U240" s="41"/>
      <c r="V240" s="41"/>
      <c r="W240" s="41"/>
      <c r="X240" s="41"/>
      <c r="Y240" s="41"/>
      <c r="Z240" s="41"/>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183"/>
      <c r="AW240" s="43"/>
    </row>
    <row r="241" spans="1:49" ht="11.25" customHeight="1">
      <c r="A241" s="43"/>
      <c r="B241" s="43"/>
      <c r="C241" s="43"/>
      <c r="D241" s="43"/>
      <c r="E241" s="43"/>
      <c r="F241" s="43"/>
      <c r="G241" s="43"/>
      <c r="H241" s="43"/>
      <c r="I241" s="43"/>
      <c r="J241" s="41"/>
      <c r="K241" s="181"/>
      <c r="L241" s="182"/>
      <c r="M241" s="41"/>
      <c r="N241" s="41"/>
      <c r="O241" s="41"/>
      <c r="P241" s="41"/>
      <c r="Q241" s="41"/>
      <c r="R241" s="41"/>
      <c r="S241" s="41"/>
      <c r="T241" s="41"/>
      <c r="U241" s="41"/>
      <c r="V241" s="41"/>
      <c r="W241" s="41"/>
      <c r="X241" s="41"/>
      <c r="Y241" s="41"/>
      <c r="Z241" s="41"/>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183"/>
      <c r="AW241" s="43"/>
    </row>
    <row r="242" spans="1:49" ht="11.25" customHeight="1">
      <c r="A242" s="43"/>
      <c r="B242" s="43"/>
      <c r="C242" s="43"/>
      <c r="D242" s="43"/>
      <c r="E242" s="43"/>
      <c r="F242" s="43"/>
      <c r="G242" s="43"/>
      <c r="H242" s="43"/>
      <c r="I242" s="43"/>
      <c r="J242" s="41"/>
      <c r="K242" s="181"/>
      <c r="L242" s="182"/>
      <c r="M242" s="41"/>
      <c r="N242" s="41"/>
      <c r="O242" s="41"/>
      <c r="P242" s="41"/>
      <c r="Q242" s="41"/>
      <c r="R242" s="41"/>
      <c r="S242" s="41"/>
      <c r="T242" s="41"/>
      <c r="U242" s="41"/>
      <c r="V242" s="41"/>
      <c r="W242" s="41"/>
      <c r="X242" s="41"/>
      <c r="Y242" s="41"/>
      <c r="Z242" s="41"/>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183"/>
      <c r="AW242" s="43"/>
    </row>
    <row r="243" spans="1:49" ht="11.25" customHeight="1">
      <c r="A243" s="43"/>
      <c r="B243" s="43"/>
      <c r="C243" s="43"/>
      <c r="D243" s="43"/>
      <c r="E243" s="43"/>
      <c r="F243" s="43"/>
      <c r="G243" s="43"/>
      <c r="H243" s="43"/>
      <c r="I243" s="43"/>
      <c r="J243" s="41"/>
      <c r="K243" s="181"/>
      <c r="L243" s="182"/>
      <c r="M243" s="41"/>
      <c r="N243" s="41"/>
      <c r="O243" s="41"/>
      <c r="P243" s="41"/>
      <c r="Q243" s="41"/>
      <c r="R243" s="41"/>
      <c r="S243" s="41"/>
      <c r="T243" s="41"/>
      <c r="U243" s="41"/>
      <c r="V243" s="41"/>
      <c r="W243" s="41"/>
      <c r="X243" s="41"/>
      <c r="Y243" s="41"/>
      <c r="Z243" s="41"/>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183"/>
      <c r="AW243" s="43"/>
    </row>
    <row r="244" spans="1:49" ht="11.25" customHeight="1">
      <c r="A244" s="43"/>
      <c r="B244" s="43"/>
      <c r="C244" s="43"/>
      <c r="D244" s="43"/>
      <c r="E244" s="43"/>
      <c r="F244" s="43"/>
      <c r="G244" s="43"/>
      <c r="H244" s="43"/>
      <c r="I244" s="43"/>
      <c r="J244" s="41"/>
      <c r="K244" s="181"/>
      <c r="L244" s="182"/>
      <c r="M244" s="41"/>
      <c r="N244" s="41"/>
      <c r="O244" s="41"/>
      <c r="P244" s="41"/>
      <c r="Q244" s="41"/>
      <c r="R244" s="41"/>
      <c r="S244" s="41"/>
      <c r="T244" s="41"/>
      <c r="U244" s="41"/>
      <c r="V244" s="41"/>
      <c r="W244" s="41"/>
      <c r="X244" s="41"/>
      <c r="Y244" s="41"/>
      <c r="Z244" s="41"/>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183"/>
      <c r="AW244" s="43"/>
    </row>
    <row r="245" spans="1:49" ht="11.25" customHeight="1">
      <c r="A245" s="43"/>
      <c r="B245" s="43"/>
      <c r="C245" s="43"/>
      <c r="D245" s="43"/>
      <c r="E245" s="43"/>
      <c r="F245" s="43"/>
      <c r="G245" s="43"/>
      <c r="H245" s="43"/>
      <c r="I245" s="43"/>
      <c r="J245" s="41"/>
      <c r="K245" s="181"/>
      <c r="L245" s="182"/>
      <c r="M245" s="41"/>
      <c r="N245" s="41"/>
      <c r="O245" s="41"/>
      <c r="P245" s="41"/>
      <c r="Q245" s="41"/>
      <c r="R245" s="41"/>
      <c r="S245" s="41"/>
      <c r="T245" s="41"/>
      <c r="U245" s="41"/>
      <c r="V245" s="41"/>
      <c r="W245" s="41"/>
      <c r="X245" s="41"/>
      <c r="Y245" s="41"/>
      <c r="Z245" s="41"/>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183"/>
      <c r="AW245" s="43"/>
    </row>
    <row r="246" spans="1:49" ht="11.25" customHeight="1">
      <c r="A246" s="43"/>
      <c r="B246" s="43"/>
      <c r="C246" s="43"/>
      <c r="D246" s="43"/>
      <c r="E246" s="43"/>
      <c r="F246" s="43"/>
      <c r="G246" s="43"/>
      <c r="H246" s="43"/>
      <c r="I246" s="43"/>
      <c r="J246" s="41"/>
      <c r="K246" s="181"/>
      <c r="L246" s="182"/>
      <c r="M246" s="41"/>
      <c r="N246" s="41"/>
      <c r="O246" s="41"/>
      <c r="P246" s="41"/>
      <c r="Q246" s="41"/>
      <c r="R246" s="41"/>
      <c r="S246" s="41"/>
      <c r="T246" s="41"/>
      <c r="U246" s="41"/>
      <c r="V246" s="41"/>
      <c r="W246" s="41"/>
      <c r="X246" s="41"/>
      <c r="Y246" s="41"/>
      <c r="Z246" s="41"/>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183"/>
      <c r="AW246" s="43"/>
    </row>
    <row r="247" spans="1:49" ht="11.25" customHeight="1">
      <c r="A247" s="43"/>
      <c r="B247" s="43"/>
      <c r="C247" s="43"/>
      <c r="D247" s="43"/>
      <c r="E247" s="43"/>
      <c r="F247" s="43"/>
      <c r="G247" s="43"/>
      <c r="H247" s="43"/>
      <c r="I247" s="43"/>
      <c r="J247" s="41"/>
      <c r="K247" s="181"/>
      <c r="L247" s="182"/>
      <c r="M247" s="41"/>
      <c r="N247" s="41"/>
      <c r="O247" s="41"/>
      <c r="P247" s="41"/>
      <c r="Q247" s="41"/>
      <c r="R247" s="41"/>
      <c r="S247" s="41"/>
      <c r="T247" s="41"/>
      <c r="U247" s="41"/>
      <c r="V247" s="41"/>
      <c r="W247" s="41"/>
      <c r="X247" s="41"/>
      <c r="Y247" s="41"/>
      <c r="Z247" s="41"/>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183"/>
      <c r="AW247" s="43"/>
    </row>
    <row r="248" spans="1:49" ht="11.25" customHeight="1">
      <c r="A248" s="43"/>
      <c r="B248" s="43"/>
      <c r="C248" s="43"/>
      <c r="D248" s="43"/>
      <c r="E248" s="43"/>
      <c r="F248" s="43"/>
      <c r="G248" s="43"/>
      <c r="H248" s="43"/>
      <c r="I248" s="43"/>
      <c r="J248" s="41"/>
      <c r="K248" s="181"/>
      <c r="L248" s="182"/>
      <c r="M248" s="41"/>
      <c r="N248" s="41"/>
      <c r="O248" s="41"/>
      <c r="P248" s="41"/>
      <c r="Q248" s="41"/>
      <c r="R248" s="41"/>
      <c r="S248" s="41"/>
      <c r="T248" s="41"/>
      <c r="U248" s="41"/>
      <c r="V248" s="41"/>
      <c r="W248" s="41"/>
      <c r="X248" s="41"/>
      <c r="Y248" s="41"/>
      <c r="Z248" s="41"/>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183"/>
      <c r="AW248" s="43"/>
    </row>
    <row r="249" spans="1:49" ht="11.25" customHeight="1">
      <c r="A249" s="43"/>
      <c r="B249" s="43"/>
      <c r="C249" s="43"/>
      <c r="D249" s="43"/>
      <c r="E249" s="43"/>
      <c r="F249" s="43"/>
      <c r="G249" s="43"/>
      <c r="H249" s="43"/>
      <c r="I249" s="43"/>
      <c r="J249" s="41"/>
      <c r="K249" s="181"/>
      <c r="L249" s="182"/>
      <c r="M249" s="41"/>
      <c r="N249" s="41"/>
      <c r="O249" s="41"/>
      <c r="P249" s="41"/>
      <c r="Q249" s="41"/>
      <c r="R249" s="41"/>
      <c r="S249" s="41"/>
      <c r="T249" s="41"/>
      <c r="U249" s="41"/>
      <c r="V249" s="41"/>
      <c r="W249" s="41"/>
      <c r="X249" s="41"/>
      <c r="Y249" s="41"/>
      <c r="Z249" s="41"/>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183"/>
      <c r="AW249" s="43"/>
    </row>
    <row r="250" spans="1:49" ht="11.25" customHeight="1">
      <c r="A250" s="43"/>
      <c r="B250" s="43"/>
      <c r="C250" s="43"/>
      <c r="D250" s="43"/>
      <c r="E250" s="43"/>
      <c r="F250" s="43"/>
      <c r="G250" s="43"/>
      <c r="H250" s="43"/>
      <c r="I250" s="43"/>
      <c r="J250" s="41"/>
      <c r="K250" s="181"/>
      <c r="L250" s="182"/>
      <c r="M250" s="41"/>
      <c r="N250" s="41"/>
      <c r="O250" s="41"/>
      <c r="P250" s="41"/>
      <c r="Q250" s="41"/>
      <c r="R250" s="41"/>
      <c r="S250" s="41"/>
      <c r="T250" s="41"/>
      <c r="U250" s="41"/>
      <c r="V250" s="41"/>
      <c r="W250" s="41"/>
      <c r="X250" s="41"/>
      <c r="Y250" s="41"/>
      <c r="Z250" s="41"/>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183"/>
      <c r="AW250" s="43"/>
    </row>
    <row r="251" spans="1:49" ht="11.25" customHeight="1">
      <c r="A251" s="43"/>
      <c r="B251" s="43"/>
      <c r="C251" s="43"/>
      <c r="D251" s="43"/>
      <c r="E251" s="43"/>
      <c r="F251" s="43"/>
      <c r="G251" s="43"/>
      <c r="H251" s="43"/>
      <c r="I251" s="43"/>
      <c r="J251" s="41"/>
      <c r="K251" s="181"/>
      <c r="L251" s="182"/>
      <c r="M251" s="41"/>
      <c r="N251" s="41"/>
      <c r="O251" s="41"/>
      <c r="P251" s="41"/>
      <c r="Q251" s="41"/>
      <c r="R251" s="41"/>
      <c r="S251" s="41"/>
      <c r="T251" s="41"/>
      <c r="U251" s="41"/>
      <c r="V251" s="41"/>
      <c r="W251" s="41"/>
      <c r="X251" s="41"/>
      <c r="Y251" s="41"/>
      <c r="Z251" s="41"/>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183"/>
      <c r="AW251" s="43"/>
    </row>
    <row r="252" spans="1:49" ht="11.25" customHeight="1">
      <c r="A252" s="43"/>
      <c r="B252" s="43"/>
      <c r="C252" s="43"/>
      <c r="D252" s="43"/>
      <c r="E252" s="43"/>
      <c r="F252" s="43"/>
      <c r="G252" s="43"/>
      <c r="H252" s="43"/>
      <c r="I252" s="43"/>
      <c r="J252" s="41"/>
      <c r="K252" s="181"/>
      <c r="L252" s="182"/>
      <c r="M252" s="41"/>
      <c r="N252" s="41"/>
      <c r="O252" s="41"/>
      <c r="P252" s="41"/>
      <c r="Q252" s="41"/>
      <c r="R252" s="41"/>
      <c r="S252" s="41"/>
      <c r="T252" s="41"/>
      <c r="U252" s="41"/>
      <c r="V252" s="41"/>
      <c r="W252" s="41"/>
      <c r="X252" s="41"/>
      <c r="Y252" s="41"/>
      <c r="Z252" s="41"/>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183"/>
      <c r="AW252" s="43"/>
    </row>
    <row r="253" spans="1:49" ht="11.25" customHeight="1">
      <c r="A253" s="43"/>
      <c r="B253" s="43"/>
      <c r="C253" s="43"/>
      <c r="D253" s="43"/>
      <c r="E253" s="43"/>
      <c r="F253" s="43"/>
      <c r="G253" s="43"/>
      <c r="H253" s="43"/>
      <c r="I253" s="43"/>
      <c r="J253" s="41"/>
      <c r="K253" s="181"/>
      <c r="L253" s="182"/>
      <c r="M253" s="41"/>
      <c r="N253" s="41"/>
      <c r="O253" s="41"/>
      <c r="P253" s="41"/>
      <c r="Q253" s="41"/>
      <c r="R253" s="41"/>
      <c r="S253" s="41"/>
      <c r="T253" s="41"/>
      <c r="U253" s="41"/>
      <c r="V253" s="41"/>
      <c r="W253" s="41"/>
      <c r="X253" s="41"/>
      <c r="Y253" s="41"/>
      <c r="Z253" s="41"/>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183"/>
      <c r="AW253" s="43"/>
    </row>
    <row r="254" spans="1:49" ht="11.25" customHeight="1">
      <c r="A254" s="43"/>
      <c r="B254" s="43"/>
      <c r="C254" s="43"/>
      <c r="D254" s="43"/>
      <c r="E254" s="43"/>
      <c r="F254" s="43"/>
      <c r="G254" s="43"/>
      <c r="H254" s="43"/>
      <c r="I254" s="43"/>
      <c r="J254" s="41"/>
      <c r="K254" s="181"/>
      <c r="L254" s="182"/>
      <c r="M254" s="41"/>
      <c r="N254" s="41"/>
      <c r="O254" s="41"/>
      <c r="P254" s="41"/>
      <c r="Q254" s="41"/>
      <c r="R254" s="41"/>
      <c r="S254" s="41"/>
      <c r="T254" s="41"/>
      <c r="U254" s="41"/>
      <c r="V254" s="41"/>
      <c r="W254" s="41"/>
      <c r="X254" s="41"/>
      <c r="Y254" s="41"/>
      <c r="Z254" s="41"/>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183"/>
      <c r="AW254" s="43"/>
    </row>
    <row r="255" spans="1:49" ht="11.25" customHeight="1">
      <c r="A255" s="43"/>
      <c r="B255" s="43"/>
      <c r="C255" s="43"/>
      <c r="D255" s="43"/>
      <c r="E255" s="43"/>
      <c r="F255" s="43"/>
      <c r="G255" s="43"/>
      <c r="H255" s="43"/>
      <c r="I255" s="43"/>
      <c r="J255" s="41"/>
      <c r="K255" s="181"/>
      <c r="L255" s="182"/>
      <c r="M255" s="41"/>
      <c r="N255" s="41"/>
      <c r="O255" s="41"/>
      <c r="P255" s="41"/>
      <c r="Q255" s="41"/>
      <c r="R255" s="41"/>
      <c r="S255" s="41"/>
      <c r="T255" s="41"/>
      <c r="U255" s="41"/>
      <c r="V255" s="41"/>
      <c r="W255" s="41"/>
      <c r="X255" s="41"/>
      <c r="Y255" s="41"/>
      <c r="Z255" s="41"/>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183"/>
      <c r="AW255" s="43"/>
    </row>
    <row r="256" spans="1:49" ht="11.25" customHeight="1">
      <c r="A256" s="43"/>
      <c r="B256" s="43"/>
      <c r="C256" s="43"/>
      <c r="D256" s="43"/>
      <c r="E256" s="43"/>
      <c r="F256" s="43"/>
      <c r="G256" s="43"/>
      <c r="H256" s="43"/>
      <c r="I256" s="43"/>
      <c r="J256" s="41"/>
      <c r="K256" s="181"/>
      <c r="L256" s="182"/>
      <c r="M256" s="41"/>
      <c r="N256" s="41"/>
      <c r="O256" s="41"/>
      <c r="P256" s="41"/>
      <c r="Q256" s="41"/>
      <c r="R256" s="41"/>
      <c r="S256" s="41"/>
      <c r="T256" s="41"/>
      <c r="U256" s="41"/>
      <c r="V256" s="41"/>
      <c r="W256" s="41"/>
      <c r="X256" s="41"/>
      <c r="Y256" s="41"/>
      <c r="Z256" s="41"/>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183"/>
      <c r="AW256" s="43"/>
    </row>
    <row r="257" spans="1:49" ht="11.25" customHeight="1">
      <c r="A257" s="43"/>
      <c r="B257" s="43"/>
      <c r="C257" s="43"/>
      <c r="D257" s="43"/>
      <c r="E257" s="43"/>
      <c r="F257" s="43"/>
      <c r="G257" s="43"/>
      <c r="H257" s="43"/>
      <c r="I257" s="43"/>
      <c r="J257" s="41"/>
      <c r="K257" s="181"/>
      <c r="L257" s="182"/>
      <c r="M257" s="41"/>
      <c r="N257" s="41"/>
      <c r="O257" s="41"/>
      <c r="P257" s="41"/>
      <c r="Q257" s="41"/>
      <c r="R257" s="41"/>
      <c r="S257" s="41"/>
      <c r="T257" s="41"/>
      <c r="U257" s="41"/>
      <c r="V257" s="41"/>
      <c r="W257" s="41"/>
      <c r="X257" s="41"/>
      <c r="Y257" s="41"/>
      <c r="Z257" s="41"/>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183"/>
      <c r="AW257" s="43"/>
    </row>
    <row r="258" spans="1:49" ht="11.25" customHeight="1">
      <c r="A258" s="43"/>
      <c r="B258" s="43"/>
      <c r="C258" s="43"/>
      <c r="D258" s="43"/>
      <c r="E258" s="43"/>
      <c r="F258" s="43"/>
      <c r="G258" s="43"/>
      <c r="H258" s="43"/>
      <c r="I258" s="43"/>
      <c r="J258" s="41"/>
      <c r="K258" s="181"/>
      <c r="L258" s="182"/>
      <c r="M258" s="41"/>
      <c r="N258" s="41"/>
      <c r="O258" s="41"/>
      <c r="P258" s="41"/>
      <c r="Q258" s="41"/>
      <c r="R258" s="41"/>
      <c r="S258" s="41"/>
      <c r="T258" s="41"/>
      <c r="U258" s="41"/>
      <c r="V258" s="41"/>
      <c r="W258" s="41"/>
      <c r="X258" s="41"/>
      <c r="Y258" s="41"/>
      <c r="Z258" s="41"/>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183"/>
      <c r="AW258" s="43"/>
    </row>
    <row r="259" spans="1:49" ht="11.25" customHeight="1">
      <c r="A259" s="43"/>
      <c r="B259" s="43"/>
      <c r="C259" s="43"/>
      <c r="D259" s="43"/>
      <c r="E259" s="43"/>
      <c r="F259" s="43"/>
      <c r="G259" s="43"/>
      <c r="H259" s="43"/>
      <c r="I259" s="43"/>
      <c r="J259" s="41"/>
      <c r="K259" s="181"/>
      <c r="L259" s="182"/>
      <c r="M259" s="41"/>
      <c r="N259" s="41"/>
      <c r="O259" s="41"/>
      <c r="P259" s="41"/>
      <c r="Q259" s="41"/>
      <c r="R259" s="41"/>
      <c r="S259" s="41"/>
      <c r="T259" s="41"/>
      <c r="U259" s="41"/>
      <c r="V259" s="41"/>
      <c r="W259" s="41"/>
      <c r="X259" s="41"/>
      <c r="Y259" s="41"/>
      <c r="Z259" s="41"/>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183"/>
      <c r="AW259" s="43"/>
    </row>
    <row r="260" spans="1:49" ht="11.25" customHeight="1">
      <c r="A260" s="43"/>
      <c r="B260" s="43"/>
      <c r="C260" s="43"/>
      <c r="D260" s="43"/>
      <c r="E260" s="43"/>
      <c r="F260" s="43"/>
      <c r="G260" s="43"/>
      <c r="H260" s="43"/>
      <c r="I260" s="43"/>
      <c r="J260" s="41"/>
      <c r="K260" s="181"/>
      <c r="L260" s="182"/>
      <c r="M260" s="41"/>
      <c r="N260" s="41"/>
      <c r="O260" s="41"/>
      <c r="P260" s="41"/>
      <c r="Q260" s="41"/>
      <c r="R260" s="41"/>
      <c r="S260" s="41"/>
      <c r="T260" s="41"/>
      <c r="U260" s="41"/>
      <c r="V260" s="41"/>
      <c r="W260" s="41"/>
      <c r="X260" s="41"/>
      <c r="Y260" s="41"/>
      <c r="Z260" s="41"/>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183"/>
      <c r="AW260" s="43"/>
    </row>
    <row r="261" spans="1:49" ht="11.25" customHeight="1">
      <c r="A261" s="43"/>
      <c r="B261" s="43"/>
      <c r="C261" s="43"/>
      <c r="D261" s="43"/>
      <c r="E261" s="43"/>
      <c r="F261" s="43"/>
      <c r="G261" s="43"/>
      <c r="H261" s="43"/>
      <c r="I261" s="43"/>
      <c r="J261" s="41"/>
      <c r="K261" s="181"/>
      <c r="L261" s="182"/>
      <c r="M261" s="41"/>
      <c r="N261" s="41"/>
      <c r="O261" s="41"/>
      <c r="P261" s="41"/>
      <c r="Q261" s="41"/>
      <c r="R261" s="41"/>
      <c r="S261" s="41"/>
      <c r="T261" s="41"/>
      <c r="U261" s="41"/>
      <c r="V261" s="41"/>
      <c r="W261" s="41"/>
      <c r="X261" s="41"/>
      <c r="Y261" s="41"/>
      <c r="Z261" s="41"/>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183"/>
      <c r="AW261" s="43"/>
    </row>
    <row r="262" spans="1:49" ht="11.25" customHeight="1">
      <c r="A262" s="43"/>
      <c r="B262" s="43"/>
      <c r="C262" s="43"/>
      <c r="D262" s="43"/>
      <c r="E262" s="43"/>
      <c r="F262" s="43"/>
      <c r="G262" s="43"/>
      <c r="H262" s="43"/>
      <c r="I262" s="43"/>
      <c r="J262" s="41"/>
      <c r="K262" s="181"/>
      <c r="L262" s="182"/>
      <c r="M262" s="41"/>
      <c r="N262" s="41"/>
      <c r="O262" s="41"/>
      <c r="P262" s="41"/>
      <c r="Q262" s="41"/>
      <c r="R262" s="41"/>
      <c r="S262" s="41"/>
      <c r="T262" s="41"/>
      <c r="U262" s="41"/>
      <c r="V262" s="41"/>
      <c r="W262" s="41"/>
      <c r="X262" s="41"/>
      <c r="Y262" s="41"/>
      <c r="Z262" s="41"/>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183"/>
      <c r="AW262" s="43"/>
    </row>
    <row r="263" spans="1:49" ht="11.25" customHeight="1">
      <c r="A263" s="43"/>
      <c r="B263" s="43"/>
      <c r="C263" s="43"/>
      <c r="D263" s="43"/>
      <c r="E263" s="43"/>
      <c r="F263" s="43"/>
      <c r="G263" s="43"/>
      <c r="H263" s="43"/>
      <c r="I263" s="43"/>
      <c r="J263" s="41"/>
      <c r="K263" s="181"/>
      <c r="L263" s="182"/>
      <c r="M263" s="41"/>
      <c r="N263" s="41"/>
      <c r="O263" s="41"/>
      <c r="P263" s="41"/>
      <c r="Q263" s="41"/>
      <c r="R263" s="41"/>
      <c r="S263" s="41"/>
      <c r="T263" s="41"/>
      <c r="U263" s="41"/>
      <c r="V263" s="41"/>
      <c r="W263" s="41"/>
      <c r="X263" s="41"/>
      <c r="Y263" s="41"/>
      <c r="Z263" s="41"/>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183"/>
      <c r="AW263" s="43"/>
    </row>
    <row r="264" spans="1:49" ht="11.25" customHeight="1">
      <c r="A264" s="43"/>
      <c r="B264" s="43"/>
      <c r="C264" s="43"/>
      <c r="D264" s="43"/>
      <c r="E264" s="43"/>
      <c r="F264" s="43"/>
      <c r="G264" s="43"/>
      <c r="H264" s="43"/>
      <c r="I264" s="43"/>
      <c r="J264" s="41"/>
      <c r="K264" s="181"/>
      <c r="L264" s="182"/>
      <c r="M264" s="41"/>
      <c r="N264" s="41"/>
      <c r="O264" s="41"/>
      <c r="P264" s="41"/>
      <c r="Q264" s="41"/>
      <c r="R264" s="41"/>
      <c r="S264" s="41"/>
      <c r="T264" s="41"/>
      <c r="U264" s="41"/>
      <c r="V264" s="41"/>
      <c r="W264" s="41"/>
      <c r="X264" s="41"/>
      <c r="Y264" s="41"/>
      <c r="Z264" s="41"/>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183"/>
      <c r="AW264" s="43"/>
    </row>
    <row r="265" spans="1:49" ht="11.25" customHeight="1">
      <c r="A265" s="43"/>
      <c r="B265" s="43"/>
      <c r="C265" s="43"/>
      <c r="D265" s="43"/>
      <c r="E265" s="43"/>
      <c r="F265" s="43"/>
      <c r="G265" s="43"/>
      <c r="H265" s="43"/>
      <c r="I265" s="43"/>
      <c r="J265" s="41"/>
      <c r="K265" s="181"/>
      <c r="L265" s="182"/>
      <c r="M265" s="41"/>
      <c r="N265" s="41"/>
      <c r="O265" s="41"/>
      <c r="P265" s="41"/>
      <c r="Q265" s="41"/>
      <c r="R265" s="41"/>
      <c r="S265" s="41"/>
      <c r="T265" s="41"/>
      <c r="U265" s="41"/>
      <c r="V265" s="41"/>
      <c r="W265" s="41"/>
      <c r="X265" s="41"/>
      <c r="Y265" s="41"/>
      <c r="Z265" s="41"/>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183"/>
      <c r="AW265" s="43"/>
    </row>
    <row r="266" spans="1:49" ht="11.25" customHeight="1">
      <c r="A266" s="43"/>
      <c r="B266" s="43"/>
      <c r="C266" s="43"/>
      <c r="D266" s="43"/>
      <c r="E266" s="43"/>
      <c r="F266" s="43"/>
      <c r="G266" s="43"/>
      <c r="H266" s="43"/>
      <c r="I266" s="43"/>
      <c r="J266" s="41"/>
      <c r="K266" s="181"/>
      <c r="L266" s="182"/>
      <c r="M266" s="41"/>
      <c r="N266" s="41"/>
      <c r="O266" s="41"/>
      <c r="P266" s="41"/>
      <c r="Q266" s="41"/>
      <c r="R266" s="41"/>
      <c r="S266" s="41"/>
      <c r="T266" s="41"/>
      <c r="U266" s="41"/>
      <c r="V266" s="41"/>
      <c r="W266" s="41"/>
      <c r="X266" s="41"/>
      <c r="Y266" s="41"/>
      <c r="Z266" s="41"/>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183"/>
      <c r="AW266" s="43"/>
    </row>
    <row r="267" spans="1:49" ht="11.25" customHeight="1">
      <c r="A267" s="43"/>
      <c r="B267" s="43"/>
      <c r="C267" s="43"/>
      <c r="D267" s="43"/>
      <c r="E267" s="43"/>
      <c r="F267" s="43"/>
      <c r="G267" s="43"/>
      <c r="H267" s="43"/>
      <c r="I267" s="43"/>
      <c r="J267" s="41"/>
      <c r="K267" s="181"/>
      <c r="L267" s="182"/>
      <c r="M267" s="41"/>
      <c r="N267" s="41"/>
      <c r="O267" s="41"/>
      <c r="P267" s="41"/>
      <c r="Q267" s="41"/>
      <c r="R267" s="41"/>
      <c r="S267" s="41"/>
      <c r="T267" s="41"/>
      <c r="U267" s="41"/>
      <c r="V267" s="41"/>
      <c r="W267" s="41"/>
      <c r="X267" s="41"/>
      <c r="Y267" s="41"/>
      <c r="Z267" s="41"/>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183"/>
      <c r="AW267" s="43"/>
    </row>
    <row r="268" spans="1:49" ht="11.25" customHeight="1">
      <c r="A268" s="43"/>
      <c r="B268" s="43"/>
      <c r="C268" s="43"/>
      <c r="D268" s="43"/>
      <c r="E268" s="43"/>
      <c r="F268" s="43"/>
      <c r="G268" s="43"/>
      <c r="H268" s="43"/>
      <c r="I268" s="43"/>
      <c r="J268" s="41"/>
      <c r="K268" s="181"/>
      <c r="L268" s="182"/>
      <c r="M268" s="41"/>
      <c r="N268" s="41"/>
      <c r="O268" s="41"/>
      <c r="P268" s="41"/>
      <c r="Q268" s="41"/>
      <c r="R268" s="41"/>
      <c r="S268" s="41"/>
      <c r="T268" s="41"/>
      <c r="U268" s="41"/>
      <c r="V268" s="41"/>
      <c r="W268" s="41"/>
      <c r="X268" s="41"/>
      <c r="Y268" s="41"/>
      <c r="Z268" s="41"/>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183"/>
      <c r="AW268" s="43"/>
    </row>
    <row r="269" spans="1:49" ht="11.25" customHeight="1">
      <c r="A269" s="43"/>
      <c r="B269" s="43"/>
      <c r="C269" s="43"/>
      <c r="D269" s="43"/>
      <c r="E269" s="43"/>
      <c r="F269" s="43"/>
      <c r="G269" s="43"/>
      <c r="H269" s="43"/>
      <c r="I269" s="43"/>
      <c r="J269" s="41"/>
      <c r="K269" s="181"/>
      <c r="L269" s="182"/>
      <c r="M269" s="41"/>
      <c r="N269" s="41"/>
      <c r="O269" s="41"/>
      <c r="P269" s="41"/>
      <c r="Q269" s="41"/>
      <c r="R269" s="41"/>
      <c r="S269" s="41"/>
      <c r="T269" s="41"/>
      <c r="U269" s="41"/>
      <c r="V269" s="41"/>
      <c r="W269" s="41"/>
      <c r="X269" s="41"/>
      <c r="Y269" s="41"/>
      <c r="Z269" s="41"/>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183"/>
      <c r="AW269" s="43"/>
    </row>
    <row r="270" spans="1:49" ht="11.25" customHeight="1">
      <c r="A270" s="43"/>
      <c r="B270" s="43"/>
      <c r="C270" s="43"/>
      <c r="D270" s="43"/>
      <c r="E270" s="43"/>
      <c r="F270" s="43"/>
      <c r="G270" s="43"/>
      <c r="H270" s="43"/>
      <c r="I270" s="43"/>
      <c r="J270" s="41"/>
      <c r="K270" s="181"/>
      <c r="L270" s="182"/>
      <c r="M270" s="41"/>
      <c r="N270" s="41"/>
      <c r="O270" s="41"/>
      <c r="P270" s="41"/>
      <c r="Q270" s="41"/>
      <c r="R270" s="41"/>
      <c r="S270" s="41"/>
      <c r="T270" s="41"/>
      <c r="U270" s="41"/>
      <c r="V270" s="41"/>
      <c r="W270" s="41"/>
      <c r="X270" s="41"/>
      <c r="Y270" s="41"/>
      <c r="Z270" s="41"/>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183"/>
      <c r="AW270" s="43"/>
    </row>
    <row r="271" spans="1:49" ht="11.25" customHeight="1">
      <c r="A271" s="43"/>
      <c r="B271" s="43"/>
      <c r="C271" s="43"/>
      <c r="D271" s="43"/>
      <c r="E271" s="43"/>
      <c r="F271" s="43"/>
      <c r="G271" s="43"/>
      <c r="H271" s="43"/>
      <c r="I271" s="43"/>
      <c r="J271" s="41"/>
      <c r="K271" s="181"/>
      <c r="L271" s="182"/>
      <c r="M271" s="41"/>
      <c r="N271" s="41"/>
      <c r="O271" s="41"/>
      <c r="P271" s="41"/>
      <c r="Q271" s="41"/>
      <c r="R271" s="41"/>
      <c r="S271" s="41"/>
      <c r="T271" s="41"/>
      <c r="U271" s="41"/>
      <c r="V271" s="41"/>
      <c r="W271" s="41"/>
      <c r="X271" s="41"/>
      <c r="Y271" s="41"/>
      <c r="Z271" s="41"/>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183"/>
      <c r="AW271" s="43"/>
    </row>
    <row r="272" spans="1:49" ht="11.25" customHeight="1">
      <c r="A272" s="43"/>
      <c r="B272" s="43"/>
      <c r="C272" s="43"/>
      <c r="D272" s="43"/>
      <c r="E272" s="43"/>
      <c r="F272" s="43"/>
      <c r="G272" s="43"/>
      <c r="H272" s="43"/>
      <c r="I272" s="43"/>
      <c r="J272" s="41"/>
      <c r="K272" s="181"/>
      <c r="L272" s="182"/>
      <c r="M272" s="41"/>
      <c r="N272" s="41"/>
      <c r="O272" s="41"/>
      <c r="P272" s="41"/>
      <c r="Q272" s="41"/>
      <c r="R272" s="41"/>
      <c r="S272" s="41"/>
      <c r="T272" s="41"/>
      <c r="U272" s="41"/>
      <c r="V272" s="41"/>
      <c r="W272" s="41"/>
      <c r="X272" s="41"/>
      <c r="Y272" s="41"/>
      <c r="Z272" s="41"/>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183"/>
      <c r="AW272" s="43"/>
    </row>
    <row r="273" spans="1:49" ht="11.25" customHeight="1">
      <c r="A273" s="43"/>
      <c r="B273" s="43"/>
      <c r="C273" s="43"/>
      <c r="D273" s="43"/>
      <c r="E273" s="43"/>
      <c r="F273" s="43"/>
      <c r="G273" s="43"/>
      <c r="H273" s="43"/>
      <c r="I273" s="43"/>
      <c r="J273" s="41"/>
      <c r="K273" s="181"/>
      <c r="L273" s="182"/>
      <c r="M273" s="41"/>
      <c r="N273" s="41"/>
      <c r="O273" s="41"/>
      <c r="P273" s="41"/>
      <c r="Q273" s="41"/>
      <c r="R273" s="41"/>
      <c r="S273" s="41"/>
      <c r="T273" s="41"/>
      <c r="U273" s="41"/>
      <c r="V273" s="41"/>
      <c r="W273" s="41"/>
      <c r="X273" s="41"/>
      <c r="Y273" s="41"/>
      <c r="Z273" s="41"/>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183"/>
      <c r="AW273" s="43"/>
    </row>
    <row r="274" spans="1:49" ht="11.25" customHeight="1">
      <c r="A274" s="43"/>
      <c r="B274" s="43"/>
      <c r="C274" s="43"/>
      <c r="D274" s="43"/>
      <c r="E274" s="43"/>
      <c r="F274" s="43"/>
      <c r="G274" s="43"/>
      <c r="H274" s="43"/>
      <c r="I274" s="43"/>
      <c r="J274" s="41"/>
      <c r="K274" s="181"/>
      <c r="L274" s="182"/>
      <c r="M274" s="41"/>
      <c r="N274" s="41"/>
      <c r="O274" s="41"/>
      <c r="P274" s="41"/>
      <c r="Q274" s="41"/>
      <c r="R274" s="41"/>
      <c r="S274" s="41"/>
      <c r="T274" s="41"/>
      <c r="U274" s="41"/>
      <c r="V274" s="41"/>
      <c r="W274" s="41"/>
      <c r="X274" s="41"/>
      <c r="Y274" s="41"/>
      <c r="Z274" s="41"/>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183"/>
      <c r="AW274" s="43"/>
    </row>
    <row r="275" spans="1:49" ht="11.25" customHeight="1">
      <c r="A275" s="43"/>
      <c r="B275" s="43"/>
      <c r="C275" s="43"/>
      <c r="D275" s="43"/>
      <c r="E275" s="43"/>
      <c r="F275" s="43"/>
      <c r="G275" s="43"/>
      <c r="H275" s="43"/>
      <c r="I275" s="43"/>
      <c r="J275" s="41"/>
      <c r="K275" s="181"/>
      <c r="L275" s="182"/>
      <c r="M275" s="41"/>
      <c r="N275" s="41"/>
      <c r="O275" s="41"/>
      <c r="P275" s="41"/>
      <c r="Q275" s="41"/>
      <c r="R275" s="41"/>
      <c r="S275" s="41"/>
      <c r="T275" s="41"/>
      <c r="U275" s="41"/>
      <c r="V275" s="41"/>
      <c r="W275" s="41"/>
      <c r="X275" s="41"/>
      <c r="Y275" s="41"/>
      <c r="Z275" s="41"/>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183"/>
      <c r="AW275" s="43"/>
    </row>
    <row r="276" spans="1:49" ht="11.25" customHeight="1">
      <c r="A276" s="43"/>
      <c r="B276" s="43"/>
      <c r="C276" s="43"/>
      <c r="D276" s="43"/>
      <c r="E276" s="43"/>
      <c r="F276" s="43"/>
      <c r="G276" s="43"/>
      <c r="H276" s="43"/>
      <c r="I276" s="43"/>
      <c r="J276" s="41"/>
      <c r="K276" s="181"/>
      <c r="L276" s="182"/>
      <c r="M276" s="41"/>
      <c r="N276" s="41"/>
      <c r="O276" s="41"/>
      <c r="P276" s="41"/>
      <c r="Q276" s="41"/>
      <c r="R276" s="41"/>
      <c r="S276" s="41"/>
      <c r="T276" s="41"/>
      <c r="U276" s="41"/>
      <c r="V276" s="41"/>
      <c r="W276" s="41"/>
      <c r="X276" s="41"/>
      <c r="Y276" s="41"/>
      <c r="Z276" s="41"/>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183"/>
      <c r="AW276" s="43"/>
    </row>
    <row r="277" spans="1:49" ht="11.25" customHeight="1">
      <c r="A277" s="43"/>
      <c r="B277" s="43"/>
      <c r="C277" s="43"/>
      <c r="D277" s="43"/>
      <c r="E277" s="43"/>
      <c r="F277" s="43"/>
      <c r="G277" s="43"/>
      <c r="H277" s="43"/>
      <c r="I277" s="43"/>
      <c r="J277" s="41"/>
      <c r="K277" s="181"/>
      <c r="L277" s="182"/>
      <c r="M277" s="41"/>
      <c r="N277" s="41"/>
      <c r="O277" s="41"/>
      <c r="P277" s="41"/>
      <c r="Q277" s="41"/>
      <c r="R277" s="41"/>
      <c r="S277" s="41"/>
      <c r="T277" s="41"/>
      <c r="U277" s="41"/>
      <c r="V277" s="41"/>
      <c r="W277" s="41"/>
      <c r="X277" s="41"/>
      <c r="Y277" s="41"/>
      <c r="Z277" s="41"/>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183"/>
      <c r="AW277" s="43"/>
    </row>
    <row r="278" spans="1:49" ht="11.25" customHeight="1">
      <c r="A278" s="43"/>
      <c r="B278" s="43"/>
      <c r="C278" s="43"/>
      <c r="D278" s="43"/>
      <c r="E278" s="43"/>
      <c r="F278" s="43"/>
      <c r="G278" s="43"/>
      <c r="H278" s="43"/>
      <c r="I278" s="43"/>
      <c r="J278" s="41"/>
      <c r="K278" s="181"/>
      <c r="L278" s="182"/>
      <c r="M278" s="41"/>
      <c r="N278" s="41"/>
      <c r="O278" s="41"/>
      <c r="P278" s="41"/>
      <c r="Q278" s="41"/>
      <c r="R278" s="41"/>
      <c r="S278" s="41"/>
      <c r="T278" s="41"/>
      <c r="U278" s="41"/>
      <c r="V278" s="41"/>
      <c r="W278" s="41"/>
      <c r="X278" s="41"/>
      <c r="Y278" s="41"/>
      <c r="Z278" s="41"/>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183"/>
      <c r="AW278" s="43"/>
    </row>
    <row r="279" spans="1:49" ht="11.25" customHeight="1">
      <c r="A279" s="43"/>
      <c r="B279" s="43"/>
      <c r="C279" s="43"/>
      <c r="D279" s="43"/>
      <c r="E279" s="43"/>
      <c r="F279" s="43"/>
      <c r="G279" s="43"/>
      <c r="H279" s="43"/>
      <c r="I279" s="43"/>
      <c r="J279" s="41"/>
      <c r="K279" s="181"/>
      <c r="L279" s="182"/>
      <c r="M279" s="41"/>
      <c r="N279" s="41"/>
      <c r="O279" s="41"/>
      <c r="P279" s="41"/>
      <c r="Q279" s="41"/>
      <c r="R279" s="41"/>
      <c r="S279" s="41"/>
      <c r="T279" s="41"/>
      <c r="U279" s="41"/>
      <c r="V279" s="41"/>
      <c r="W279" s="41"/>
      <c r="X279" s="41"/>
      <c r="Y279" s="41"/>
      <c r="Z279" s="41"/>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183"/>
      <c r="AW279" s="43"/>
    </row>
    <row r="280" spans="1:49" ht="11.25" customHeight="1">
      <c r="A280" s="43"/>
      <c r="B280" s="43"/>
      <c r="C280" s="43"/>
      <c r="D280" s="43"/>
      <c r="E280" s="43"/>
      <c r="F280" s="43"/>
      <c r="G280" s="43"/>
      <c r="H280" s="43"/>
      <c r="I280" s="43"/>
      <c r="J280" s="41"/>
      <c r="K280" s="181"/>
      <c r="L280" s="182"/>
      <c r="M280" s="41"/>
      <c r="N280" s="41"/>
      <c r="O280" s="41"/>
      <c r="P280" s="41"/>
      <c r="Q280" s="41"/>
      <c r="R280" s="41"/>
      <c r="S280" s="41"/>
      <c r="T280" s="41"/>
      <c r="U280" s="41"/>
      <c r="V280" s="41"/>
      <c r="W280" s="41"/>
      <c r="X280" s="41"/>
      <c r="Y280" s="41"/>
      <c r="Z280" s="41"/>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183"/>
      <c r="AW280" s="43"/>
    </row>
    <row r="281" spans="1:49" ht="11.25" customHeight="1">
      <c r="A281" s="43"/>
      <c r="B281" s="43"/>
      <c r="C281" s="43"/>
      <c r="D281" s="43"/>
      <c r="E281" s="43"/>
      <c r="F281" s="43"/>
      <c r="G281" s="43"/>
      <c r="H281" s="43"/>
      <c r="I281" s="43"/>
      <c r="J281" s="41"/>
      <c r="K281" s="181"/>
      <c r="L281" s="182"/>
      <c r="M281" s="41"/>
      <c r="N281" s="41"/>
      <c r="O281" s="41"/>
      <c r="P281" s="41"/>
      <c r="Q281" s="41"/>
      <c r="R281" s="41"/>
      <c r="S281" s="41"/>
      <c r="T281" s="41"/>
      <c r="U281" s="41"/>
      <c r="V281" s="41"/>
      <c r="W281" s="41"/>
      <c r="X281" s="41"/>
      <c r="Y281" s="41"/>
      <c r="Z281" s="41"/>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183"/>
      <c r="AW281" s="43"/>
    </row>
    <row r="282" spans="1:49" ht="11.25" customHeight="1">
      <c r="A282" s="43"/>
      <c r="B282" s="43"/>
      <c r="C282" s="43"/>
      <c r="D282" s="43"/>
      <c r="E282" s="43"/>
      <c r="F282" s="43"/>
      <c r="G282" s="43"/>
      <c r="H282" s="43"/>
      <c r="I282" s="43"/>
      <c r="J282" s="41"/>
      <c r="K282" s="181"/>
      <c r="L282" s="182"/>
      <c r="M282" s="41"/>
      <c r="N282" s="41"/>
      <c r="O282" s="41"/>
      <c r="P282" s="41"/>
      <c r="Q282" s="41"/>
      <c r="R282" s="41"/>
      <c r="S282" s="41"/>
      <c r="T282" s="41"/>
      <c r="U282" s="41"/>
      <c r="V282" s="41"/>
      <c r="W282" s="41"/>
      <c r="X282" s="41"/>
      <c r="Y282" s="41"/>
      <c r="Z282" s="41"/>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183"/>
      <c r="AW282" s="43"/>
    </row>
    <row r="283" spans="1:49" ht="11.25" customHeight="1">
      <c r="A283" s="43"/>
      <c r="B283" s="43"/>
      <c r="C283" s="43"/>
      <c r="D283" s="43"/>
      <c r="E283" s="43"/>
      <c r="F283" s="43"/>
      <c r="G283" s="43"/>
      <c r="H283" s="43"/>
      <c r="I283" s="43"/>
      <c r="J283" s="41"/>
      <c r="K283" s="181"/>
      <c r="L283" s="182"/>
      <c r="M283" s="41"/>
      <c r="N283" s="41"/>
      <c r="O283" s="41"/>
      <c r="P283" s="41"/>
      <c r="Q283" s="41"/>
      <c r="R283" s="41"/>
      <c r="S283" s="41"/>
      <c r="T283" s="41"/>
      <c r="U283" s="41"/>
      <c r="V283" s="41"/>
      <c r="W283" s="41"/>
      <c r="X283" s="41"/>
      <c r="Y283" s="41"/>
      <c r="Z283" s="41"/>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183"/>
      <c r="AW283" s="43"/>
    </row>
    <row r="284" spans="1:49" ht="11.25" customHeight="1">
      <c r="A284" s="43"/>
      <c r="B284" s="43"/>
      <c r="C284" s="43"/>
      <c r="D284" s="43"/>
      <c r="E284" s="43"/>
      <c r="F284" s="43"/>
      <c r="G284" s="43"/>
      <c r="H284" s="43"/>
      <c r="I284" s="43"/>
      <c r="J284" s="41"/>
      <c r="K284" s="181"/>
      <c r="L284" s="182"/>
      <c r="M284" s="41"/>
      <c r="N284" s="41"/>
      <c r="O284" s="41"/>
      <c r="P284" s="41"/>
      <c r="Q284" s="41"/>
      <c r="R284" s="41"/>
      <c r="S284" s="41"/>
      <c r="T284" s="41"/>
      <c r="U284" s="41"/>
      <c r="V284" s="41"/>
      <c r="W284" s="41"/>
      <c r="X284" s="41"/>
      <c r="Y284" s="41"/>
      <c r="Z284" s="41"/>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183"/>
      <c r="AW284" s="43"/>
    </row>
    <row r="285" spans="1:49" ht="11.25" customHeight="1">
      <c r="A285" s="43"/>
      <c r="B285" s="43"/>
      <c r="C285" s="43"/>
      <c r="D285" s="43"/>
      <c r="E285" s="43"/>
      <c r="F285" s="43"/>
      <c r="G285" s="43"/>
      <c r="H285" s="43"/>
      <c r="I285" s="43"/>
      <c r="J285" s="41"/>
      <c r="K285" s="181"/>
      <c r="L285" s="182"/>
      <c r="M285" s="41"/>
      <c r="N285" s="41"/>
      <c r="O285" s="41"/>
      <c r="P285" s="41"/>
      <c r="Q285" s="41"/>
      <c r="R285" s="41"/>
      <c r="S285" s="41"/>
      <c r="T285" s="41"/>
      <c r="U285" s="41"/>
      <c r="V285" s="41"/>
      <c r="W285" s="41"/>
      <c r="X285" s="41"/>
      <c r="Y285" s="41"/>
      <c r="Z285" s="41"/>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183"/>
      <c r="AW285" s="43"/>
    </row>
    <row r="286" spans="1:49" ht="11.25" customHeight="1">
      <c r="A286" s="43"/>
      <c r="B286" s="43"/>
      <c r="C286" s="43"/>
      <c r="D286" s="43"/>
      <c r="E286" s="43"/>
      <c r="F286" s="43"/>
      <c r="G286" s="43"/>
      <c r="H286" s="43"/>
      <c r="I286" s="43"/>
      <c r="J286" s="41"/>
      <c r="K286" s="181"/>
      <c r="L286" s="182"/>
      <c r="M286" s="41"/>
      <c r="N286" s="41"/>
      <c r="O286" s="41"/>
      <c r="P286" s="41"/>
      <c r="Q286" s="41"/>
      <c r="R286" s="41"/>
      <c r="S286" s="41"/>
      <c r="T286" s="41"/>
      <c r="U286" s="41"/>
      <c r="V286" s="41"/>
      <c r="W286" s="41"/>
      <c r="X286" s="41"/>
      <c r="Y286" s="41"/>
      <c r="Z286" s="41"/>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183"/>
      <c r="AW286" s="43"/>
    </row>
    <row r="287" spans="1:49" ht="11.25" customHeight="1">
      <c r="A287" s="43"/>
      <c r="B287" s="43"/>
      <c r="C287" s="43"/>
      <c r="D287" s="43"/>
      <c r="E287" s="43"/>
      <c r="F287" s="43"/>
      <c r="G287" s="43"/>
      <c r="H287" s="43"/>
      <c r="I287" s="43"/>
      <c r="J287" s="41"/>
      <c r="K287" s="181"/>
      <c r="L287" s="182"/>
      <c r="M287" s="41"/>
      <c r="N287" s="41"/>
      <c r="O287" s="41"/>
      <c r="P287" s="41"/>
      <c r="Q287" s="41"/>
      <c r="R287" s="41"/>
      <c r="S287" s="41"/>
      <c r="T287" s="41"/>
      <c r="U287" s="41"/>
      <c r="V287" s="41"/>
      <c r="W287" s="41"/>
      <c r="X287" s="41"/>
      <c r="Y287" s="41"/>
      <c r="Z287" s="41"/>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183"/>
      <c r="AW287" s="43"/>
    </row>
    <row r="288" spans="1:49" ht="11.25" customHeight="1">
      <c r="A288" s="43"/>
      <c r="B288" s="43"/>
      <c r="C288" s="43"/>
      <c r="D288" s="43"/>
      <c r="E288" s="43"/>
      <c r="F288" s="43"/>
      <c r="G288" s="43"/>
      <c r="H288" s="43"/>
      <c r="I288" s="43"/>
      <c r="J288" s="41"/>
      <c r="K288" s="181"/>
      <c r="L288" s="182"/>
      <c r="M288" s="41"/>
      <c r="N288" s="41"/>
      <c r="O288" s="41"/>
      <c r="P288" s="41"/>
      <c r="Q288" s="41"/>
      <c r="R288" s="41"/>
      <c r="S288" s="41"/>
      <c r="T288" s="41"/>
      <c r="U288" s="41"/>
      <c r="V288" s="41"/>
      <c r="W288" s="41"/>
      <c r="X288" s="41"/>
      <c r="Y288" s="41"/>
      <c r="Z288" s="41"/>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183"/>
      <c r="AW288" s="43"/>
    </row>
    <row r="289" spans="1:49" ht="11.25" customHeight="1">
      <c r="A289" s="43"/>
      <c r="B289" s="43"/>
      <c r="C289" s="43"/>
      <c r="D289" s="43"/>
      <c r="E289" s="43"/>
      <c r="F289" s="43"/>
      <c r="G289" s="43"/>
      <c r="H289" s="43"/>
      <c r="I289" s="43"/>
      <c r="J289" s="41"/>
      <c r="K289" s="181"/>
      <c r="L289" s="182"/>
      <c r="M289" s="41"/>
      <c r="N289" s="41"/>
      <c r="O289" s="41"/>
      <c r="P289" s="41"/>
      <c r="Q289" s="41"/>
      <c r="R289" s="41"/>
      <c r="S289" s="41"/>
      <c r="T289" s="41"/>
      <c r="U289" s="41"/>
      <c r="V289" s="41"/>
      <c r="W289" s="41"/>
      <c r="X289" s="41"/>
      <c r="Y289" s="41"/>
      <c r="Z289" s="41"/>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183"/>
      <c r="AW289" s="43"/>
    </row>
    <row r="290" spans="1:49" ht="11.25" customHeight="1">
      <c r="A290" s="43"/>
      <c r="B290" s="43"/>
      <c r="C290" s="43"/>
      <c r="D290" s="43"/>
      <c r="E290" s="43"/>
      <c r="F290" s="43"/>
      <c r="G290" s="43"/>
      <c r="H290" s="43"/>
      <c r="I290" s="43"/>
      <c r="J290" s="41"/>
      <c r="K290" s="181"/>
      <c r="L290" s="182"/>
      <c r="M290" s="41"/>
      <c r="N290" s="41"/>
      <c r="O290" s="41"/>
      <c r="P290" s="41"/>
      <c r="Q290" s="41"/>
      <c r="R290" s="41"/>
      <c r="S290" s="41"/>
      <c r="T290" s="41"/>
      <c r="U290" s="41"/>
      <c r="V290" s="41"/>
      <c r="W290" s="41"/>
      <c r="X290" s="41"/>
      <c r="Y290" s="41"/>
      <c r="Z290" s="41"/>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183"/>
      <c r="AW290" s="43"/>
    </row>
    <row r="291" spans="1:49" ht="11.25" customHeight="1">
      <c r="A291" s="43"/>
      <c r="B291" s="43"/>
      <c r="C291" s="43"/>
      <c r="D291" s="43"/>
      <c r="E291" s="43"/>
      <c r="F291" s="43"/>
      <c r="G291" s="43"/>
      <c r="H291" s="43"/>
      <c r="I291" s="43"/>
      <c r="J291" s="41"/>
      <c r="K291" s="181"/>
      <c r="L291" s="182"/>
      <c r="M291" s="41"/>
      <c r="N291" s="41"/>
      <c r="O291" s="41"/>
      <c r="P291" s="41"/>
      <c r="Q291" s="41"/>
      <c r="R291" s="41"/>
      <c r="S291" s="41"/>
      <c r="T291" s="41"/>
      <c r="U291" s="41"/>
      <c r="V291" s="41"/>
      <c r="W291" s="41"/>
      <c r="X291" s="41"/>
      <c r="Y291" s="41"/>
      <c r="Z291" s="41"/>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183"/>
      <c r="AW291" s="43"/>
    </row>
    <row r="292" spans="1:49" ht="11.25" customHeight="1">
      <c r="A292" s="43"/>
      <c r="B292" s="43"/>
      <c r="C292" s="43"/>
      <c r="D292" s="43"/>
      <c r="E292" s="43"/>
      <c r="F292" s="43"/>
      <c r="G292" s="43"/>
      <c r="H292" s="43"/>
      <c r="I292" s="43"/>
      <c r="J292" s="41"/>
      <c r="K292" s="181"/>
      <c r="L292" s="182"/>
      <c r="M292" s="41"/>
      <c r="N292" s="41"/>
      <c r="O292" s="41"/>
      <c r="P292" s="41"/>
      <c r="Q292" s="41"/>
      <c r="R292" s="41"/>
      <c r="S292" s="41"/>
      <c r="T292" s="41"/>
      <c r="U292" s="41"/>
      <c r="V292" s="41"/>
      <c r="W292" s="41"/>
      <c r="X292" s="41"/>
      <c r="Y292" s="41"/>
      <c r="Z292" s="41"/>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183"/>
      <c r="AW292" s="43"/>
    </row>
    <row r="293" spans="1:49" ht="11.25" customHeight="1">
      <c r="A293" s="43"/>
      <c r="B293" s="43"/>
      <c r="C293" s="43"/>
      <c r="D293" s="43"/>
      <c r="E293" s="43"/>
      <c r="F293" s="43"/>
      <c r="G293" s="43"/>
      <c r="H293" s="43"/>
      <c r="I293" s="43"/>
      <c r="J293" s="41"/>
      <c r="K293" s="181"/>
      <c r="L293" s="182"/>
      <c r="M293" s="41"/>
      <c r="N293" s="41"/>
      <c r="O293" s="41"/>
      <c r="P293" s="41"/>
      <c r="Q293" s="41"/>
      <c r="R293" s="41"/>
      <c r="S293" s="41"/>
      <c r="T293" s="41"/>
      <c r="U293" s="41"/>
      <c r="V293" s="41"/>
      <c r="W293" s="41"/>
      <c r="X293" s="41"/>
      <c r="Y293" s="41"/>
      <c r="Z293" s="41"/>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183"/>
      <c r="AW293" s="43"/>
    </row>
    <row r="294" spans="1:49" ht="11.25" customHeight="1">
      <c r="A294" s="43"/>
      <c r="B294" s="43"/>
      <c r="C294" s="43"/>
      <c r="D294" s="43"/>
      <c r="E294" s="43"/>
      <c r="F294" s="43"/>
      <c r="G294" s="43"/>
      <c r="H294" s="43"/>
      <c r="I294" s="43"/>
      <c r="J294" s="41"/>
      <c r="K294" s="181"/>
      <c r="L294" s="182"/>
      <c r="M294" s="41"/>
      <c r="N294" s="41"/>
      <c r="O294" s="41"/>
      <c r="P294" s="41"/>
      <c r="Q294" s="41"/>
      <c r="R294" s="41"/>
      <c r="S294" s="41"/>
      <c r="T294" s="41"/>
      <c r="U294" s="41"/>
      <c r="V294" s="41"/>
      <c r="W294" s="41"/>
      <c r="X294" s="41"/>
      <c r="Y294" s="41"/>
      <c r="Z294" s="41"/>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183"/>
      <c r="AW294" s="43"/>
    </row>
    <row r="295" spans="1:49" ht="11.25" customHeight="1">
      <c r="A295" s="43"/>
      <c r="B295" s="43"/>
      <c r="C295" s="43"/>
      <c r="D295" s="43"/>
      <c r="E295" s="43"/>
      <c r="F295" s="43"/>
      <c r="G295" s="43"/>
      <c r="H295" s="43"/>
      <c r="I295" s="43"/>
      <c r="J295" s="41"/>
      <c r="K295" s="181"/>
      <c r="L295" s="182"/>
      <c r="M295" s="41"/>
      <c r="N295" s="41"/>
      <c r="O295" s="41"/>
      <c r="P295" s="41"/>
      <c r="Q295" s="41"/>
      <c r="R295" s="41"/>
      <c r="S295" s="41"/>
      <c r="T295" s="41"/>
      <c r="U295" s="41"/>
      <c r="V295" s="41"/>
      <c r="W295" s="41"/>
      <c r="X295" s="41"/>
      <c r="Y295" s="41"/>
      <c r="Z295" s="41"/>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183"/>
      <c r="AW295" s="43"/>
    </row>
    <row r="296" spans="1:49" ht="11.25" customHeight="1">
      <c r="A296" s="43"/>
      <c r="B296" s="43"/>
      <c r="C296" s="43"/>
      <c r="D296" s="43"/>
      <c r="E296" s="43"/>
      <c r="F296" s="43"/>
      <c r="G296" s="43"/>
      <c r="H296" s="43"/>
      <c r="I296" s="43"/>
      <c r="J296" s="41"/>
      <c r="K296" s="181"/>
      <c r="L296" s="182"/>
      <c r="M296" s="41"/>
      <c r="N296" s="41"/>
      <c r="O296" s="41"/>
      <c r="P296" s="41"/>
      <c r="Q296" s="41"/>
      <c r="R296" s="41"/>
      <c r="S296" s="41"/>
      <c r="T296" s="41"/>
      <c r="U296" s="41"/>
      <c r="V296" s="41"/>
      <c r="W296" s="41"/>
      <c r="X296" s="41"/>
      <c r="Y296" s="41"/>
      <c r="Z296" s="41"/>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183"/>
      <c r="AW296" s="43"/>
    </row>
    <row r="297" spans="1:49" ht="11.25" customHeight="1">
      <c r="A297" s="43"/>
      <c r="B297" s="43"/>
      <c r="C297" s="43"/>
      <c r="D297" s="43"/>
      <c r="E297" s="43"/>
      <c r="F297" s="43"/>
      <c r="G297" s="43"/>
      <c r="H297" s="43"/>
      <c r="I297" s="43"/>
      <c r="J297" s="41"/>
      <c r="K297" s="181"/>
      <c r="L297" s="182"/>
      <c r="M297" s="41"/>
      <c r="N297" s="41"/>
      <c r="O297" s="41"/>
      <c r="P297" s="41"/>
      <c r="Q297" s="41"/>
      <c r="R297" s="41"/>
      <c r="S297" s="41"/>
      <c r="T297" s="41"/>
      <c r="U297" s="41"/>
      <c r="V297" s="41"/>
      <c r="W297" s="41"/>
      <c r="X297" s="41"/>
      <c r="Y297" s="41"/>
      <c r="Z297" s="41"/>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183"/>
      <c r="AW297" s="43"/>
    </row>
    <row r="298" spans="1:49" ht="11.25" customHeight="1">
      <c r="A298" s="43"/>
      <c r="B298" s="43"/>
      <c r="C298" s="43"/>
      <c r="D298" s="43"/>
      <c r="E298" s="43"/>
      <c r="F298" s="43"/>
      <c r="G298" s="43"/>
      <c r="H298" s="43"/>
      <c r="I298" s="43"/>
      <c r="J298" s="41"/>
      <c r="K298" s="181"/>
      <c r="L298" s="182"/>
      <c r="M298" s="41"/>
      <c r="N298" s="41"/>
      <c r="O298" s="41"/>
      <c r="P298" s="41"/>
      <c r="Q298" s="41"/>
      <c r="R298" s="41"/>
      <c r="S298" s="41"/>
      <c r="T298" s="41"/>
      <c r="U298" s="41"/>
      <c r="V298" s="41"/>
      <c r="W298" s="41"/>
      <c r="X298" s="41"/>
      <c r="Y298" s="41"/>
      <c r="Z298" s="41"/>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183"/>
      <c r="AW298" s="43"/>
    </row>
    <row r="299" spans="1:49" ht="11.25" customHeight="1">
      <c r="A299" s="43"/>
      <c r="B299" s="43"/>
      <c r="C299" s="43"/>
      <c r="D299" s="43"/>
      <c r="E299" s="43"/>
      <c r="F299" s="43"/>
      <c r="G299" s="43"/>
      <c r="H299" s="43"/>
      <c r="I299" s="43"/>
      <c r="J299" s="41"/>
      <c r="K299" s="181"/>
      <c r="L299" s="182"/>
      <c r="M299" s="41"/>
      <c r="N299" s="41"/>
      <c r="O299" s="41"/>
      <c r="P299" s="41"/>
      <c r="Q299" s="41"/>
      <c r="R299" s="41"/>
      <c r="S299" s="41"/>
      <c r="T299" s="41"/>
      <c r="U299" s="41"/>
      <c r="V299" s="41"/>
      <c r="W299" s="41"/>
      <c r="X299" s="41"/>
      <c r="Y299" s="41"/>
      <c r="Z299" s="41"/>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183"/>
      <c r="AW299" s="43"/>
    </row>
    <row r="300" spans="1:49" ht="11.25" customHeight="1">
      <c r="A300" s="43"/>
      <c r="B300" s="43"/>
      <c r="C300" s="43"/>
      <c r="D300" s="43"/>
      <c r="E300" s="43"/>
      <c r="F300" s="43"/>
      <c r="G300" s="43"/>
      <c r="H300" s="43"/>
      <c r="I300" s="43"/>
      <c r="J300" s="41"/>
      <c r="K300" s="181"/>
      <c r="L300" s="182"/>
      <c r="M300" s="41"/>
      <c r="N300" s="41"/>
      <c r="O300" s="41"/>
      <c r="P300" s="41"/>
      <c r="Q300" s="41"/>
      <c r="R300" s="41"/>
      <c r="S300" s="41"/>
      <c r="T300" s="41"/>
      <c r="U300" s="41"/>
      <c r="V300" s="41"/>
      <c r="W300" s="41"/>
      <c r="X300" s="41"/>
      <c r="Y300" s="41"/>
      <c r="Z300" s="41"/>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183"/>
      <c r="AW300" s="43"/>
    </row>
    <row r="301" spans="1:49" ht="11.25" customHeight="1">
      <c r="A301" s="43"/>
      <c r="B301" s="43"/>
      <c r="C301" s="43"/>
      <c r="D301" s="43"/>
      <c r="E301" s="43"/>
      <c r="F301" s="43"/>
      <c r="G301" s="43"/>
      <c r="H301" s="43"/>
      <c r="I301" s="43"/>
      <c r="J301" s="41"/>
      <c r="K301" s="181"/>
      <c r="L301" s="182"/>
      <c r="M301" s="41"/>
      <c r="N301" s="41"/>
      <c r="O301" s="41"/>
      <c r="P301" s="41"/>
      <c r="Q301" s="41"/>
      <c r="R301" s="41"/>
      <c r="S301" s="41"/>
      <c r="T301" s="41"/>
      <c r="U301" s="41"/>
      <c r="V301" s="41"/>
      <c r="W301" s="41"/>
      <c r="X301" s="41"/>
      <c r="Y301" s="41"/>
      <c r="Z301" s="41"/>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183"/>
      <c r="AW301" s="43"/>
    </row>
    <row r="302" spans="1:49" ht="11.25" customHeight="1">
      <c r="A302" s="43"/>
      <c r="B302" s="43"/>
      <c r="C302" s="43"/>
      <c r="D302" s="43"/>
      <c r="E302" s="43"/>
      <c r="F302" s="43"/>
      <c r="G302" s="43"/>
      <c r="H302" s="43"/>
      <c r="I302" s="43"/>
      <c r="J302" s="41"/>
      <c r="K302" s="181"/>
      <c r="L302" s="182"/>
      <c r="M302" s="41"/>
      <c r="N302" s="41"/>
      <c r="O302" s="41"/>
      <c r="P302" s="41"/>
      <c r="Q302" s="41"/>
      <c r="R302" s="41"/>
      <c r="S302" s="41"/>
      <c r="T302" s="41"/>
      <c r="U302" s="41"/>
      <c r="V302" s="41"/>
      <c r="W302" s="41"/>
      <c r="X302" s="41"/>
      <c r="Y302" s="41"/>
      <c r="Z302" s="41"/>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183"/>
      <c r="AW302" s="43"/>
    </row>
    <row r="303" spans="1:49" ht="11.25" customHeight="1">
      <c r="A303" s="43"/>
      <c r="B303" s="43"/>
      <c r="C303" s="43"/>
      <c r="D303" s="43"/>
      <c r="E303" s="43"/>
      <c r="F303" s="43"/>
      <c r="G303" s="43"/>
      <c r="H303" s="43"/>
      <c r="I303" s="43"/>
      <c r="J303" s="41"/>
      <c r="K303" s="181"/>
      <c r="L303" s="182"/>
      <c r="M303" s="41"/>
      <c r="N303" s="41"/>
      <c r="O303" s="41"/>
      <c r="P303" s="41"/>
      <c r="Q303" s="41"/>
      <c r="R303" s="41"/>
      <c r="S303" s="41"/>
      <c r="T303" s="41"/>
      <c r="U303" s="41"/>
      <c r="V303" s="41"/>
      <c r="W303" s="41"/>
      <c r="X303" s="41"/>
      <c r="Y303" s="41"/>
      <c r="Z303" s="41"/>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183"/>
      <c r="AW303" s="43"/>
    </row>
    <row r="304" spans="1:49" ht="11.25" customHeight="1">
      <c r="A304" s="43"/>
      <c r="B304" s="43"/>
      <c r="C304" s="43"/>
      <c r="D304" s="43"/>
      <c r="E304" s="43"/>
      <c r="F304" s="43"/>
      <c r="G304" s="43"/>
      <c r="H304" s="43"/>
      <c r="I304" s="43"/>
      <c r="J304" s="41"/>
      <c r="K304" s="181"/>
      <c r="L304" s="182"/>
      <c r="M304" s="41"/>
      <c r="N304" s="41"/>
      <c r="O304" s="41"/>
      <c r="P304" s="41"/>
      <c r="Q304" s="41"/>
      <c r="R304" s="41"/>
      <c r="S304" s="41"/>
      <c r="T304" s="41"/>
      <c r="U304" s="41"/>
      <c r="V304" s="41"/>
      <c r="W304" s="41"/>
      <c r="X304" s="41"/>
      <c r="Y304" s="41"/>
      <c r="Z304" s="41"/>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183"/>
      <c r="AW304" s="43"/>
    </row>
    <row r="305" spans="1:49" ht="11.25" customHeight="1">
      <c r="A305" s="43"/>
      <c r="B305" s="43"/>
      <c r="C305" s="43"/>
      <c r="D305" s="43"/>
      <c r="E305" s="43"/>
      <c r="F305" s="43"/>
      <c r="G305" s="43"/>
      <c r="H305" s="43"/>
      <c r="I305" s="43"/>
      <c r="J305" s="41"/>
      <c r="K305" s="181"/>
      <c r="L305" s="182"/>
      <c r="M305" s="41"/>
      <c r="N305" s="41"/>
      <c r="O305" s="41"/>
      <c r="P305" s="41"/>
      <c r="Q305" s="41"/>
      <c r="R305" s="41"/>
      <c r="S305" s="41"/>
      <c r="T305" s="41"/>
      <c r="U305" s="41"/>
      <c r="V305" s="41"/>
      <c r="W305" s="41"/>
      <c r="X305" s="41"/>
      <c r="Y305" s="41"/>
      <c r="Z305" s="41"/>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183"/>
      <c r="AW305" s="43"/>
    </row>
    <row r="306" spans="1:49" ht="11.25" customHeight="1">
      <c r="A306" s="43"/>
      <c r="B306" s="43"/>
      <c r="C306" s="43"/>
      <c r="D306" s="43"/>
      <c r="E306" s="43"/>
      <c r="F306" s="43"/>
      <c r="G306" s="43"/>
      <c r="H306" s="43"/>
      <c r="I306" s="43"/>
      <c r="J306" s="41"/>
      <c r="K306" s="181"/>
      <c r="L306" s="182"/>
      <c r="M306" s="41"/>
      <c r="N306" s="41"/>
      <c r="O306" s="41"/>
      <c r="P306" s="41"/>
      <c r="Q306" s="41"/>
      <c r="R306" s="41"/>
      <c r="S306" s="41"/>
      <c r="T306" s="41"/>
      <c r="U306" s="41"/>
      <c r="V306" s="41"/>
      <c r="W306" s="41"/>
      <c r="X306" s="41"/>
      <c r="Y306" s="41"/>
      <c r="Z306" s="41"/>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183"/>
      <c r="AW306" s="43"/>
    </row>
    <row r="307" spans="1:49" ht="11.25" customHeight="1">
      <c r="A307" s="43"/>
      <c r="B307" s="43"/>
      <c r="C307" s="43"/>
      <c r="D307" s="43"/>
      <c r="E307" s="43"/>
      <c r="F307" s="43"/>
      <c r="G307" s="43"/>
      <c r="H307" s="43"/>
      <c r="I307" s="43"/>
      <c r="J307" s="41"/>
      <c r="K307" s="181"/>
      <c r="L307" s="182"/>
      <c r="M307" s="41"/>
      <c r="N307" s="41"/>
      <c r="O307" s="41"/>
      <c r="P307" s="41"/>
      <c r="Q307" s="41"/>
      <c r="R307" s="41"/>
      <c r="S307" s="41"/>
      <c r="T307" s="41"/>
      <c r="U307" s="41"/>
      <c r="V307" s="41"/>
      <c r="W307" s="41"/>
      <c r="X307" s="41"/>
      <c r="Y307" s="41"/>
      <c r="Z307" s="41"/>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183"/>
      <c r="AW307" s="43"/>
    </row>
    <row r="308" spans="1:49" ht="11.25" customHeight="1">
      <c r="A308" s="43"/>
      <c r="B308" s="43"/>
      <c r="C308" s="43"/>
      <c r="D308" s="43"/>
      <c r="E308" s="43"/>
      <c r="F308" s="43"/>
      <c r="G308" s="43"/>
      <c r="H308" s="43"/>
      <c r="I308" s="43"/>
      <c r="J308" s="41"/>
      <c r="K308" s="181"/>
      <c r="L308" s="182"/>
      <c r="M308" s="41"/>
      <c r="N308" s="41"/>
      <c r="O308" s="41"/>
      <c r="P308" s="41"/>
      <c r="Q308" s="41"/>
      <c r="R308" s="41"/>
      <c r="S308" s="41"/>
      <c r="T308" s="41"/>
      <c r="U308" s="41"/>
      <c r="V308" s="41"/>
      <c r="W308" s="41"/>
      <c r="X308" s="41"/>
      <c r="Y308" s="41"/>
      <c r="Z308" s="41"/>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183"/>
      <c r="AW308" s="43"/>
    </row>
    <row r="309" spans="1:49" ht="11.25" customHeight="1">
      <c r="A309" s="43"/>
      <c r="B309" s="43"/>
      <c r="C309" s="43"/>
      <c r="D309" s="43"/>
      <c r="E309" s="43"/>
      <c r="F309" s="43"/>
      <c r="G309" s="43"/>
      <c r="H309" s="43"/>
      <c r="I309" s="43"/>
      <c r="J309" s="41"/>
      <c r="K309" s="181"/>
      <c r="L309" s="182"/>
      <c r="M309" s="41"/>
      <c r="N309" s="41"/>
      <c r="O309" s="41"/>
      <c r="P309" s="41"/>
      <c r="Q309" s="41"/>
      <c r="R309" s="41"/>
      <c r="S309" s="41"/>
      <c r="T309" s="41"/>
      <c r="U309" s="41"/>
      <c r="V309" s="41"/>
      <c r="W309" s="41"/>
      <c r="X309" s="41"/>
      <c r="Y309" s="41"/>
      <c r="Z309" s="41"/>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183"/>
      <c r="AW309" s="43"/>
    </row>
    <row r="310" spans="1:49" ht="11.25" customHeight="1">
      <c r="A310" s="43"/>
      <c r="B310" s="43"/>
      <c r="C310" s="43"/>
      <c r="D310" s="43"/>
      <c r="E310" s="43"/>
      <c r="F310" s="43"/>
      <c r="G310" s="43"/>
      <c r="H310" s="43"/>
      <c r="I310" s="43"/>
      <c r="J310" s="41"/>
      <c r="K310" s="181"/>
      <c r="L310" s="182"/>
      <c r="M310" s="41"/>
      <c r="N310" s="41"/>
      <c r="O310" s="41"/>
      <c r="P310" s="41"/>
      <c r="Q310" s="41"/>
      <c r="R310" s="41"/>
      <c r="S310" s="41"/>
      <c r="T310" s="41"/>
      <c r="U310" s="41"/>
      <c r="V310" s="41"/>
      <c r="W310" s="41"/>
      <c r="X310" s="41"/>
      <c r="Y310" s="41"/>
      <c r="Z310" s="41"/>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183"/>
      <c r="AW310" s="43"/>
    </row>
    <row r="311" spans="1:49" ht="11.25" customHeight="1">
      <c r="A311" s="43"/>
      <c r="B311" s="43"/>
      <c r="C311" s="43"/>
      <c r="D311" s="43"/>
      <c r="E311" s="43"/>
      <c r="F311" s="43"/>
      <c r="G311" s="43"/>
      <c r="H311" s="43"/>
      <c r="I311" s="43"/>
      <c r="J311" s="41"/>
      <c r="K311" s="181"/>
      <c r="L311" s="182"/>
      <c r="M311" s="41"/>
      <c r="N311" s="41"/>
      <c r="O311" s="41"/>
      <c r="P311" s="41"/>
      <c r="Q311" s="41"/>
      <c r="R311" s="41"/>
      <c r="S311" s="41"/>
      <c r="T311" s="41"/>
      <c r="U311" s="41"/>
      <c r="V311" s="41"/>
      <c r="W311" s="41"/>
      <c r="X311" s="41"/>
      <c r="Y311" s="41"/>
      <c r="Z311" s="41"/>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183"/>
      <c r="AW311" s="43"/>
    </row>
    <row r="312" spans="1:49" ht="11.25" customHeight="1">
      <c r="A312" s="43"/>
      <c r="B312" s="43"/>
      <c r="C312" s="43"/>
      <c r="D312" s="43"/>
      <c r="E312" s="43"/>
      <c r="F312" s="43"/>
      <c r="G312" s="43"/>
      <c r="H312" s="43"/>
      <c r="I312" s="43"/>
      <c r="J312" s="41"/>
      <c r="K312" s="181"/>
      <c r="L312" s="182"/>
      <c r="M312" s="41"/>
      <c r="N312" s="41"/>
      <c r="O312" s="41"/>
      <c r="P312" s="41"/>
      <c r="Q312" s="41"/>
      <c r="R312" s="41"/>
      <c r="S312" s="41"/>
      <c r="T312" s="41"/>
      <c r="U312" s="41"/>
      <c r="V312" s="41"/>
      <c r="W312" s="41"/>
      <c r="X312" s="41"/>
      <c r="Y312" s="41"/>
      <c r="Z312" s="41"/>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183"/>
      <c r="AW312" s="43"/>
    </row>
    <row r="313" spans="1:49" ht="11.25" customHeight="1">
      <c r="A313" s="43"/>
      <c r="B313" s="43"/>
      <c r="C313" s="43"/>
      <c r="D313" s="43"/>
      <c r="E313" s="43"/>
      <c r="F313" s="43"/>
      <c r="G313" s="43"/>
      <c r="H313" s="43"/>
      <c r="I313" s="43"/>
      <c r="J313" s="41"/>
      <c r="K313" s="181"/>
      <c r="L313" s="182"/>
      <c r="M313" s="41"/>
      <c r="N313" s="41"/>
      <c r="O313" s="41"/>
      <c r="P313" s="41"/>
      <c r="Q313" s="41"/>
      <c r="R313" s="41"/>
      <c r="S313" s="41"/>
      <c r="T313" s="41"/>
      <c r="U313" s="41"/>
      <c r="V313" s="41"/>
      <c r="W313" s="41"/>
      <c r="X313" s="41"/>
      <c r="Y313" s="41"/>
      <c r="Z313" s="41"/>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183"/>
      <c r="AW313" s="43"/>
    </row>
    <row r="314" spans="1:49" ht="11.25" customHeight="1">
      <c r="A314" s="43"/>
      <c r="B314" s="43"/>
      <c r="C314" s="43"/>
      <c r="D314" s="43"/>
      <c r="E314" s="43"/>
      <c r="F314" s="43"/>
      <c r="G314" s="43"/>
      <c r="H314" s="43"/>
      <c r="I314" s="43"/>
      <c r="J314" s="41"/>
      <c r="K314" s="181"/>
      <c r="L314" s="182"/>
      <c r="M314" s="41"/>
      <c r="N314" s="41"/>
      <c r="O314" s="41"/>
      <c r="P314" s="41"/>
      <c r="Q314" s="41"/>
      <c r="R314" s="41"/>
      <c r="S314" s="41"/>
      <c r="T314" s="41"/>
      <c r="U314" s="41"/>
      <c r="V314" s="41"/>
      <c r="W314" s="41"/>
      <c r="X314" s="41"/>
      <c r="Y314" s="41"/>
      <c r="Z314" s="41"/>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183"/>
      <c r="AW314" s="43"/>
    </row>
    <row r="315" spans="1:49" ht="11.25" customHeight="1">
      <c r="A315" s="43"/>
      <c r="B315" s="43"/>
      <c r="C315" s="43"/>
      <c r="D315" s="43"/>
      <c r="E315" s="43"/>
      <c r="F315" s="43"/>
      <c r="G315" s="43"/>
      <c r="H315" s="43"/>
      <c r="I315" s="43"/>
      <c r="J315" s="41"/>
      <c r="K315" s="181"/>
      <c r="L315" s="182"/>
      <c r="M315" s="41"/>
      <c r="N315" s="41"/>
      <c r="O315" s="41"/>
      <c r="P315" s="41"/>
      <c r="Q315" s="41"/>
      <c r="R315" s="41"/>
      <c r="S315" s="41"/>
      <c r="T315" s="41"/>
      <c r="U315" s="41"/>
      <c r="V315" s="41"/>
      <c r="W315" s="41"/>
      <c r="X315" s="41"/>
      <c r="Y315" s="41"/>
      <c r="Z315" s="41"/>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183"/>
      <c r="AW315" s="43"/>
    </row>
    <row r="316" spans="1:49" ht="11.25" customHeight="1">
      <c r="A316" s="43"/>
      <c r="B316" s="43"/>
      <c r="C316" s="43"/>
      <c r="D316" s="43"/>
      <c r="E316" s="43"/>
      <c r="F316" s="43"/>
      <c r="G316" s="43"/>
      <c r="H316" s="43"/>
      <c r="I316" s="43"/>
      <c r="J316" s="41"/>
      <c r="K316" s="181"/>
      <c r="L316" s="182"/>
      <c r="M316" s="41"/>
      <c r="N316" s="41"/>
      <c r="O316" s="41"/>
      <c r="P316" s="41"/>
      <c r="Q316" s="41"/>
      <c r="R316" s="41"/>
      <c r="S316" s="41"/>
      <c r="T316" s="41"/>
      <c r="U316" s="41"/>
      <c r="V316" s="41"/>
      <c r="W316" s="41"/>
      <c r="X316" s="41"/>
      <c r="Y316" s="41"/>
      <c r="Z316" s="41"/>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183"/>
      <c r="AW316" s="43"/>
    </row>
    <row r="317" spans="1:49" ht="11.25" customHeight="1">
      <c r="A317" s="43"/>
      <c r="B317" s="43"/>
      <c r="C317" s="43"/>
      <c r="D317" s="43"/>
      <c r="E317" s="43"/>
      <c r="F317" s="43"/>
      <c r="G317" s="43"/>
      <c r="H317" s="43"/>
      <c r="I317" s="43"/>
      <c r="J317" s="41"/>
      <c r="K317" s="181"/>
      <c r="L317" s="182"/>
      <c r="M317" s="41"/>
      <c r="N317" s="41"/>
      <c r="O317" s="41"/>
      <c r="P317" s="41"/>
      <c r="Q317" s="41"/>
      <c r="R317" s="41"/>
      <c r="S317" s="41"/>
      <c r="T317" s="41"/>
      <c r="U317" s="41"/>
      <c r="V317" s="41"/>
      <c r="W317" s="41"/>
      <c r="X317" s="41"/>
      <c r="Y317" s="41"/>
      <c r="Z317" s="41"/>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183"/>
      <c r="AW317" s="43"/>
    </row>
    <row r="318" spans="1:49" ht="11.25" customHeight="1">
      <c r="A318" s="43"/>
      <c r="B318" s="43"/>
      <c r="C318" s="43"/>
      <c r="D318" s="43"/>
      <c r="E318" s="43"/>
      <c r="F318" s="43"/>
      <c r="G318" s="43"/>
      <c r="H318" s="43"/>
      <c r="I318" s="43"/>
      <c r="J318" s="41"/>
      <c r="K318" s="181"/>
      <c r="L318" s="182"/>
      <c r="M318" s="41"/>
      <c r="N318" s="41"/>
      <c r="O318" s="41"/>
      <c r="P318" s="41"/>
      <c r="Q318" s="41"/>
      <c r="R318" s="41"/>
      <c r="S318" s="41"/>
      <c r="T318" s="41"/>
      <c r="U318" s="41"/>
      <c r="V318" s="41"/>
      <c r="W318" s="41"/>
      <c r="X318" s="41"/>
      <c r="Y318" s="41"/>
      <c r="Z318" s="41"/>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183"/>
      <c r="AW318" s="43"/>
    </row>
    <row r="319" spans="1:49" ht="11.25" customHeight="1">
      <c r="A319" s="43"/>
      <c r="B319" s="43"/>
      <c r="C319" s="43"/>
      <c r="D319" s="43"/>
      <c r="E319" s="43"/>
      <c r="F319" s="43"/>
      <c r="G319" s="43"/>
      <c r="H319" s="43"/>
      <c r="I319" s="43"/>
      <c r="J319" s="41"/>
      <c r="K319" s="181"/>
      <c r="L319" s="182"/>
      <c r="M319" s="41"/>
      <c r="N319" s="41"/>
      <c r="O319" s="41"/>
      <c r="P319" s="41"/>
      <c r="Q319" s="41"/>
      <c r="R319" s="41"/>
      <c r="S319" s="41"/>
      <c r="T319" s="41"/>
      <c r="U319" s="41"/>
      <c r="V319" s="41"/>
      <c r="W319" s="41"/>
      <c r="X319" s="41"/>
      <c r="Y319" s="41"/>
      <c r="Z319" s="41"/>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183"/>
      <c r="AW319" s="43"/>
    </row>
    <row r="320" spans="1:49" ht="11.25" customHeight="1">
      <c r="A320" s="43"/>
      <c r="B320" s="43"/>
      <c r="C320" s="43"/>
      <c r="D320" s="43"/>
      <c r="E320" s="43"/>
      <c r="F320" s="43"/>
      <c r="G320" s="43"/>
      <c r="H320" s="43"/>
      <c r="I320" s="43"/>
      <c r="J320" s="41"/>
      <c r="K320" s="181"/>
      <c r="L320" s="182"/>
      <c r="M320" s="41"/>
      <c r="N320" s="41"/>
      <c r="O320" s="41"/>
      <c r="P320" s="41"/>
      <c r="Q320" s="41"/>
      <c r="R320" s="41"/>
      <c r="S320" s="41"/>
      <c r="T320" s="41"/>
      <c r="U320" s="41"/>
      <c r="V320" s="41"/>
      <c r="W320" s="41"/>
      <c r="X320" s="41"/>
      <c r="Y320" s="41"/>
      <c r="Z320" s="41"/>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183"/>
      <c r="AW320" s="43"/>
    </row>
    <row r="321" spans="1:49" ht="11.25" customHeight="1">
      <c r="A321" s="43"/>
      <c r="B321" s="43"/>
      <c r="C321" s="43"/>
      <c r="D321" s="43"/>
      <c r="E321" s="43"/>
      <c r="F321" s="43"/>
      <c r="G321" s="43"/>
      <c r="H321" s="43"/>
      <c r="I321" s="43"/>
      <c r="J321" s="41"/>
      <c r="K321" s="181"/>
      <c r="L321" s="182"/>
      <c r="M321" s="41"/>
      <c r="N321" s="41"/>
      <c r="O321" s="41"/>
      <c r="P321" s="41"/>
      <c r="Q321" s="41"/>
      <c r="R321" s="41"/>
      <c r="S321" s="41"/>
      <c r="T321" s="41"/>
      <c r="U321" s="41"/>
      <c r="V321" s="41"/>
      <c r="W321" s="41"/>
      <c r="X321" s="41"/>
      <c r="Y321" s="41"/>
      <c r="Z321" s="41"/>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183"/>
      <c r="AW321" s="43"/>
    </row>
    <row r="322" spans="1:49" ht="11.25" customHeight="1">
      <c r="A322" s="43"/>
      <c r="B322" s="43"/>
      <c r="C322" s="43"/>
      <c r="D322" s="43"/>
      <c r="E322" s="43"/>
      <c r="F322" s="43"/>
      <c r="G322" s="43"/>
      <c r="H322" s="43"/>
      <c r="I322" s="43"/>
      <c r="J322" s="41"/>
      <c r="K322" s="181"/>
      <c r="L322" s="182"/>
      <c r="M322" s="41"/>
      <c r="N322" s="41"/>
      <c r="O322" s="41"/>
      <c r="P322" s="41"/>
      <c r="Q322" s="41"/>
      <c r="R322" s="41"/>
      <c r="S322" s="41"/>
      <c r="T322" s="41"/>
      <c r="U322" s="41"/>
      <c r="V322" s="41"/>
      <c r="W322" s="41"/>
      <c r="X322" s="41"/>
      <c r="Y322" s="41"/>
      <c r="Z322" s="41"/>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183"/>
      <c r="AW322" s="43"/>
    </row>
    <row r="323" spans="1:49" ht="11.25" customHeight="1">
      <c r="A323" s="43"/>
      <c r="B323" s="43"/>
      <c r="C323" s="43"/>
      <c r="D323" s="43"/>
      <c r="E323" s="43"/>
      <c r="F323" s="43"/>
      <c r="G323" s="43"/>
      <c r="H323" s="43"/>
      <c r="I323" s="43"/>
      <c r="J323" s="41"/>
      <c r="K323" s="181"/>
      <c r="L323" s="182"/>
      <c r="M323" s="41"/>
      <c r="N323" s="41"/>
      <c r="O323" s="41"/>
      <c r="P323" s="41"/>
      <c r="Q323" s="41"/>
      <c r="R323" s="41"/>
      <c r="S323" s="41"/>
      <c r="T323" s="41"/>
      <c r="U323" s="41"/>
      <c r="V323" s="41"/>
      <c r="W323" s="41"/>
      <c r="X323" s="41"/>
      <c r="Y323" s="41"/>
      <c r="Z323" s="41"/>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183"/>
      <c r="AW323" s="43"/>
    </row>
    <row r="324" spans="1:49" ht="11.25" customHeight="1">
      <c r="A324" s="43"/>
      <c r="B324" s="43"/>
      <c r="C324" s="43"/>
      <c r="D324" s="43"/>
      <c r="E324" s="43"/>
      <c r="F324" s="43"/>
      <c r="G324" s="43"/>
      <c r="H324" s="43"/>
      <c r="I324" s="43"/>
      <c r="J324" s="41"/>
      <c r="K324" s="181"/>
      <c r="L324" s="182"/>
      <c r="M324" s="41"/>
      <c r="N324" s="41"/>
      <c r="O324" s="41"/>
      <c r="P324" s="41"/>
      <c r="Q324" s="41"/>
      <c r="R324" s="41"/>
      <c r="S324" s="41"/>
      <c r="T324" s="41"/>
      <c r="U324" s="41"/>
      <c r="V324" s="41"/>
      <c r="W324" s="41"/>
      <c r="X324" s="41"/>
      <c r="Y324" s="41"/>
      <c r="Z324" s="41"/>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183"/>
      <c r="AW324" s="43"/>
    </row>
    <row r="325" spans="1:49" ht="11.25" customHeight="1">
      <c r="A325" s="43"/>
      <c r="B325" s="43"/>
      <c r="C325" s="43"/>
      <c r="D325" s="43"/>
      <c r="E325" s="43"/>
      <c r="F325" s="43"/>
      <c r="G325" s="43"/>
      <c r="H325" s="43"/>
      <c r="I325" s="43"/>
      <c r="J325" s="41"/>
      <c r="K325" s="181"/>
      <c r="L325" s="182"/>
      <c r="M325" s="41"/>
      <c r="N325" s="41"/>
      <c r="O325" s="41"/>
      <c r="P325" s="41"/>
      <c r="Q325" s="41"/>
      <c r="R325" s="41"/>
      <c r="S325" s="41"/>
      <c r="T325" s="41"/>
      <c r="U325" s="41"/>
      <c r="V325" s="41"/>
      <c r="W325" s="41"/>
      <c r="X325" s="41"/>
      <c r="Y325" s="41"/>
      <c r="Z325" s="41"/>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183"/>
      <c r="AW325" s="43"/>
    </row>
    <row r="326" spans="1:49" ht="11.25" customHeight="1">
      <c r="A326" s="43"/>
      <c r="B326" s="43"/>
      <c r="C326" s="43"/>
      <c r="D326" s="43"/>
      <c r="E326" s="43"/>
      <c r="F326" s="43"/>
      <c r="G326" s="43"/>
      <c r="H326" s="43"/>
      <c r="I326" s="43"/>
      <c r="J326" s="41"/>
      <c r="K326" s="181"/>
      <c r="L326" s="182"/>
      <c r="M326" s="41"/>
      <c r="N326" s="41"/>
      <c r="O326" s="41"/>
      <c r="P326" s="41"/>
      <c r="Q326" s="41"/>
      <c r="R326" s="41"/>
      <c r="S326" s="41"/>
      <c r="T326" s="41"/>
      <c r="U326" s="41"/>
      <c r="V326" s="41"/>
      <c r="W326" s="41"/>
      <c r="X326" s="41"/>
      <c r="Y326" s="41"/>
      <c r="Z326" s="41"/>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183"/>
      <c r="AW326" s="43"/>
    </row>
    <row r="327" spans="1:49" ht="11.25" customHeight="1">
      <c r="A327" s="43"/>
      <c r="B327" s="43"/>
      <c r="C327" s="43"/>
      <c r="D327" s="43"/>
      <c r="E327" s="43"/>
      <c r="F327" s="43"/>
      <c r="G327" s="43"/>
      <c r="H327" s="43"/>
      <c r="I327" s="43"/>
      <c r="J327" s="41"/>
      <c r="K327" s="181"/>
      <c r="L327" s="182"/>
      <c r="M327" s="41"/>
      <c r="N327" s="41"/>
      <c r="O327" s="41"/>
      <c r="P327" s="41"/>
      <c r="Q327" s="41"/>
      <c r="R327" s="41"/>
      <c r="S327" s="41"/>
      <c r="T327" s="41"/>
      <c r="U327" s="41"/>
      <c r="V327" s="41"/>
      <c r="W327" s="41"/>
      <c r="X327" s="41"/>
      <c r="Y327" s="41"/>
      <c r="Z327" s="41"/>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183"/>
      <c r="AW327" s="43"/>
    </row>
    <row r="328" spans="1:49" ht="11.25" customHeight="1">
      <c r="A328" s="43"/>
      <c r="B328" s="43"/>
      <c r="C328" s="43"/>
      <c r="D328" s="43"/>
      <c r="E328" s="43"/>
      <c r="F328" s="43"/>
      <c r="G328" s="43"/>
      <c r="H328" s="43"/>
      <c r="I328" s="43"/>
      <c r="J328" s="41"/>
      <c r="K328" s="181"/>
      <c r="L328" s="182"/>
      <c r="M328" s="41"/>
      <c r="N328" s="41"/>
      <c r="O328" s="41"/>
      <c r="P328" s="41"/>
      <c r="Q328" s="41"/>
      <c r="R328" s="41"/>
      <c r="S328" s="41"/>
      <c r="T328" s="41"/>
      <c r="U328" s="41"/>
      <c r="V328" s="41"/>
      <c r="W328" s="41"/>
      <c r="X328" s="41"/>
      <c r="Y328" s="41"/>
      <c r="Z328" s="41"/>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183"/>
      <c r="AW328" s="43"/>
    </row>
    <row r="329" spans="1:49" ht="11.25" customHeight="1">
      <c r="A329" s="43"/>
      <c r="B329" s="43"/>
      <c r="C329" s="43"/>
      <c r="D329" s="43"/>
      <c r="E329" s="43"/>
      <c r="F329" s="43"/>
      <c r="G329" s="43"/>
      <c r="H329" s="43"/>
      <c r="I329" s="43"/>
      <c r="J329" s="41"/>
      <c r="K329" s="181"/>
      <c r="L329" s="182"/>
      <c r="M329" s="41"/>
      <c r="N329" s="41"/>
      <c r="O329" s="41"/>
      <c r="P329" s="41"/>
      <c r="Q329" s="41"/>
      <c r="R329" s="41"/>
      <c r="S329" s="41"/>
      <c r="T329" s="41"/>
      <c r="U329" s="41"/>
      <c r="V329" s="41"/>
      <c r="W329" s="41"/>
      <c r="X329" s="41"/>
      <c r="Y329" s="41"/>
      <c r="Z329" s="41"/>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183"/>
      <c r="AW329" s="43"/>
    </row>
    <row r="330" spans="1:49" ht="11.25" customHeight="1">
      <c r="A330" s="43"/>
      <c r="B330" s="43"/>
      <c r="C330" s="43"/>
      <c r="D330" s="43"/>
      <c r="E330" s="43"/>
      <c r="F330" s="43"/>
      <c r="G330" s="43"/>
      <c r="H330" s="43"/>
      <c r="I330" s="43"/>
      <c r="J330" s="41"/>
      <c r="K330" s="181"/>
      <c r="L330" s="182"/>
      <c r="M330" s="41"/>
      <c r="N330" s="41"/>
      <c r="O330" s="41"/>
      <c r="P330" s="41"/>
      <c r="Q330" s="41"/>
      <c r="R330" s="41"/>
      <c r="S330" s="41"/>
      <c r="T330" s="41"/>
      <c r="U330" s="41"/>
      <c r="V330" s="41"/>
      <c r="W330" s="41"/>
      <c r="X330" s="41"/>
      <c r="Y330" s="41"/>
      <c r="Z330" s="41"/>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183"/>
      <c r="AW330" s="43"/>
    </row>
    <row r="331" spans="1:49" ht="11.25" customHeight="1">
      <c r="A331" s="43"/>
      <c r="B331" s="43"/>
      <c r="C331" s="43"/>
      <c r="D331" s="43"/>
      <c r="E331" s="43"/>
      <c r="F331" s="43"/>
      <c r="G331" s="43"/>
      <c r="H331" s="43"/>
      <c r="I331" s="43"/>
      <c r="J331" s="41"/>
      <c r="K331" s="181"/>
      <c r="L331" s="182"/>
      <c r="M331" s="41"/>
      <c r="N331" s="41"/>
      <c r="O331" s="41"/>
      <c r="P331" s="41"/>
      <c r="Q331" s="41"/>
      <c r="R331" s="41"/>
      <c r="S331" s="41"/>
      <c r="T331" s="41"/>
      <c r="U331" s="41"/>
      <c r="V331" s="41"/>
      <c r="W331" s="41"/>
      <c r="X331" s="41"/>
      <c r="Y331" s="41"/>
      <c r="Z331" s="41"/>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183"/>
      <c r="AW331" s="43"/>
    </row>
    <row r="332" spans="1:49" ht="11.25" customHeight="1">
      <c r="A332" s="43"/>
      <c r="B332" s="43"/>
      <c r="C332" s="43"/>
      <c r="D332" s="43"/>
      <c r="E332" s="43"/>
      <c r="F332" s="43"/>
      <c r="G332" s="43"/>
      <c r="H332" s="43"/>
      <c r="I332" s="43"/>
      <c r="J332" s="41"/>
      <c r="K332" s="181"/>
      <c r="L332" s="182"/>
      <c r="M332" s="41"/>
      <c r="N332" s="41"/>
      <c r="O332" s="41"/>
      <c r="P332" s="41"/>
      <c r="Q332" s="41"/>
      <c r="R332" s="41"/>
      <c r="S332" s="41"/>
      <c r="T332" s="41"/>
      <c r="U332" s="41"/>
      <c r="V332" s="41"/>
      <c r="W332" s="41"/>
      <c r="X332" s="41"/>
      <c r="Y332" s="41"/>
      <c r="Z332" s="41"/>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183"/>
      <c r="AW332" s="43"/>
    </row>
    <row r="333" spans="1:49" ht="11.25" customHeight="1">
      <c r="A333" s="43"/>
      <c r="B333" s="43"/>
      <c r="C333" s="43"/>
      <c r="D333" s="43"/>
      <c r="E333" s="43"/>
      <c r="F333" s="43"/>
      <c r="G333" s="43"/>
      <c r="H333" s="43"/>
      <c r="I333" s="43"/>
      <c r="J333" s="41"/>
      <c r="K333" s="181"/>
      <c r="L333" s="182"/>
      <c r="M333" s="41"/>
      <c r="N333" s="41"/>
      <c r="O333" s="41"/>
      <c r="P333" s="41"/>
      <c r="Q333" s="41"/>
      <c r="R333" s="41"/>
      <c r="S333" s="41"/>
      <c r="T333" s="41"/>
      <c r="U333" s="41"/>
      <c r="V333" s="41"/>
      <c r="W333" s="41"/>
      <c r="X333" s="41"/>
      <c r="Y333" s="41"/>
      <c r="Z333" s="41"/>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183"/>
      <c r="AW333" s="43"/>
    </row>
    <row r="334" spans="1:49" ht="11.25" customHeight="1">
      <c r="A334" s="43"/>
      <c r="B334" s="43"/>
      <c r="C334" s="43"/>
      <c r="D334" s="43"/>
      <c r="E334" s="43"/>
      <c r="F334" s="43"/>
      <c r="G334" s="43"/>
      <c r="H334" s="43"/>
      <c r="I334" s="43"/>
      <c r="J334" s="41"/>
      <c r="K334" s="181"/>
      <c r="L334" s="182"/>
      <c r="M334" s="41"/>
      <c r="N334" s="41"/>
      <c r="O334" s="41"/>
      <c r="P334" s="41"/>
      <c r="Q334" s="41"/>
      <c r="R334" s="41"/>
      <c r="S334" s="41"/>
      <c r="T334" s="41"/>
      <c r="U334" s="41"/>
      <c r="V334" s="41"/>
      <c r="W334" s="41"/>
      <c r="X334" s="41"/>
      <c r="Y334" s="41"/>
      <c r="Z334" s="41"/>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183"/>
      <c r="AW334" s="43"/>
    </row>
    <row r="335" spans="1:49" ht="11.25" customHeight="1">
      <c r="A335" s="43"/>
      <c r="B335" s="43"/>
      <c r="C335" s="43"/>
      <c r="D335" s="43"/>
      <c r="E335" s="43"/>
      <c r="F335" s="43"/>
      <c r="G335" s="43"/>
      <c r="H335" s="43"/>
      <c r="I335" s="43"/>
      <c r="J335" s="41"/>
      <c r="K335" s="181"/>
      <c r="L335" s="182"/>
      <c r="M335" s="41"/>
      <c r="N335" s="41"/>
      <c r="O335" s="41"/>
      <c r="P335" s="41"/>
      <c r="Q335" s="41"/>
      <c r="R335" s="41"/>
      <c r="S335" s="41"/>
      <c r="T335" s="41"/>
      <c r="U335" s="41"/>
      <c r="V335" s="41"/>
      <c r="W335" s="41"/>
      <c r="X335" s="41"/>
      <c r="Y335" s="41"/>
      <c r="Z335" s="41"/>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183"/>
      <c r="AW335" s="43"/>
    </row>
    <row r="336" spans="1:49" ht="11.25" customHeight="1">
      <c r="A336" s="43"/>
      <c r="B336" s="43"/>
      <c r="C336" s="43"/>
      <c r="D336" s="43"/>
      <c r="E336" s="43"/>
      <c r="F336" s="43"/>
      <c r="G336" s="43"/>
      <c r="H336" s="43"/>
      <c r="I336" s="43"/>
      <c r="J336" s="41"/>
      <c r="K336" s="181"/>
      <c r="L336" s="182"/>
      <c r="M336" s="41"/>
      <c r="N336" s="41"/>
      <c r="O336" s="41"/>
      <c r="P336" s="41"/>
      <c r="Q336" s="41"/>
      <c r="R336" s="41"/>
      <c r="S336" s="41"/>
      <c r="T336" s="41"/>
      <c r="U336" s="41"/>
      <c r="V336" s="41"/>
      <c r="W336" s="41"/>
      <c r="X336" s="41"/>
      <c r="Y336" s="41"/>
      <c r="Z336" s="41"/>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183"/>
      <c r="AW336" s="43"/>
    </row>
    <row r="337" spans="1:49" ht="11.25" customHeight="1">
      <c r="A337" s="43"/>
      <c r="B337" s="43"/>
      <c r="C337" s="43"/>
      <c r="D337" s="43"/>
      <c r="E337" s="43"/>
      <c r="F337" s="43"/>
      <c r="G337" s="43"/>
      <c r="H337" s="43"/>
      <c r="I337" s="43"/>
      <c r="J337" s="41"/>
      <c r="K337" s="181"/>
      <c r="L337" s="182"/>
      <c r="M337" s="41"/>
      <c r="N337" s="41"/>
      <c r="O337" s="41"/>
      <c r="P337" s="41"/>
      <c r="Q337" s="41"/>
      <c r="R337" s="41"/>
      <c r="S337" s="41"/>
      <c r="T337" s="41"/>
      <c r="U337" s="41"/>
      <c r="V337" s="41"/>
      <c r="W337" s="41"/>
      <c r="X337" s="41"/>
      <c r="Y337" s="41"/>
      <c r="Z337" s="41"/>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183"/>
      <c r="AW337" s="43"/>
    </row>
    <row r="338" spans="1:49" ht="11.25" customHeight="1">
      <c r="A338" s="43"/>
      <c r="B338" s="43"/>
      <c r="C338" s="43"/>
      <c r="D338" s="43"/>
      <c r="E338" s="43"/>
      <c r="F338" s="43"/>
      <c r="G338" s="43"/>
      <c r="H338" s="43"/>
      <c r="I338" s="43"/>
      <c r="J338" s="41"/>
      <c r="K338" s="181"/>
      <c r="L338" s="182"/>
      <c r="M338" s="41"/>
      <c r="N338" s="41"/>
      <c r="O338" s="41"/>
      <c r="P338" s="41"/>
      <c r="Q338" s="41"/>
      <c r="R338" s="41"/>
      <c r="S338" s="41"/>
      <c r="T338" s="41"/>
      <c r="U338" s="41"/>
      <c r="V338" s="41"/>
      <c r="W338" s="41"/>
      <c r="X338" s="41"/>
      <c r="Y338" s="41"/>
      <c r="Z338" s="41"/>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183"/>
      <c r="AW338" s="43"/>
    </row>
    <row r="339" spans="1:49" ht="11.25" customHeight="1">
      <c r="A339" s="43"/>
      <c r="B339" s="43"/>
      <c r="C339" s="43"/>
      <c r="D339" s="43"/>
      <c r="E339" s="43"/>
      <c r="F339" s="43"/>
      <c r="G339" s="43"/>
      <c r="H339" s="43"/>
      <c r="I339" s="43"/>
      <c r="J339" s="41"/>
      <c r="K339" s="181"/>
      <c r="L339" s="182"/>
      <c r="M339" s="41"/>
      <c r="N339" s="41"/>
      <c r="O339" s="41"/>
      <c r="P339" s="41"/>
      <c r="Q339" s="41"/>
      <c r="R339" s="41"/>
      <c r="S339" s="41"/>
      <c r="T339" s="41"/>
      <c r="U339" s="41"/>
      <c r="V339" s="41"/>
      <c r="W339" s="41"/>
      <c r="X339" s="41"/>
      <c r="Y339" s="41"/>
      <c r="Z339" s="41"/>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183"/>
      <c r="AW339" s="43"/>
    </row>
    <row r="340" spans="1:49" ht="11.25" customHeight="1">
      <c r="A340" s="43"/>
      <c r="B340" s="43"/>
      <c r="C340" s="43"/>
      <c r="D340" s="43"/>
      <c r="E340" s="43"/>
      <c r="F340" s="43"/>
      <c r="G340" s="43"/>
      <c r="H340" s="43"/>
      <c r="I340" s="43"/>
      <c r="J340" s="41"/>
      <c r="K340" s="181"/>
      <c r="L340" s="182"/>
      <c r="M340" s="41"/>
      <c r="N340" s="41"/>
      <c r="O340" s="41"/>
      <c r="P340" s="41"/>
      <c r="Q340" s="41"/>
      <c r="R340" s="41"/>
      <c r="S340" s="41"/>
      <c r="T340" s="41"/>
      <c r="U340" s="41"/>
      <c r="V340" s="41"/>
      <c r="W340" s="41"/>
      <c r="X340" s="41"/>
      <c r="Y340" s="41"/>
      <c r="Z340" s="41"/>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183"/>
      <c r="AW340" s="43"/>
    </row>
    <row r="341" spans="1:49" ht="11.25" customHeight="1">
      <c r="A341" s="43"/>
      <c r="B341" s="43"/>
      <c r="C341" s="43"/>
      <c r="D341" s="43"/>
      <c r="E341" s="43"/>
      <c r="F341" s="43"/>
      <c r="G341" s="43"/>
      <c r="H341" s="43"/>
      <c r="I341" s="43"/>
      <c r="J341" s="41"/>
      <c r="K341" s="181"/>
      <c r="L341" s="182"/>
      <c r="M341" s="41"/>
      <c r="N341" s="41"/>
      <c r="O341" s="41"/>
      <c r="P341" s="41"/>
      <c r="Q341" s="41"/>
      <c r="R341" s="41"/>
      <c r="S341" s="41"/>
      <c r="T341" s="41"/>
      <c r="U341" s="41"/>
      <c r="V341" s="41"/>
      <c r="W341" s="41"/>
      <c r="X341" s="41"/>
      <c r="Y341" s="41"/>
      <c r="Z341" s="41"/>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183"/>
      <c r="AW341" s="43"/>
    </row>
    <row r="342" spans="1:49" ht="11.25" customHeight="1">
      <c r="A342" s="43"/>
      <c r="B342" s="43"/>
      <c r="C342" s="43"/>
      <c r="D342" s="43"/>
      <c r="E342" s="43"/>
      <c r="F342" s="43"/>
      <c r="G342" s="43"/>
      <c r="H342" s="43"/>
      <c r="I342" s="43"/>
      <c r="J342" s="41"/>
      <c r="K342" s="181"/>
      <c r="L342" s="182"/>
      <c r="M342" s="41"/>
      <c r="N342" s="41"/>
      <c r="O342" s="41"/>
      <c r="P342" s="41"/>
      <c r="Q342" s="41"/>
      <c r="R342" s="41"/>
      <c r="S342" s="41"/>
      <c r="T342" s="41"/>
      <c r="U342" s="41"/>
      <c r="V342" s="41"/>
      <c r="W342" s="41"/>
      <c r="X342" s="41"/>
      <c r="Y342" s="41"/>
      <c r="Z342" s="41"/>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183"/>
      <c r="AW342" s="43"/>
    </row>
    <row r="343" spans="1:49" ht="11.25" customHeight="1">
      <c r="A343" s="43"/>
      <c r="B343" s="43"/>
      <c r="C343" s="43"/>
      <c r="D343" s="43"/>
      <c r="E343" s="43"/>
      <c r="F343" s="43"/>
      <c r="G343" s="43"/>
      <c r="H343" s="43"/>
      <c r="I343" s="43"/>
      <c r="J343" s="41"/>
      <c r="K343" s="181"/>
      <c r="L343" s="182"/>
      <c r="M343" s="41"/>
      <c r="N343" s="41"/>
      <c r="O343" s="41"/>
      <c r="P343" s="41"/>
      <c r="Q343" s="41"/>
      <c r="R343" s="41"/>
      <c r="S343" s="41"/>
      <c r="T343" s="41"/>
      <c r="U343" s="41"/>
      <c r="V343" s="41"/>
      <c r="W343" s="41"/>
      <c r="X343" s="41"/>
      <c r="Y343" s="41"/>
      <c r="Z343" s="41"/>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183"/>
      <c r="AW343" s="43"/>
    </row>
    <row r="344" spans="1:49" ht="11.25" customHeight="1">
      <c r="A344" s="43"/>
      <c r="B344" s="43"/>
      <c r="C344" s="43"/>
      <c r="D344" s="43"/>
      <c r="E344" s="43"/>
      <c r="F344" s="43"/>
      <c r="G344" s="43"/>
      <c r="H344" s="43"/>
      <c r="I344" s="43"/>
      <c r="J344" s="41"/>
      <c r="K344" s="181"/>
      <c r="L344" s="182"/>
      <c r="M344" s="41"/>
      <c r="N344" s="41"/>
      <c r="O344" s="41"/>
      <c r="P344" s="41"/>
      <c r="Q344" s="41"/>
      <c r="R344" s="41"/>
      <c r="S344" s="41"/>
      <c r="T344" s="41"/>
      <c r="U344" s="41"/>
      <c r="V344" s="41"/>
      <c r="W344" s="41"/>
      <c r="X344" s="41"/>
      <c r="Y344" s="41"/>
      <c r="Z344" s="41"/>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183"/>
      <c r="AW344" s="43"/>
    </row>
    <row r="345" spans="1:49" ht="11.25" customHeight="1">
      <c r="A345" s="43"/>
      <c r="B345" s="43"/>
      <c r="C345" s="43"/>
      <c r="D345" s="43"/>
      <c r="E345" s="43"/>
      <c r="F345" s="43"/>
      <c r="G345" s="43"/>
      <c r="H345" s="43"/>
      <c r="I345" s="43"/>
      <c r="J345" s="41"/>
      <c r="K345" s="181"/>
      <c r="L345" s="182"/>
      <c r="M345" s="41"/>
      <c r="N345" s="41"/>
      <c r="O345" s="41"/>
      <c r="P345" s="41"/>
      <c r="Q345" s="41"/>
      <c r="R345" s="41"/>
      <c r="S345" s="41"/>
      <c r="T345" s="41"/>
      <c r="U345" s="41"/>
      <c r="V345" s="41"/>
      <c r="W345" s="41"/>
      <c r="X345" s="41"/>
      <c r="Y345" s="41"/>
      <c r="Z345" s="41"/>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183"/>
      <c r="AW345" s="43"/>
    </row>
    <row r="346" spans="1:49" ht="11.25" customHeight="1">
      <c r="A346" s="43"/>
      <c r="B346" s="43"/>
      <c r="C346" s="43"/>
      <c r="D346" s="43"/>
      <c r="E346" s="43"/>
      <c r="F346" s="43"/>
      <c r="G346" s="43"/>
      <c r="H346" s="43"/>
      <c r="I346" s="43"/>
      <c r="J346" s="41"/>
      <c r="K346" s="181"/>
      <c r="L346" s="182"/>
      <c r="M346" s="41"/>
      <c r="N346" s="41"/>
      <c r="O346" s="41"/>
      <c r="P346" s="41"/>
      <c r="Q346" s="41"/>
      <c r="R346" s="41"/>
      <c r="S346" s="41"/>
      <c r="T346" s="41"/>
      <c r="U346" s="41"/>
      <c r="V346" s="41"/>
      <c r="W346" s="41"/>
      <c r="X346" s="41"/>
      <c r="Y346" s="41"/>
      <c r="Z346" s="41"/>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183"/>
      <c r="AW346" s="43"/>
    </row>
    <row r="347" spans="1:49" ht="11.25" customHeight="1">
      <c r="A347" s="43"/>
      <c r="B347" s="43"/>
      <c r="C347" s="43"/>
      <c r="D347" s="43"/>
      <c r="E347" s="43"/>
      <c r="F347" s="43"/>
      <c r="G347" s="43"/>
      <c r="H347" s="43"/>
      <c r="I347" s="43"/>
      <c r="J347" s="41"/>
      <c r="K347" s="181"/>
      <c r="L347" s="182"/>
      <c r="M347" s="41"/>
      <c r="N347" s="41"/>
      <c r="O347" s="41"/>
      <c r="P347" s="41"/>
      <c r="Q347" s="41"/>
      <c r="R347" s="41"/>
      <c r="S347" s="41"/>
      <c r="T347" s="41"/>
      <c r="U347" s="41"/>
      <c r="V347" s="41"/>
      <c r="W347" s="41"/>
      <c r="X347" s="41"/>
      <c r="Y347" s="41"/>
      <c r="Z347" s="41"/>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183"/>
      <c r="AW347" s="43"/>
    </row>
    <row r="348" spans="1:49" ht="11.25" customHeight="1">
      <c r="A348" s="43"/>
      <c r="B348" s="43"/>
      <c r="C348" s="43"/>
      <c r="D348" s="43"/>
      <c r="E348" s="43"/>
      <c r="F348" s="43"/>
      <c r="G348" s="43"/>
      <c r="H348" s="43"/>
      <c r="I348" s="43"/>
      <c r="J348" s="41"/>
      <c r="K348" s="181"/>
      <c r="L348" s="182"/>
      <c r="M348" s="41"/>
      <c r="N348" s="41"/>
      <c r="O348" s="41"/>
      <c r="P348" s="41"/>
      <c r="Q348" s="41"/>
      <c r="R348" s="41"/>
      <c r="S348" s="41"/>
      <c r="T348" s="41"/>
      <c r="U348" s="41"/>
      <c r="V348" s="41"/>
      <c r="W348" s="41"/>
      <c r="X348" s="41"/>
      <c r="Y348" s="41"/>
      <c r="Z348" s="41"/>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183"/>
      <c r="AW348" s="43"/>
    </row>
    <row r="349" spans="1:49" ht="11.25" customHeight="1">
      <c r="A349" s="43"/>
      <c r="B349" s="43"/>
      <c r="C349" s="43"/>
      <c r="D349" s="43"/>
      <c r="E349" s="43"/>
      <c r="F349" s="43"/>
      <c r="G349" s="43"/>
      <c r="H349" s="43"/>
      <c r="I349" s="43"/>
      <c r="J349" s="41"/>
      <c r="K349" s="181"/>
      <c r="L349" s="182"/>
      <c r="M349" s="41"/>
      <c r="N349" s="41"/>
      <c r="O349" s="41"/>
      <c r="P349" s="41"/>
      <c r="Q349" s="41"/>
      <c r="R349" s="41"/>
      <c r="S349" s="41"/>
      <c r="T349" s="41"/>
      <c r="U349" s="41"/>
      <c r="V349" s="41"/>
      <c r="W349" s="41"/>
      <c r="X349" s="41"/>
      <c r="Y349" s="41"/>
      <c r="Z349" s="41"/>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183"/>
      <c r="AW349" s="43"/>
    </row>
    <row r="350" spans="1:49" ht="11.25" customHeight="1">
      <c r="A350" s="43"/>
      <c r="B350" s="43"/>
      <c r="C350" s="43"/>
      <c r="D350" s="43"/>
      <c r="E350" s="43"/>
      <c r="F350" s="43"/>
      <c r="G350" s="43"/>
      <c r="H350" s="43"/>
      <c r="I350" s="43"/>
      <c r="J350" s="41"/>
      <c r="K350" s="181"/>
      <c r="L350" s="182"/>
      <c r="M350" s="41"/>
      <c r="N350" s="41"/>
      <c r="O350" s="41"/>
      <c r="P350" s="41"/>
      <c r="Q350" s="41"/>
      <c r="R350" s="41"/>
      <c r="S350" s="41"/>
      <c r="T350" s="41"/>
      <c r="U350" s="41"/>
      <c r="V350" s="41"/>
      <c r="W350" s="41"/>
      <c r="X350" s="41"/>
      <c r="Y350" s="41"/>
      <c r="Z350" s="41"/>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183"/>
      <c r="AW350" s="43"/>
    </row>
    <row r="351" spans="1:49" ht="11.25" customHeight="1">
      <c r="A351" s="43"/>
      <c r="B351" s="43"/>
      <c r="C351" s="43"/>
      <c r="D351" s="43"/>
      <c r="E351" s="43"/>
      <c r="F351" s="43"/>
      <c r="G351" s="43"/>
      <c r="H351" s="43"/>
      <c r="I351" s="43"/>
      <c r="J351" s="41"/>
      <c r="K351" s="181"/>
      <c r="L351" s="182"/>
      <c r="M351" s="41"/>
      <c r="N351" s="41"/>
      <c r="O351" s="41"/>
      <c r="P351" s="41"/>
      <c r="Q351" s="41"/>
      <c r="R351" s="41"/>
      <c r="S351" s="41"/>
      <c r="T351" s="41"/>
      <c r="U351" s="41"/>
      <c r="V351" s="41"/>
      <c r="W351" s="41"/>
      <c r="X351" s="41"/>
      <c r="Y351" s="41"/>
      <c r="Z351" s="41"/>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183"/>
      <c r="AW351" s="43"/>
    </row>
    <row r="352" spans="1:49" ht="11.25" customHeight="1">
      <c r="A352" s="43"/>
      <c r="B352" s="43"/>
      <c r="C352" s="43"/>
      <c r="D352" s="43"/>
      <c r="E352" s="43"/>
      <c r="F352" s="43"/>
      <c r="G352" s="43"/>
      <c r="H352" s="43"/>
      <c r="I352" s="43"/>
      <c r="J352" s="41"/>
      <c r="K352" s="181"/>
      <c r="L352" s="182"/>
      <c r="M352" s="41"/>
      <c r="N352" s="41"/>
      <c r="O352" s="41"/>
      <c r="P352" s="41"/>
      <c r="Q352" s="41"/>
      <c r="R352" s="41"/>
      <c r="S352" s="41"/>
      <c r="T352" s="41"/>
      <c r="U352" s="41"/>
      <c r="V352" s="41"/>
      <c r="W352" s="41"/>
      <c r="X352" s="41"/>
      <c r="Y352" s="41"/>
      <c r="Z352" s="41"/>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183"/>
      <c r="AW352" s="43"/>
    </row>
    <row r="353" spans="1:49" ht="11.25" customHeight="1">
      <c r="A353" s="43"/>
      <c r="B353" s="43"/>
      <c r="C353" s="43"/>
      <c r="D353" s="43"/>
      <c r="E353" s="43"/>
      <c r="F353" s="43"/>
      <c r="G353" s="43"/>
      <c r="H353" s="43"/>
      <c r="I353" s="43"/>
      <c r="J353" s="41"/>
      <c r="K353" s="181"/>
      <c r="L353" s="182"/>
      <c r="M353" s="41"/>
      <c r="N353" s="41"/>
      <c r="O353" s="41"/>
      <c r="P353" s="41"/>
      <c r="Q353" s="41"/>
      <c r="R353" s="41"/>
      <c r="S353" s="41"/>
      <c r="T353" s="41"/>
      <c r="U353" s="41"/>
      <c r="V353" s="41"/>
      <c r="W353" s="41"/>
      <c r="X353" s="41"/>
      <c r="Y353" s="41"/>
      <c r="Z353" s="41"/>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183"/>
      <c r="AW353" s="43"/>
    </row>
    <row r="354" spans="1:49" ht="11.25" customHeight="1">
      <c r="A354" s="43"/>
      <c r="B354" s="43"/>
      <c r="C354" s="43"/>
      <c r="D354" s="43"/>
      <c r="E354" s="43"/>
      <c r="F354" s="43"/>
      <c r="G354" s="43"/>
      <c r="H354" s="43"/>
      <c r="I354" s="43"/>
      <c r="J354" s="41"/>
      <c r="K354" s="181"/>
      <c r="L354" s="182"/>
      <c r="M354" s="41"/>
      <c r="N354" s="41"/>
      <c r="O354" s="41"/>
      <c r="P354" s="41"/>
      <c r="Q354" s="41"/>
      <c r="R354" s="41"/>
      <c r="S354" s="41"/>
      <c r="T354" s="41"/>
      <c r="U354" s="41"/>
      <c r="V354" s="41"/>
      <c r="W354" s="41"/>
      <c r="X354" s="41"/>
      <c r="Y354" s="41"/>
      <c r="Z354" s="41"/>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183"/>
      <c r="AW354" s="43"/>
    </row>
    <row r="355" spans="1:49" ht="11.25" customHeight="1">
      <c r="A355" s="43"/>
      <c r="B355" s="43"/>
      <c r="C355" s="43"/>
      <c r="D355" s="43"/>
      <c r="E355" s="43"/>
      <c r="F355" s="43"/>
      <c r="G355" s="43"/>
      <c r="H355" s="43"/>
      <c r="I355" s="43"/>
      <c r="J355" s="41"/>
      <c r="K355" s="181"/>
      <c r="L355" s="182"/>
      <c r="M355" s="41"/>
      <c r="N355" s="41"/>
      <c r="O355" s="41"/>
      <c r="P355" s="41"/>
      <c r="Q355" s="41"/>
      <c r="R355" s="41"/>
      <c r="S355" s="41"/>
      <c r="T355" s="41"/>
      <c r="U355" s="41"/>
      <c r="V355" s="41"/>
      <c r="W355" s="41"/>
      <c r="X355" s="41"/>
      <c r="Y355" s="41"/>
      <c r="Z355" s="41"/>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183"/>
      <c r="AW355" s="43"/>
    </row>
    <row r="356" spans="1:49" ht="11.25" customHeight="1">
      <c r="A356" s="43"/>
      <c r="B356" s="43"/>
      <c r="C356" s="43"/>
      <c r="D356" s="43"/>
      <c r="E356" s="43"/>
      <c r="F356" s="43"/>
      <c r="G356" s="43"/>
      <c r="H356" s="43"/>
      <c r="I356" s="43"/>
      <c r="J356" s="41"/>
      <c r="K356" s="181"/>
      <c r="L356" s="182"/>
      <c r="M356" s="41"/>
      <c r="N356" s="41"/>
      <c r="O356" s="41"/>
      <c r="P356" s="41"/>
      <c r="Q356" s="41"/>
      <c r="R356" s="41"/>
      <c r="S356" s="41"/>
      <c r="T356" s="41"/>
      <c r="U356" s="41"/>
      <c r="V356" s="41"/>
      <c r="W356" s="41"/>
      <c r="X356" s="41"/>
      <c r="Y356" s="41"/>
      <c r="Z356" s="41"/>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183"/>
      <c r="AW356" s="43"/>
    </row>
    <row r="357" spans="1:49" ht="11.25" customHeight="1">
      <c r="A357" s="43"/>
      <c r="B357" s="43"/>
      <c r="C357" s="43"/>
      <c r="D357" s="43"/>
      <c r="E357" s="43"/>
      <c r="F357" s="43"/>
      <c r="G357" s="43"/>
      <c r="H357" s="43"/>
      <c r="I357" s="43"/>
      <c r="J357" s="41"/>
      <c r="K357" s="181"/>
      <c r="L357" s="182"/>
      <c r="M357" s="41"/>
      <c r="N357" s="41"/>
      <c r="O357" s="41"/>
      <c r="P357" s="41"/>
      <c r="Q357" s="41"/>
      <c r="R357" s="41"/>
      <c r="S357" s="41"/>
      <c r="T357" s="41"/>
      <c r="U357" s="41"/>
      <c r="V357" s="41"/>
      <c r="W357" s="41"/>
      <c r="X357" s="41"/>
      <c r="Y357" s="41"/>
      <c r="Z357" s="41"/>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183"/>
      <c r="AW357" s="43"/>
    </row>
    <row r="358" spans="1:49" ht="11.25" customHeight="1">
      <c r="A358" s="43"/>
      <c r="B358" s="43"/>
      <c r="C358" s="43"/>
      <c r="D358" s="43"/>
      <c r="E358" s="43"/>
      <c r="F358" s="43"/>
      <c r="G358" s="43"/>
      <c r="H358" s="43"/>
      <c r="I358" s="43"/>
      <c r="J358" s="41"/>
      <c r="K358" s="181"/>
      <c r="L358" s="182"/>
      <c r="M358" s="41"/>
      <c r="N358" s="41"/>
      <c r="O358" s="41"/>
      <c r="P358" s="41"/>
      <c r="Q358" s="41"/>
      <c r="R358" s="41"/>
      <c r="S358" s="41"/>
      <c r="T358" s="41"/>
      <c r="U358" s="41"/>
      <c r="V358" s="41"/>
      <c r="W358" s="41"/>
      <c r="X358" s="41"/>
      <c r="Y358" s="41"/>
      <c r="Z358" s="41"/>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183"/>
      <c r="AW358" s="43"/>
    </row>
    <row r="359" spans="1:49" ht="11.25" customHeight="1">
      <c r="A359" s="43"/>
      <c r="B359" s="43"/>
      <c r="C359" s="43"/>
      <c r="D359" s="43"/>
      <c r="E359" s="43"/>
      <c r="F359" s="43"/>
      <c r="G359" s="43"/>
      <c r="H359" s="43"/>
      <c r="I359" s="43"/>
      <c r="J359" s="41"/>
      <c r="K359" s="181"/>
      <c r="L359" s="182"/>
      <c r="M359" s="41"/>
      <c r="N359" s="41"/>
      <c r="O359" s="41"/>
      <c r="P359" s="41"/>
      <c r="Q359" s="41"/>
      <c r="R359" s="41"/>
      <c r="S359" s="41"/>
      <c r="T359" s="41"/>
      <c r="U359" s="41"/>
      <c r="V359" s="41"/>
      <c r="W359" s="41"/>
      <c r="X359" s="41"/>
      <c r="Y359" s="41"/>
      <c r="Z359" s="41"/>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183"/>
      <c r="AW359" s="43"/>
    </row>
    <row r="360" spans="1:49" ht="11.25" customHeight="1">
      <c r="A360" s="43"/>
      <c r="B360" s="43"/>
      <c r="C360" s="43"/>
      <c r="D360" s="43"/>
      <c r="E360" s="43"/>
      <c r="F360" s="43"/>
      <c r="G360" s="43"/>
      <c r="H360" s="43"/>
      <c r="I360" s="43"/>
      <c r="J360" s="41"/>
      <c r="K360" s="181"/>
      <c r="L360" s="182"/>
      <c r="M360" s="41"/>
      <c r="N360" s="41"/>
      <c r="O360" s="41"/>
      <c r="P360" s="41"/>
      <c r="Q360" s="41"/>
      <c r="R360" s="41"/>
      <c r="S360" s="41"/>
      <c r="T360" s="41"/>
      <c r="U360" s="41"/>
      <c r="V360" s="41"/>
      <c r="W360" s="41"/>
      <c r="X360" s="41"/>
      <c r="Y360" s="41"/>
      <c r="Z360" s="41"/>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183"/>
      <c r="AW360" s="43"/>
    </row>
    <row r="361" spans="1:49" ht="11.25" customHeight="1">
      <c r="A361" s="43"/>
      <c r="B361" s="43"/>
      <c r="C361" s="43"/>
      <c r="D361" s="43"/>
      <c r="E361" s="43"/>
      <c r="F361" s="43"/>
      <c r="G361" s="43"/>
      <c r="H361" s="43"/>
      <c r="I361" s="43"/>
      <c r="J361" s="41"/>
      <c r="K361" s="181"/>
      <c r="L361" s="182"/>
      <c r="M361" s="41"/>
      <c r="N361" s="41"/>
      <c r="O361" s="41"/>
      <c r="P361" s="41"/>
      <c r="Q361" s="41"/>
      <c r="R361" s="41"/>
      <c r="S361" s="41"/>
      <c r="T361" s="41"/>
      <c r="U361" s="41"/>
      <c r="V361" s="41"/>
      <c r="W361" s="41"/>
      <c r="X361" s="41"/>
      <c r="Y361" s="41"/>
      <c r="Z361" s="41"/>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183"/>
      <c r="AW361" s="43"/>
    </row>
    <row r="362" spans="1:49" ht="11.25" customHeight="1">
      <c r="A362" s="43"/>
      <c r="B362" s="43"/>
      <c r="C362" s="43"/>
      <c r="D362" s="43"/>
      <c r="E362" s="43"/>
      <c r="F362" s="43"/>
      <c r="G362" s="43"/>
      <c r="H362" s="43"/>
      <c r="I362" s="43"/>
      <c r="J362" s="41"/>
      <c r="K362" s="181"/>
      <c r="L362" s="182"/>
      <c r="M362" s="41"/>
      <c r="N362" s="41"/>
      <c r="O362" s="41"/>
      <c r="P362" s="41"/>
      <c r="Q362" s="41"/>
      <c r="R362" s="41"/>
      <c r="S362" s="41"/>
      <c r="T362" s="41"/>
      <c r="U362" s="41"/>
      <c r="V362" s="41"/>
      <c r="W362" s="41"/>
      <c r="X362" s="41"/>
      <c r="Y362" s="41"/>
      <c r="Z362" s="41"/>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183"/>
      <c r="AW362" s="43"/>
    </row>
    <row r="363" spans="1:49" ht="11.25" customHeight="1">
      <c r="A363" s="43"/>
      <c r="B363" s="43"/>
      <c r="C363" s="43"/>
      <c r="D363" s="43"/>
      <c r="E363" s="43"/>
      <c r="F363" s="43"/>
      <c r="G363" s="43"/>
      <c r="H363" s="43"/>
      <c r="I363" s="43"/>
      <c r="J363" s="41"/>
      <c r="K363" s="181"/>
      <c r="L363" s="182"/>
      <c r="M363" s="41"/>
      <c r="N363" s="41"/>
      <c r="O363" s="41"/>
      <c r="P363" s="41"/>
      <c r="Q363" s="41"/>
      <c r="R363" s="41"/>
      <c r="S363" s="41"/>
      <c r="T363" s="41"/>
      <c r="U363" s="41"/>
      <c r="V363" s="41"/>
      <c r="W363" s="41"/>
      <c r="X363" s="41"/>
      <c r="Y363" s="41"/>
      <c r="Z363" s="41"/>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183"/>
      <c r="AW363" s="43"/>
    </row>
    <row r="364" spans="1:49" ht="11.25" customHeight="1">
      <c r="A364" s="43"/>
      <c r="B364" s="43"/>
      <c r="C364" s="43"/>
      <c r="D364" s="43"/>
      <c r="E364" s="43"/>
      <c r="F364" s="43"/>
      <c r="G364" s="43"/>
      <c r="H364" s="43"/>
      <c r="I364" s="43"/>
      <c r="J364" s="41"/>
      <c r="K364" s="181"/>
      <c r="L364" s="182"/>
      <c r="M364" s="41"/>
      <c r="N364" s="41"/>
      <c r="O364" s="41"/>
      <c r="P364" s="41"/>
      <c r="Q364" s="41"/>
      <c r="R364" s="41"/>
      <c r="S364" s="41"/>
      <c r="T364" s="41"/>
      <c r="U364" s="41"/>
      <c r="V364" s="41"/>
      <c r="W364" s="41"/>
      <c r="X364" s="41"/>
      <c r="Y364" s="41"/>
      <c r="Z364" s="41"/>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183"/>
      <c r="AW364" s="43"/>
    </row>
    <row r="365" spans="1:49" ht="11.25" customHeight="1">
      <c r="A365" s="43"/>
      <c r="B365" s="43"/>
      <c r="C365" s="43"/>
      <c r="D365" s="43"/>
      <c r="E365" s="43"/>
      <c r="F365" s="43"/>
      <c r="G365" s="43"/>
      <c r="H365" s="43"/>
      <c r="I365" s="43"/>
      <c r="J365" s="41"/>
      <c r="K365" s="181"/>
      <c r="L365" s="182"/>
      <c r="M365" s="41"/>
      <c r="N365" s="41"/>
      <c r="O365" s="41"/>
      <c r="P365" s="41"/>
      <c r="Q365" s="41"/>
      <c r="R365" s="41"/>
      <c r="S365" s="41"/>
      <c r="T365" s="41"/>
      <c r="U365" s="41"/>
      <c r="V365" s="41"/>
      <c r="W365" s="41"/>
      <c r="X365" s="41"/>
      <c r="Y365" s="41"/>
      <c r="Z365" s="41"/>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183"/>
      <c r="AW365" s="43"/>
    </row>
    <row r="366" spans="1:49" ht="11.25" customHeight="1">
      <c r="A366" s="43"/>
      <c r="B366" s="43"/>
      <c r="C366" s="43"/>
      <c r="D366" s="43"/>
      <c r="E366" s="43"/>
      <c r="F366" s="43"/>
      <c r="G366" s="43"/>
      <c r="H366" s="43"/>
      <c r="I366" s="43"/>
      <c r="J366" s="41"/>
      <c r="K366" s="181"/>
      <c r="L366" s="182"/>
      <c r="M366" s="41"/>
      <c r="N366" s="41"/>
      <c r="O366" s="41"/>
      <c r="P366" s="41"/>
      <c r="Q366" s="41"/>
      <c r="R366" s="41"/>
      <c r="S366" s="41"/>
      <c r="T366" s="41"/>
      <c r="U366" s="41"/>
      <c r="V366" s="41"/>
      <c r="W366" s="41"/>
      <c r="X366" s="41"/>
      <c r="Y366" s="41"/>
      <c r="Z366" s="41"/>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183"/>
      <c r="AW366" s="43"/>
    </row>
    <row r="367" spans="1:49" ht="11.25" customHeight="1">
      <c r="A367" s="43"/>
      <c r="B367" s="43"/>
      <c r="C367" s="43"/>
      <c r="D367" s="43"/>
      <c r="E367" s="43"/>
      <c r="F367" s="43"/>
      <c r="G367" s="43"/>
      <c r="H367" s="43"/>
      <c r="I367" s="43"/>
      <c r="J367" s="41"/>
      <c r="K367" s="181"/>
      <c r="L367" s="182"/>
      <c r="M367" s="41"/>
      <c r="N367" s="41"/>
      <c r="O367" s="41"/>
      <c r="P367" s="41"/>
      <c r="Q367" s="41"/>
      <c r="R367" s="41"/>
      <c r="S367" s="41"/>
      <c r="T367" s="41"/>
      <c r="U367" s="41"/>
      <c r="V367" s="41"/>
      <c r="W367" s="41"/>
      <c r="X367" s="41"/>
      <c r="Y367" s="41"/>
      <c r="Z367" s="41"/>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183"/>
      <c r="AW367" s="43"/>
    </row>
    <row r="368" spans="1:49" ht="11.25" customHeight="1">
      <c r="A368" s="43"/>
      <c r="B368" s="43"/>
      <c r="C368" s="43"/>
      <c r="D368" s="43"/>
      <c r="E368" s="43"/>
      <c r="F368" s="43"/>
      <c r="G368" s="43"/>
      <c r="H368" s="43"/>
      <c r="I368" s="43"/>
      <c r="J368" s="41"/>
      <c r="K368" s="181"/>
      <c r="L368" s="182"/>
      <c r="M368" s="41"/>
      <c r="N368" s="41"/>
      <c r="O368" s="41"/>
      <c r="P368" s="41"/>
      <c r="Q368" s="41"/>
      <c r="R368" s="41"/>
      <c r="S368" s="41"/>
      <c r="T368" s="41"/>
      <c r="U368" s="41"/>
      <c r="V368" s="41"/>
      <c r="W368" s="41"/>
      <c r="X368" s="41"/>
      <c r="Y368" s="41"/>
      <c r="Z368" s="41"/>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183"/>
      <c r="AW368" s="43"/>
    </row>
    <row r="369" spans="1:49" ht="11.25" customHeight="1">
      <c r="A369" s="43"/>
      <c r="B369" s="43"/>
      <c r="C369" s="43"/>
      <c r="D369" s="43"/>
      <c r="E369" s="43"/>
      <c r="F369" s="43"/>
      <c r="G369" s="43"/>
      <c r="H369" s="43"/>
      <c r="I369" s="43"/>
      <c r="J369" s="41"/>
      <c r="K369" s="181"/>
      <c r="L369" s="182"/>
      <c r="M369" s="41"/>
      <c r="N369" s="41"/>
      <c r="O369" s="41"/>
      <c r="P369" s="41"/>
      <c r="Q369" s="41"/>
      <c r="R369" s="41"/>
      <c r="S369" s="41"/>
      <c r="T369" s="41"/>
      <c r="U369" s="41"/>
      <c r="V369" s="41"/>
      <c r="W369" s="41"/>
      <c r="X369" s="41"/>
      <c r="Y369" s="41"/>
      <c r="Z369" s="41"/>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183"/>
      <c r="AW369" s="43"/>
    </row>
    <row r="370" spans="1:49" ht="11.25" customHeight="1">
      <c r="A370" s="43"/>
      <c r="B370" s="43"/>
      <c r="C370" s="43"/>
      <c r="D370" s="43"/>
      <c r="E370" s="43"/>
      <c r="F370" s="43"/>
      <c r="G370" s="43"/>
      <c r="H370" s="43"/>
      <c r="I370" s="43"/>
      <c r="J370" s="41"/>
      <c r="K370" s="181"/>
      <c r="L370" s="182"/>
      <c r="M370" s="41"/>
      <c r="N370" s="41"/>
      <c r="O370" s="41"/>
      <c r="P370" s="41"/>
      <c r="Q370" s="41"/>
      <c r="R370" s="41"/>
      <c r="S370" s="41"/>
      <c r="T370" s="41"/>
      <c r="U370" s="41"/>
      <c r="V370" s="41"/>
      <c r="W370" s="41"/>
      <c r="X370" s="41"/>
      <c r="Y370" s="41"/>
      <c r="Z370" s="41"/>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183"/>
      <c r="AW370" s="43"/>
    </row>
    <row r="371" spans="1:49" ht="11.25" customHeight="1">
      <c r="A371" s="43"/>
      <c r="B371" s="43"/>
      <c r="C371" s="43"/>
      <c r="D371" s="43"/>
      <c r="E371" s="43"/>
      <c r="F371" s="43"/>
      <c r="G371" s="43"/>
      <c r="H371" s="43"/>
      <c r="I371" s="43"/>
      <c r="J371" s="41"/>
      <c r="K371" s="181"/>
      <c r="L371" s="182"/>
      <c r="M371" s="41"/>
      <c r="N371" s="41"/>
      <c r="O371" s="41"/>
      <c r="P371" s="41"/>
      <c r="Q371" s="41"/>
      <c r="R371" s="41"/>
      <c r="S371" s="41"/>
      <c r="T371" s="41"/>
      <c r="U371" s="41"/>
      <c r="V371" s="41"/>
      <c r="W371" s="41"/>
      <c r="X371" s="41"/>
      <c r="Y371" s="41"/>
      <c r="Z371" s="41"/>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183"/>
      <c r="AW371" s="43"/>
    </row>
    <row r="372" spans="1:49" ht="11.25" customHeight="1">
      <c r="A372" s="43"/>
      <c r="B372" s="43"/>
      <c r="C372" s="43"/>
      <c r="D372" s="43"/>
      <c r="E372" s="43"/>
      <c r="F372" s="43"/>
      <c r="G372" s="43"/>
      <c r="H372" s="43"/>
      <c r="I372" s="43"/>
      <c r="J372" s="41"/>
      <c r="K372" s="181"/>
      <c r="L372" s="182"/>
      <c r="M372" s="41"/>
      <c r="N372" s="41"/>
      <c r="O372" s="41"/>
      <c r="P372" s="41"/>
      <c r="Q372" s="41"/>
      <c r="R372" s="41"/>
      <c r="S372" s="41"/>
      <c r="T372" s="41"/>
      <c r="U372" s="41"/>
      <c r="V372" s="41"/>
      <c r="W372" s="41"/>
      <c r="X372" s="41"/>
      <c r="Y372" s="41"/>
      <c r="Z372" s="41"/>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183"/>
      <c r="AW372" s="43"/>
    </row>
    <row r="373" spans="1:49" ht="11.25" customHeight="1">
      <c r="A373" s="43"/>
      <c r="B373" s="43"/>
      <c r="C373" s="43"/>
      <c r="D373" s="43"/>
      <c r="E373" s="43"/>
      <c r="F373" s="43"/>
      <c r="G373" s="43"/>
      <c r="H373" s="43"/>
      <c r="I373" s="43"/>
      <c r="J373" s="41"/>
      <c r="K373" s="181"/>
      <c r="L373" s="182"/>
      <c r="M373" s="41"/>
      <c r="N373" s="41"/>
      <c r="O373" s="41"/>
      <c r="P373" s="41"/>
      <c r="Q373" s="41"/>
      <c r="R373" s="41"/>
      <c r="S373" s="41"/>
      <c r="T373" s="41"/>
      <c r="U373" s="41"/>
      <c r="V373" s="41"/>
      <c r="W373" s="41"/>
      <c r="X373" s="41"/>
      <c r="Y373" s="41"/>
      <c r="Z373" s="41"/>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183"/>
      <c r="AW373" s="43"/>
    </row>
    <row r="374" spans="1:49" ht="11.25" customHeight="1">
      <c r="A374" s="43"/>
      <c r="B374" s="43"/>
      <c r="C374" s="43"/>
      <c r="D374" s="43"/>
      <c r="E374" s="43"/>
      <c r="F374" s="43"/>
      <c r="G374" s="43"/>
      <c r="H374" s="43"/>
      <c r="I374" s="43"/>
      <c r="J374" s="41"/>
      <c r="K374" s="181"/>
      <c r="L374" s="182"/>
      <c r="M374" s="41"/>
      <c r="N374" s="41"/>
      <c r="O374" s="41"/>
      <c r="P374" s="41"/>
      <c r="Q374" s="41"/>
      <c r="R374" s="41"/>
      <c r="S374" s="41"/>
      <c r="T374" s="41"/>
      <c r="U374" s="41"/>
      <c r="V374" s="41"/>
      <c r="W374" s="41"/>
      <c r="X374" s="41"/>
      <c r="Y374" s="41"/>
      <c r="Z374" s="41"/>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183"/>
      <c r="AW374" s="43"/>
    </row>
    <row r="375" spans="1:49" ht="11.25" customHeight="1">
      <c r="A375" s="43"/>
      <c r="B375" s="43"/>
      <c r="C375" s="43"/>
      <c r="D375" s="43"/>
      <c r="E375" s="43"/>
      <c r="F375" s="43"/>
      <c r="G375" s="43"/>
      <c r="H375" s="43"/>
      <c r="I375" s="43"/>
      <c r="J375" s="41"/>
      <c r="K375" s="181"/>
      <c r="L375" s="182"/>
      <c r="M375" s="41"/>
      <c r="N375" s="41"/>
      <c r="O375" s="41"/>
      <c r="P375" s="41"/>
      <c r="Q375" s="41"/>
      <c r="R375" s="41"/>
      <c r="S375" s="41"/>
      <c r="T375" s="41"/>
      <c r="U375" s="41"/>
      <c r="V375" s="41"/>
      <c r="W375" s="41"/>
      <c r="X375" s="41"/>
      <c r="Y375" s="41"/>
      <c r="Z375" s="41"/>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183"/>
      <c r="AW375" s="43"/>
    </row>
    <row r="376" spans="1:49" ht="11.25" customHeight="1">
      <c r="A376" s="43"/>
      <c r="B376" s="43"/>
      <c r="C376" s="43"/>
      <c r="D376" s="43"/>
      <c r="E376" s="43"/>
      <c r="F376" s="43"/>
      <c r="G376" s="43"/>
      <c r="H376" s="43"/>
      <c r="I376" s="43"/>
      <c r="J376" s="41"/>
      <c r="K376" s="181"/>
      <c r="L376" s="182"/>
      <c r="M376" s="41"/>
      <c r="N376" s="41"/>
      <c r="O376" s="41"/>
      <c r="P376" s="41"/>
      <c r="Q376" s="41"/>
      <c r="R376" s="41"/>
      <c r="S376" s="41"/>
      <c r="T376" s="41"/>
      <c r="U376" s="41"/>
      <c r="V376" s="41"/>
      <c r="W376" s="41"/>
      <c r="X376" s="41"/>
      <c r="Y376" s="41"/>
      <c r="Z376" s="41"/>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183"/>
      <c r="AW376" s="43"/>
    </row>
    <row r="377" spans="1:49" ht="11.25" customHeight="1">
      <c r="A377" s="43"/>
      <c r="B377" s="43"/>
      <c r="C377" s="43"/>
      <c r="D377" s="43"/>
      <c r="E377" s="43"/>
      <c r="F377" s="43"/>
      <c r="G377" s="43"/>
      <c r="H377" s="43"/>
      <c r="I377" s="43"/>
      <c r="J377" s="41"/>
      <c r="K377" s="181"/>
      <c r="L377" s="182"/>
      <c r="M377" s="41"/>
      <c r="N377" s="41"/>
      <c r="O377" s="41"/>
      <c r="P377" s="41"/>
      <c r="Q377" s="41"/>
      <c r="R377" s="41"/>
      <c r="S377" s="41"/>
      <c r="T377" s="41"/>
      <c r="U377" s="41"/>
      <c r="V377" s="41"/>
      <c r="W377" s="41"/>
      <c r="X377" s="41"/>
      <c r="Y377" s="41"/>
      <c r="Z377" s="41"/>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183"/>
      <c r="AW377" s="43"/>
    </row>
    <row r="378" spans="1:49" ht="11.25" customHeight="1">
      <c r="A378" s="43"/>
      <c r="B378" s="43"/>
      <c r="C378" s="43"/>
      <c r="D378" s="43"/>
      <c r="E378" s="43"/>
      <c r="F378" s="43"/>
      <c r="G378" s="43"/>
      <c r="H378" s="43"/>
      <c r="I378" s="43"/>
      <c r="J378" s="41"/>
      <c r="K378" s="181"/>
      <c r="L378" s="182"/>
      <c r="M378" s="41"/>
      <c r="N378" s="41"/>
      <c r="O378" s="41"/>
      <c r="P378" s="41"/>
      <c r="Q378" s="41"/>
      <c r="R378" s="41"/>
      <c r="S378" s="41"/>
      <c r="T378" s="41"/>
      <c r="U378" s="41"/>
      <c r="V378" s="41"/>
      <c r="W378" s="41"/>
      <c r="X378" s="41"/>
      <c r="Y378" s="41"/>
      <c r="Z378" s="41"/>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183"/>
      <c r="AW378" s="43"/>
    </row>
    <row r="379" spans="1:49" ht="11.25" customHeight="1">
      <c r="A379" s="43"/>
      <c r="B379" s="43"/>
      <c r="C379" s="43"/>
      <c r="D379" s="43"/>
      <c r="E379" s="43"/>
      <c r="F379" s="43"/>
      <c r="G379" s="43"/>
      <c r="H379" s="43"/>
      <c r="I379" s="43"/>
      <c r="J379" s="41"/>
      <c r="K379" s="181"/>
      <c r="L379" s="182"/>
      <c r="M379" s="41"/>
      <c r="N379" s="41"/>
      <c r="O379" s="41"/>
      <c r="P379" s="41"/>
      <c r="Q379" s="41"/>
      <c r="R379" s="41"/>
      <c r="S379" s="41"/>
      <c r="T379" s="41"/>
      <c r="U379" s="41"/>
      <c r="V379" s="41"/>
      <c r="W379" s="41"/>
      <c r="X379" s="41"/>
      <c r="Y379" s="41"/>
      <c r="Z379" s="41"/>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183"/>
      <c r="AW379" s="43"/>
    </row>
    <row r="380" spans="1:49" ht="11.25" customHeight="1">
      <c r="A380" s="43"/>
      <c r="B380" s="43"/>
      <c r="C380" s="43"/>
      <c r="D380" s="43"/>
      <c r="E380" s="43"/>
      <c r="F380" s="43"/>
      <c r="G380" s="43"/>
      <c r="H380" s="43"/>
      <c r="I380" s="43"/>
      <c r="J380" s="41"/>
      <c r="K380" s="181"/>
      <c r="L380" s="182"/>
      <c r="M380" s="41"/>
      <c r="N380" s="41"/>
      <c r="O380" s="41"/>
      <c r="P380" s="41"/>
      <c r="Q380" s="41"/>
      <c r="R380" s="41"/>
      <c r="S380" s="41"/>
      <c r="T380" s="41"/>
      <c r="U380" s="41"/>
      <c r="V380" s="41"/>
      <c r="W380" s="41"/>
      <c r="X380" s="41"/>
      <c r="Y380" s="41"/>
      <c r="Z380" s="41"/>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183"/>
      <c r="AW380" s="43"/>
    </row>
    <row r="381" spans="1:49" ht="11.25" customHeight="1">
      <c r="A381" s="43"/>
      <c r="B381" s="43"/>
      <c r="C381" s="43"/>
      <c r="D381" s="43"/>
      <c r="E381" s="43"/>
      <c r="F381" s="43"/>
      <c r="G381" s="43"/>
      <c r="H381" s="43"/>
      <c r="I381" s="43"/>
      <c r="J381" s="41"/>
      <c r="K381" s="181"/>
      <c r="L381" s="182"/>
      <c r="M381" s="41"/>
      <c r="N381" s="41"/>
      <c r="O381" s="41"/>
      <c r="P381" s="41"/>
      <c r="Q381" s="41"/>
      <c r="R381" s="41"/>
      <c r="S381" s="41"/>
      <c r="T381" s="41"/>
      <c r="U381" s="41"/>
      <c r="V381" s="41"/>
      <c r="W381" s="41"/>
      <c r="X381" s="41"/>
      <c r="Y381" s="41"/>
      <c r="Z381" s="41"/>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183"/>
      <c r="AW381" s="43"/>
    </row>
    <row r="382" spans="1:49" ht="11.25" customHeight="1">
      <c r="A382" s="43"/>
      <c r="B382" s="43"/>
      <c r="C382" s="43"/>
      <c r="D382" s="43"/>
      <c r="E382" s="43"/>
      <c r="F382" s="43"/>
      <c r="G382" s="43"/>
      <c r="H382" s="43"/>
      <c r="I382" s="43"/>
      <c r="J382" s="41"/>
      <c r="K382" s="181"/>
      <c r="L382" s="182"/>
      <c r="M382" s="41"/>
      <c r="N382" s="41"/>
      <c r="O382" s="41"/>
      <c r="P382" s="41"/>
      <c r="Q382" s="41"/>
      <c r="R382" s="41"/>
      <c r="S382" s="41"/>
      <c r="T382" s="41"/>
      <c r="U382" s="41"/>
      <c r="V382" s="41"/>
      <c r="W382" s="41"/>
      <c r="X382" s="41"/>
      <c r="Y382" s="41"/>
      <c r="Z382" s="41"/>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183"/>
      <c r="AW382" s="43"/>
    </row>
    <row r="383" spans="1:49" ht="11.25" customHeight="1">
      <c r="A383" s="43"/>
      <c r="B383" s="43"/>
      <c r="C383" s="43"/>
      <c r="D383" s="43"/>
      <c r="E383" s="43"/>
      <c r="F383" s="43"/>
      <c r="G383" s="43"/>
      <c r="H383" s="43"/>
      <c r="I383" s="43"/>
      <c r="J383" s="41"/>
      <c r="K383" s="181"/>
      <c r="L383" s="182"/>
      <c r="M383" s="41"/>
      <c r="N383" s="41"/>
      <c r="O383" s="41"/>
      <c r="P383" s="41"/>
      <c r="Q383" s="41"/>
      <c r="R383" s="41"/>
      <c r="S383" s="41"/>
      <c r="T383" s="41"/>
      <c r="U383" s="41"/>
      <c r="V383" s="41"/>
      <c r="W383" s="41"/>
      <c r="X383" s="41"/>
      <c r="Y383" s="41"/>
      <c r="Z383" s="41"/>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183"/>
      <c r="AW383" s="43"/>
    </row>
    <row r="384" spans="1:49" ht="11.25" customHeight="1">
      <c r="A384" s="43"/>
      <c r="B384" s="43"/>
      <c r="C384" s="43"/>
      <c r="D384" s="43"/>
      <c r="E384" s="43"/>
      <c r="F384" s="43"/>
      <c r="G384" s="43"/>
      <c r="H384" s="43"/>
      <c r="I384" s="43"/>
      <c r="J384" s="41"/>
      <c r="K384" s="181"/>
      <c r="L384" s="182"/>
      <c r="M384" s="41"/>
      <c r="N384" s="41"/>
      <c r="O384" s="41"/>
      <c r="P384" s="41"/>
      <c r="Q384" s="41"/>
      <c r="R384" s="41"/>
      <c r="S384" s="41"/>
      <c r="T384" s="41"/>
      <c r="U384" s="41"/>
      <c r="V384" s="41"/>
      <c r="W384" s="41"/>
      <c r="X384" s="41"/>
      <c r="Y384" s="41"/>
      <c r="Z384" s="41"/>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183"/>
      <c r="AW384" s="43"/>
    </row>
    <row r="385" spans="1:49" ht="11.25" customHeight="1">
      <c r="A385" s="43"/>
      <c r="B385" s="43"/>
      <c r="C385" s="43"/>
      <c r="D385" s="43"/>
      <c r="E385" s="43"/>
      <c r="F385" s="43"/>
      <c r="G385" s="43"/>
      <c r="H385" s="43"/>
      <c r="I385" s="43"/>
      <c r="J385" s="41"/>
      <c r="K385" s="181"/>
      <c r="L385" s="182"/>
      <c r="M385" s="41"/>
      <c r="N385" s="41"/>
      <c r="O385" s="41"/>
      <c r="P385" s="41"/>
      <c r="Q385" s="41"/>
      <c r="R385" s="41"/>
      <c r="S385" s="41"/>
      <c r="T385" s="41"/>
      <c r="U385" s="41"/>
      <c r="V385" s="41"/>
      <c r="W385" s="41"/>
      <c r="X385" s="41"/>
      <c r="Y385" s="41"/>
      <c r="Z385" s="41"/>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183"/>
      <c r="AW385" s="43"/>
    </row>
    <row r="386" spans="1:49" ht="11.25" customHeight="1">
      <c r="A386" s="43"/>
      <c r="B386" s="43"/>
      <c r="C386" s="43"/>
      <c r="D386" s="43"/>
      <c r="E386" s="43"/>
      <c r="F386" s="43"/>
      <c r="G386" s="43"/>
      <c r="H386" s="43"/>
      <c r="I386" s="43"/>
      <c r="J386" s="41"/>
      <c r="K386" s="181"/>
      <c r="L386" s="182"/>
      <c r="M386" s="41"/>
      <c r="N386" s="41"/>
      <c r="O386" s="41"/>
      <c r="P386" s="41"/>
      <c r="Q386" s="41"/>
      <c r="R386" s="41"/>
      <c r="S386" s="41"/>
      <c r="T386" s="41"/>
      <c r="U386" s="41"/>
      <c r="V386" s="41"/>
      <c r="W386" s="41"/>
      <c r="X386" s="41"/>
      <c r="Y386" s="41"/>
      <c r="Z386" s="41"/>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183"/>
      <c r="AW386" s="43"/>
    </row>
    <row r="387" spans="1:49" ht="11.25" customHeight="1">
      <c r="A387" s="43"/>
      <c r="B387" s="43"/>
      <c r="C387" s="43"/>
      <c r="D387" s="43"/>
      <c r="E387" s="43"/>
      <c r="F387" s="43"/>
      <c r="G387" s="43"/>
      <c r="H387" s="43"/>
      <c r="I387" s="43"/>
      <c r="J387" s="41"/>
      <c r="K387" s="181"/>
      <c r="L387" s="182"/>
      <c r="M387" s="41"/>
      <c r="N387" s="41"/>
      <c r="O387" s="41"/>
      <c r="P387" s="41"/>
      <c r="Q387" s="41"/>
      <c r="R387" s="41"/>
      <c r="S387" s="41"/>
      <c r="T387" s="41"/>
      <c r="U387" s="41"/>
      <c r="V387" s="41"/>
      <c r="W387" s="41"/>
      <c r="X387" s="41"/>
      <c r="Y387" s="41"/>
      <c r="Z387" s="41"/>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183"/>
      <c r="AW387" s="43"/>
    </row>
    <row r="388" spans="1:49" ht="11.25" customHeight="1">
      <c r="A388" s="43"/>
      <c r="B388" s="43"/>
      <c r="C388" s="43"/>
      <c r="D388" s="43"/>
      <c r="E388" s="43"/>
      <c r="F388" s="43"/>
      <c r="G388" s="43"/>
      <c r="H388" s="43"/>
      <c r="I388" s="43"/>
      <c r="J388" s="41"/>
      <c r="K388" s="181"/>
      <c r="L388" s="182"/>
      <c r="M388" s="41"/>
      <c r="N388" s="41"/>
      <c r="O388" s="41"/>
      <c r="P388" s="41"/>
      <c r="Q388" s="41"/>
      <c r="R388" s="41"/>
      <c r="S388" s="41"/>
      <c r="T388" s="41"/>
      <c r="U388" s="41"/>
      <c r="V388" s="41"/>
      <c r="W388" s="41"/>
      <c r="X388" s="41"/>
      <c r="Y388" s="41"/>
      <c r="Z388" s="41"/>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183"/>
      <c r="AW388" s="43"/>
    </row>
    <row r="389" spans="1:49" ht="11.25" customHeight="1">
      <c r="A389" s="43"/>
      <c r="B389" s="43"/>
      <c r="C389" s="43"/>
      <c r="D389" s="43"/>
      <c r="E389" s="43"/>
      <c r="F389" s="43"/>
      <c r="G389" s="43"/>
      <c r="H389" s="43"/>
      <c r="I389" s="43"/>
      <c r="J389" s="41"/>
      <c r="K389" s="181"/>
      <c r="L389" s="182"/>
      <c r="M389" s="41"/>
      <c r="N389" s="41"/>
      <c r="O389" s="41"/>
      <c r="P389" s="41"/>
      <c r="Q389" s="41"/>
      <c r="R389" s="41"/>
      <c r="S389" s="41"/>
      <c r="T389" s="41"/>
      <c r="U389" s="41"/>
      <c r="V389" s="41"/>
      <c r="W389" s="41"/>
      <c r="X389" s="41"/>
      <c r="Y389" s="41"/>
      <c r="Z389" s="41"/>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183"/>
      <c r="AW389" s="43"/>
    </row>
    <row r="390" spans="1:49" ht="11.25" customHeight="1">
      <c r="A390" s="43"/>
      <c r="B390" s="43"/>
      <c r="C390" s="43"/>
      <c r="D390" s="43"/>
      <c r="E390" s="43"/>
      <c r="F390" s="43"/>
      <c r="G390" s="43"/>
      <c r="H390" s="43"/>
      <c r="I390" s="43"/>
      <c r="J390" s="41"/>
      <c r="K390" s="181"/>
      <c r="L390" s="182"/>
      <c r="M390" s="41"/>
      <c r="N390" s="41"/>
      <c r="O390" s="41"/>
      <c r="P390" s="41"/>
      <c r="Q390" s="41"/>
      <c r="R390" s="41"/>
      <c r="S390" s="41"/>
      <c r="T390" s="41"/>
      <c r="U390" s="41"/>
      <c r="V390" s="41"/>
      <c r="W390" s="41"/>
      <c r="X390" s="41"/>
      <c r="Y390" s="41"/>
      <c r="Z390" s="41"/>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183"/>
      <c r="AW390" s="43"/>
    </row>
    <row r="391" spans="1:49" ht="11.25" customHeight="1">
      <c r="A391" s="43"/>
      <c r="B391" s="43"/>
      <c r="C391" s="43"/>
      <c r="D391" s="43"/>
      <c r="E391" s="43"/>
      <c r="F391" s="43"/>
      <c r="G391" s="43"/>
      <c r="H391" s="43"/>
      <c r="I391" s="43"/>
      <c r="J391" s="41"/>
      <c r="K391" s="181"/>
      <c r="L391" s="182"/>
      <c r="M391" s="41"/>
      <c r="N391" s="41"/>
      <c r="O391" s="41"/>
      <c r="P391" s="41"/>
      <c r="Q391" s="41"/>
      <c r="R391" s="41"/>
      <c r="S391" s="41"/>
      <c r="T391" s="41"/>
      <c r="U391" s="41"/>
      <c r="V391" s="41"/>
      <c r="W391" s="41"/>
      <c r="X391" s="41"/>
      <c r="Y391" s="41"/>
      <c r="Z391" s="41"/>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183"/>
      <c r="AW391" s="43"/>
    </row>
    <row r="392" spans="1:49" ht="11.25" customHeight="1">
      <c r="A392" s="43"/>
      <c r="B392" s="43"/>
      <c r="C392" s="43"/>
      <c r="D392" s="43"/>
      <c r="E392" s="43"/>
      <c r="F392" s="43"/>
      <c r="G392" s="43"/>
      <c r="H392" s="43"/>
      <c r="I392" s="43"/>
      <c r="J392" s="41"/>
      <c r="K392" s="181"/>
      <c r="L392" s="182"/>
      <c r="M392" s="41"/>
      <c r="N392" s="41"/>
      <c r="O392" s="41"/>
      <c r="P392" s="41"/>
      <c r="Q392" s="41"/>
      <c r="R392" s="41"/>
      <c r="S392" s="41"/>
      <c r="T392" s="41"/>
      <c r="U392" s="41"/>
      <c r="V392" s="41"/>
      <c r="W392" s="41"/>
      <c r="X392" s="41"/>
      <c r="Y392" s="41"/>
      <c r="Z392" s="41"/>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183"/>
      <c r="AW392" s="43"/>
    </row>
    <row r="393" spans="1:49" ht="11.25" customHeight="1">
      <c r="A393" s="43"/>
      <c r="B393" s="43"/>
      <c r="C393" s="43"/>
      <c r="D393" s="43"/>
      <c r="E393" s="43"/>
      <c r="F393" s="43"/>
      <c r="G393" s="43"/>
      <c r="H393" s="43"/>
      <c r="I393" s="43"/>
      <c r="J393" s="41"/>
      <c r="K393" s="181"/>
      <c r="L393" s="182"/>
      <c r="M393" s="41"/>
      <c r="N393" s="41"/>
      <c r="O393" s="41"/>
      <c r="P393" s="41"/>
      <c r="Q393" s="41"/>
      <c r="R393" s="41"/>
      <c r="S393" s="41"/>
      <c r="T393" s="41"/>
      <c r="U393" s="41"/>
      <c r="V393" s="41"/>
      <c r="W393" s="41"/>
      <c r="X393" s="41"/>
      <c r="Y393" s="41"/>
      <c r="Z393" s="41"/>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183"/>
      <c r="AW393" s="43"/>
    </row>
    <row r="394" spans="1:49" ht="11.25" customHeight="1">
      <c r="A394" s="43"/>
      <c r="B394" s="43"/>
      <c r="C394" s="43"/>
      <c r="D394" s="43"/>
      <c r="E394" s="43"/>
      <c r="F394" s="43"/>
      <c r="G394" s="43"/>
      <c r="H394" s="43"/>
      <c r="I394" s="43"/>
      <c r="J394" s="41"/>
      <c r="K394" s="181"/>
      <c r="L394" s="182"/>
      <c r="M394" s="41"/>
      <c r="N394" s="41"/>
      <c r="O394" s="41"/>
      <c r="P394" s="41"/>
      <c r="Q394" s="41"/>
      <c r="R394" s="41"/>
      <c r="S394" s="41"/>
      <c r="T394" s="41"/>
      <c r="U394" s="41"/>
      <c r="V394" s="41"/>
      <c r="W394" s="41"/>
      <c r="X394" s="41"/>
      <c r="Y394" s="41"/>
      <c r="Z394" s="41"/>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183"/>
      <c r="AW394" s="43"/>
    </row>
    <row r="395" spans="1:49" ht="11.25" customHeight="1">
      <c r="A395" s="43"/>
      <c r="B395" s="43"/>
      <c r="C395" s="43"/>
      <c r="D395" s="43"/>
      <c r="E395" s="43"/>
      <c r="F395" s="43"/>
      <c r="G395" s="43"/>
      <c r="H395" s="43"/>
      <c r="I395" s="43"/>
      <c r="J395" s="41"/>
      <c r="K395" s="181"/>
      <c r="L395" s="182"/>
      <c r="M395" s="41"/>
      <c r="N395" s="41"/>
      <c r="O395" s="41"/>
      <c r="P395" s="41"/>
      <c r="Q395" s="41"/>
      <c r="R395" s="41"/>
      <c r="S395" s="41"/>
      <c r="T395" s="41"/>
      <c r="U395" s="41"/>
      <c r="V395" s="41"/>
      <c r="W395" s="41"/>
      <c r="X395" s="41"/>
      <c r="Y395" s="41"/>
      <c r="Z395" s="41"/>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183"/>
      <c r="AW395" s="43"/>
    </row>
    <row r="396" spans="1:49" ht="11.25" customHeight="1">
      <c r="A396" s="43"/>
      <c r="B396" s="43"/>
      <c r="C396" s="43"/>
      <c r="D396" s="43"/>
      <c r="E396" s="43"/>
      <c r="F396" s="43"/>
      <c r="G396" s="43"/>
      <c r="H396" s="43"/>
      <c r="I396" s="43"/>
      <c r="J396" s="41"/>
      <c r="K396" s="181"/>
      <c r="L396" s="182"/>
      <c r="M396" s="41"/>
      <c r="N396" s="41"/>
      <c r="O396" s="41"/>
      <c r="P396" s="41"/>
      <c r="Q396" s="41"/>
      <c r="R396" s="41"/>
      <c r="S396" s="41"/>
      <c r="T396" s="41"/>
      <c r="U396" s="41"/>
      <c r="V396" s="41"/>
      <c r="W396" s="41"/>
      <c r="X396" s="41"/>
      <c r="Y396" s="41"/>
      <c r="Z396" s="41"/>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183"/>
      <c r="AW396" s="43"/>
    </row>
    <row r="397" spans="1:49" ht="11.25" customHeight="1">
      <c r="A397" s="43"/>
      <c r="B397" s="43"/>
      <c r="C397" s="43"/>
      <c r="D397" s="43"/>
      <c r="E397" s="43"/>
      <c r="F397" s="43"/>
      <c r="G397" s="43"/>
      <c r="H397" s="43"/>
      <c r="I397" s="43"/>
      <c r="J397" s="41"/>
      <c r="K397" s="181"/>
      <c r="L397" s="182"/>
      <c r="M397" s="41"/>
      <c r="N397" s="41"/>
      <c r="O397" s="41"/>
      <c r="P397" s="41"/>
      <c r="Q397" s="41"/>
      <c r="R397" s="41"/>
      <c r="S397" s="41"/>
      <c r="T397" s="41"/>
      <c r="U397" s="41"/>
      <c r="V397" s="41"/>
      <c r="W397" s="41"/>
      <c r="X397" s="41"/>
      <c r="Y397" s="41"/>
      <c r="Z397" s="41"/>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183"/>
      <c r="AW397" s="43"/>
    </row>
    <row r="398" spans="1:49" ht="11.25" customHeight="1">
      <c r="A398" s="43"/>
      <c r="B398" s="43"/>
      <c r="C398" s="43"/>
      <c r="D398" s="43"/>
      <c r="E398" s="43"/>
      <c r="F398" s="43"/>
      <c r="G398" s="43"/>
      <c r="H398" s="43"/>
      <c r="I398" s="43"/>
      <c r="J398" s="41"/>
      <c r="K398" s="181"/>
      <c r="L398" s="182"/>
      <c r="M398" s="41"/>
      <c r="N398" s="41"/>
      <c r="O398" s="41"/>
      <c r="P398" s="41"/>
      <c r="Q398" s="41"/>
      <c r="R398" s="41"/>
      <c r="S398" s="41"/>
      <c r="T398" s="41"/>
      <c r="U398" s="41"/>
      <c r="V398" s="41"/>
      <c r="W398" s="41"/>
      <c r="X398" s="41"/>
      <c r="Y398" s="41"/>
      <c r="Z398" s="41"/>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183"/>
      <c r="AW398" s="43"/>
    </row>
    <row r="399" spans="1:49" ht="11.25" customHeight="1">
      <c r="A399" s="43"/>
      <c r="B399" s="43"/>
      <c r="C399" s="43"/>
      <c r="D399" s="43"/>
      <c r="E399" s="43"/>
      <c r="F399" s="43"/>
      <c r="G399" s="43"/>
      <c r="H399" s="43"/>
      <c r="I399" s="43"/>
      <c r="J399" s="41"/>
      <c r="K399" s="181"/>
      <c r="L399" s="182"/>
      <c r="M399" s="41"/>
      <c r="N399" s="41"/>
      <c r="O399" s="41"/>
      <c r="P399" s="41"/>
      <c r="Q399" s="41"/>
      <c r="R399" s="41"/>
      <c r="S399" s="41"/>
      <c r="T399" s="41"/>
      <c r="U399" s="41"/>
      <c r="V399" s="41"/>
      <c r="W399" s="41"/>
      <c r="X399" s="41"/>
      <c r="Y399" s="41"/>
      <c r="Z399" s="41"/>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183"/>
      <c r="AW399" s="43"/>
    </row>
    <row r="400" spans="1:49" ht="11.25" customHeight="1">
      <c r="A400" s="43"/>
      <c r="B400" s="43"/>
      <c r="C400" s="43"/>
      <c r="D400" s="43"/>
      <c r="E400" s="43"/>
      <c r="F400" s="43"/>
      <c r="G400" s="43"/>
      <c r="H400" s="43"/>
      <c r="I400" s="43"/>
      <c r="J400" s="41"/>
      <c r="K400" s="181"/>
      <c r="L400" s="182"/>
      <c r="M400" s="41"/>
      <c r="N400" s="41"/>
      <c r="O400" s="41"/>
      <c r="P400" s="41"/>
      <c r="Q400" s="41"/>
      <c r="R400" s="41"/>
      <c r="S400" s="41"/>
      <c r="T400" s="41"/>
      <c r="U400" s="41"/>
      <c r="V400" s="41"/>
      <c r="W400" s="41"/>
      <c r="X400" s="41"/>
      <c r="Y400" s="41"/>
      <c r="Z400" s="41"/>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183"/>
      <c r="AW400" s="43"/>
    </row>
    <row r="401" spans="1:49" ht="11.25" customHeight="1">
      <c r="A401" s="43"/>
      <c r="B401" s="43"/>
      <c r="C401" s="43"/>
      <c r="D401" s="43"/>
      <c r="E401" s="43"/>
      <c r="F401" s="43"/>
      <c r="G401" s="43"/>
      <c r="H401" s="43"/>
      <c r="I401" s="43"/>
      <c r="J401" s="41"/>
      <c r="K401" s="181"/>
      <c r="L401" s="182"/>
      <c r="M401" s="41"/>
      <c r="N401" s="41"/>
      <c r="O401" s="41"/>
      <c r="P401" s="41"/>
      <c r="Q401" s="41"/>
      <c r="R401" s="41"/>
      <c r="S401" s="41"/>
      <c r="T401" s="41"/>
      <c r="U401" s="41"/>
      <c r="V401" s="41"/>
      <c r="W401" s="41"/>
      <c r="X401" s="41"/>
      <c r="Y401" s="41"/>
      <c r="Z401" s="41"/>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183"/>
      <c r="AW401" s="43"/>
    </row>
    <row r="402" spans="1:49" ht="11.25" customHeight="1">
      <c r="A402" s="43"/>
      <c r="B402" s="43"/>
      <c r="C402" s="43"/>
      <c r="D402" s="43"/>
      <c r="E402" s="43"/>
      <c r="F402" s="43"/>
      <c r="G402" s="43"/>
      <c r="H402" s="43"/>
      <c r="I402" s="43"/>
      <c r="J402" s="41"/>
      <c r="K402" s="181"/>
      <c r="L402" s="182"/>
      <c r="M402" s="41"/>
      <c r="N402" s="41"/>
      <c r="O402" s="41"/>
      <c r="P402" s="41"/>
      <c r="Q402" s="41"/>
      <c r="R402" s="41"/>
      <c r="S402" s="41"/>
      <c r="T402" s="41"/>
      <c r="U402" s="41"/>
      <c r="V402" s="41"/>
      <c r="W402" s="41"/>
      <c r="X402" s="41"/>
      <c r="Y402" s="41"/>
      <c r="Z402" s="41"/>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183"/>
      <c r="AW402" s="43"/>
    </row>
    <row r="403" spans="1:49" ht="11.25" customHeight="1">
      <c r="A403" s="43"/>
      <c r="B403" s="43"/>
      <c r="C403" s="43"/>
      <c r="D403" s="43"/>
      <c r="E403" s="43"/>
      <c r="F403" s="43"/>
      <c r="G403" s="43"/>
      <c r="H403" s="43"/>
      <c r="I403" s="43"/>
      <c r="J403" s="41"/>
      <c r="K403" s="181"/>
      <c r="L403" s="182"/>
      <c r="M403" s="41"/>
      <c r="N403" s="41"/>
      <c r="O403" s="41"/>
      <c r="P403" s="41"/>
      <c r="Q403" s="41"/>
      <c r="R403" s="41"/>
      <c r="S403" s="41"/>
      <c r="T403" s="41"/>
      <c r="U403" s="41"/>
      <c r="V403" s="41"/>
      <c r="W403" s="41"/>
      <c r="X403" s="41"/>
      <c r="Y403" s="41"/>
      <c r="Z403" s="41"/>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183"/>
      <c r="AW403" s="43"/>
    </row>
    <row r="404" spans="1:49" ht="11.25" customHeight="1">
      <c r="A404" s="43"/>
      <c r="B404" s="43"/>
      <c r="C404" s="43"/>
      <c r="D404" s="43"/>
      <c r="E404" s="43"/>
      <c r="F404" s="43"/>
      <c r="G404" s="43"/>
      <c r="H404" s="43"/>
      <c r="I404" s="43"/>
      <c r="J404" s="41"/>
      <c r="K404" s="181"/>
      <c r="L404" s="182"/>
      <c r="M404" s="41"/>
      <c r="N404" s="41"/>
      <c r="O404" s="41"/>
      <c r="P404" s="41"/>
      <c r="Q404" s="41"/>
      <c r="R404" s="41"/>
      <c r="S404" s="41"/>
      <c r="T404" s="41"/>
      <c r="U404" s="41"/>
      <c r="V404" s="41"/>
      <c r="W404" s="41"/>
      <c r="X404" s="41"/>
      <c r="Y404" s="41"/>
      <c r="Z404" s="41"/>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183"/>
      <c r="AW404" s="43"/>
    </row>
    <row r="405" spans="1:49" ht="11.25" customHeight="1">
      <c r="A405" s="43"/>
      <c r="B405" s="43"/>
      <c r="C405" s="43"/>
      <c r="D405" s="43"/>
      <c r="E405" s="43"/>
      <c r="F405" s="43"/>
      <c r="G405" s="43"/>
      <c r="H405" s="43"/>
      <c r="I405" s="43"/>
      <c r="J405" s="41"/>
      <c r="K405" s="181"/>
      <c r="L405" s="182"/>
      <c r="M405" s="41"/>
      <c r="N405" s="41"/>
      <c r="O405" s="41"/>
      <c r="P405" s="41"/>
      <c r="Q405" s="41"/>
      <c r="R405" s="41"/>
      <c r="S405" s="41"/>
      <c r="T405" s="41"/>
      <c r="U405" s="41"/>
      <c r="V405" s="41"/>
      <c r="W405" s="41"/>
      <c r="X405" s="41"/>
      <c r="Y405" s="41"/>
      <c r="Z405" s="41"/>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183"/>
      <c r="AW405" s="43"/>
    </row>
    <row r="406" spans="1:49" ht="11.25" customHeight="1">
      <c r="A406" s="43"/>
      <c r="B406" s="43"/>
      <c r="C406" s="43"/>
      <c r="D406" s="43"/>
      <c r="E406" s="43"/>
      <c r="F406" s="43"/>
      <c r="G406" s="43"/>
      <c r="H406" s="43"/>
      <c r="I406" s="43"/>
      <c r="J406" s="41"/>
      <c r="K406" s="181"/>
      <c r="L406" s="182"/>
      <c r="M406" s="41"/>
      <c r="N406" s="41"/>
      <c r="O406" s="41"/>
      <c r="P406" s="41"/>
      <c r="Q406" s="41"/>
      <c r="R406" s="41"/>
      <c r="S406" s="41"/>
      <c r="T406" s="41"/>
      <c r="U406" s="41"/>
      <c r="V406" s="41"/>
      <c r="W406" s="41"/>
      <c r="X406" s="41"/>
      <c r="Y406" s="41"/>
      <c r="Z406" s="41"/>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183"/>
      <c r="AW406" s="43"/>
    </row>
    <row r="407" spans="1:49" ht="11.25" customHeight="1">
      <c r="A407" s="43"/>
      <c r="B407" s="43"/>
      <c r="C407" s="43"/>
      <c r="D407" s="43"/>
      <c r="E407" s="43"/>
      <c r="F407" s="43"/>
      <c r="G407" s="43"/>
      <c r="H407" s="43"/>
      <c r="I407" s="43"/>
      <c r="J407" s="41"/>
      <c r="K407" s="181"/>
      <c r="L407" s="182"/>
      <c r="M407" s="41"/>
      <c r="N407" s="41"/>
      <c r="O407" s="41"/>
      <c r="P407" s="41"/>
      <c r="Q407" s="41"/>
      <c r="R407" s="41"/>
      <c r="S407" s="41"/>
      <c r="T407" s="41"/>
      <c r="U407" s="41"/>
      <c r="V407" s="41"/>
      <c r="W407" s="41"/>
      <c r="X407" s="41"/>
      <c r="Y407" s="41"/>
      <c r="Z407" s="41"/>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183"/>
      <c r="AW407" s="43"/>
    </row>
    <row r="408" spans="1:49" ht="11.25" customHeight="1">
      <c r="A408" s="43"/>
      <c r="B408" s="43"/>
      <c r="C408" s="43"/>
      <c r="D408" s="43"/>
      <c r="E408" s="43"/>
      <c r="F408" s="43"/>
      <c r="G408" s="43"/>
      <c r="H408" s="43"/>
      <c r="I408" s="43"/>
      <c r="J408" s="41"/>
      <c r="K408" s="181"/>
      <c r="L408" s="182"/>
      <c r="M408" s="41"/>
      <c r="N408" s="41"/>
      <c r="O408" s="41"/>
      <c r="P408" s="41"/>
      <c r="Q408" s="41"/>
      <c r="R408" s="41"/>
      <c r="S408" s="41"/>
      <c r="T408" s="41"/>
      <c r="U408" s="41"/>
      <c r="V408" s="41"/>
      <c r="W408" s="41"/>
      <c r="X408" s="41"/>
      <c r="Y408" s="41"/>
      <c r="Z408" s="41"/>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183"/>
      <c r="AW408" s="43"/>
    </row>
    <row r="409" spans="1:49" ht="11.25" customHeight="1">
      <c r="A409" s="43"/>
      <c r="B409" s="43"/>
      <c r="C409" s="43"/>
      <c r="D409" s="43"/>
      <c r="E409" s="43"/>
      <c r="F409" s="43"/>
      <c r="G409" s="43"/>
      <c r="H409" s="43"/>
      <c r="I409" s="43"/>
      <c r="J409" s="41"/>
      <c r="K409" s="181"/>
      <c r="L409" s="182"/>
      <c r="M409" s="41"/>
      <c r="N409" s="41"/>
      <c r="O409" s="41"/>
      <c r="P409" s="41"/>
      <c r="Q409" s="41"/>
      <c r="R409" s="41"/>
      <c r="S409" s="41"/>
      <c r="T409" s="41"/>
      <c r="U409" s="41"/>
      <c r="V409" s="41"/>
      <c r="W409" s="41"/>
      <c r="X409" s="41"/>
      <c r="Y409" s="41"/>
      <c r="Z409" s="41"/>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183"/>
      <c r="AW409" s="43"/>
    </row>
    <row r="410" spans="1:49" ht="11.25" customHeight="1">
      <c r="A410" s="43"/>
      <c r="B410" s="43"/>
      <c r="C410" s="43"/>
      <c r="D410" s="43"/>
      <c r="E410" s="43"/>
      <c r="F410" s="43"/>
      <c r="G410" s="43"/>
      <c r="H410" s="43"/>
      <c r="I410" s="43"/>
      <c r="J410" s="41"/>
      <c r="K410" s="181"/>
      <c r="L410" s="182"/>
      <c r="M410" s="41"/>
      <c r="N410" s="41"/>
      <c r="O410" s="41"/>
      <c r="P410" s="41"/>
      <c r="Q410" s="41"/>
      <c r="R410" s="41"/>
      <c r="S410" s="41"/>
      <c r="T410" s="41"/>
      <c r="U410" s="41"/>
      <c r="V410" s="41"/>
      <c r="W410" s="41"/>
      <c r="X410" s="41"/>
      <c r="Y410" s="41"/>
      <c r="Z410" s="41"/>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183"/>
      <c r="AW410" s="43"/>
    </row>
    <row r="411" spans="1:49" ht="11.25" customHeight="1">
      <c r="A411" s="43"/>
      <c r="B411" s="43"/>
      <c r="C411" s="43"/>
      <c r="D411" s="43"/>
      <c r="E411" s="43"/>
      <c r="F411" s="43"/>
      <c r="G411" s="43"/>
      <c r="H411" s="43"/>
      <c r="I411" s="43"/>
      <c r="J411" s="41"/>
      <c r="K411" s="181"/>
      <c r="L411" s="182"/>
      <c r="M411" s="41"/>
      <c r="N411" s="41"/>
      <c r="O411" s="41"/>
      <c r="P411" s="41"/>
      <c r="Q411" s="41"/>
      <c r="R411" s="41"/>
      <c r="S411" s="41"/>
      <c r="T411" s="41"/>
      <c r="U411" s="41"/>
      <c r="V411" s="41"/>
      <c r="W411" s="41"/>
      <c r="X411" s="41"/>
      <c r="Y411" s="41"/>
      <c r="Z411" s="41"/>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183"/>
      <c r="AW411" s="43"/>
    </row>
    <row r="412" spans="1:49" ht="11.25" customHeight="1">
      <c r="A412" s="43"/>
      <c r="B412" s="43"/>
      <c r="C412" s="43"/>
      <c r="D412" s="43"/>
      <c r="E412" s="43"/>
      <c r="F412" s="43"/>
      <c r="G412" s="43"/>
      <c r="H412" s="43"/>
      <c r="I412" s="43"/>
      <c r="J412" s="41"/>
      <c r="K412" s="181"/>
      <c r="L412" s="182"/>
      <c r="M412" s="41"/>
      <c r="N412" s="41"/>
      <c r="O412" s="41"/>
      <c r="P412" s="41"/>
      <c r="Q412" s="41"/>
      <c r="R412" s="41"/>
      <c r="S412" s="41"/>
      <c r="T412" s="41"/>
      <c r="U412" s="41"/>
      <c r="V412" s="41"/>
      <c r="W412" s="41"/>
      <c r="X412" s="41"/>
      <c r="Y412" s="41"/>
      <c r="Z412" s="41"/>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183"/>
      <c r="AW412" s="43"/>
    </row>
    <row r="413" spans="1:49" ht="11.25" customHeight="1">
      <c r="A413" s="43"/>
      <c r="B413" s="43"/>
      <c r="C413" s="43"/>
      <c r="D413" s="43"/>
      <c r="E413" s="43"/>
      <c r="F413" s="43"/>
      <c r="G413" s="43"/>
      <c r="H413" s="43"/>
      <c r="I413" s="43"/>
      <c r="J413" s="41"/>
      <c r="K413" s="181"/>
      <c r="L413" s="182"/>
      <c r="M413" s="41"/>
      <c r="N413" s="41"/>
      <c r="O413" s="41"/>
      <c r="P413" s="41"/>
      <c r="Q413" s="41"/>
      <c r="R413" s="41"/>
      <c r="S413" s="41"/>
      <c r="T413" s="41"/>
      <c r="U413" s="41"/>
      <c r="V413" s="41"/>
      <c r="W413" s="41"/>
      <c r="X413" s="41"/>
      <c r="Y413" s="41"/>
      <c r="Z413" s="41"/>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183"/>
      <c r="AW413" s="43"/>
    </row>
    <row r="414" spans="1:49" ht="11.25" customHeight="1">
      <c r="A414" s="43"/>
      <c r="B414" s="43"/>
      <c r="C414" s="43"/>
      <c r="D414" s="43"/>
      <c r="E414" s="43"/>
      <c r="F414" s="43"/>
      <c r="G414" s="43"/>
      <c r="H414" s="43"/>
      <c r="I414" s="43"/>
      <c r="J414" s="41"/>
      <c r="K414" s="181"/>
      <c r="L414" s="182"/>
      <c r="M414" s="41"/>
      <c r="N414" s="41"/>
      <c r="O414" s="41"/>
      <c r="P414" s="41"/>
      <c r="Q414" s="41"/>
      <c r="R414" s="41"/>
      <c r="S414" s="41"/>
      <c r="T414" s="41"/>
      <c r="U414" s="41"/>
      <c r="V414" s="41"/>
      <c r="W414" s="41"/>
      <c r="X414" s="41"/>
      <c r="Y414" s="41"/>
      <c r="Z414" s="41"/>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183"/>
      <c r="AW414" s="43"/>
    </row>
    <row r="415" spans="1:49" ht="11.25" customHeight="1">
      <c r="A415" s="43"/>
      <c r="B415" s="43"/>
      <c r="C415" s="43"/>
      <c r="D415" s="43"/>
      <c r="E415" s="43"/>
      <c r="F415" s="43"/>
      <c r="G415" s="43"/>
      <c r="H415" s="43"/>
      <c r="I415" s="43"/>
      <c r="J415" s="41"/>
      <c r="K415" s="181"/>
      <c r="L415" s="182"/>
      <c r="M415" s="41"/>
      <c r="N415" s="41"/>
      <c r="O415" s="41"/>
      <c r="P415" s="41"/>
      <c r="Q415" s="41"/>
      <c r="R415" s="41"/>
      <c r="S415" s="41"/>
      <c r="T415" s="41"/>
      <c r="U415" s="41"/>
      <c r="V415" s="41"/>
      <c r="W415" s="41"/>
      <c r="X415" s="41"/>
      <c r="Y415" s="41"/>
      <c r="Z415" s="41"/>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183"/>
      <c r="AW415" s="43"/>
    </row>
    <row r="416" spans="1:49" ht="11.25" customHeight="1">
      <c r="A416" s="43"/>
      <c r="B416" s="43"/>
      <c r="C416" s="43"/>
      <c r="D416" s="43"/>
      <c r="E416" s="43"/>
      <c r="F416" s="43"/>
      <c r="G416" s="43"/>
      <c r="H416" s="43"/>
      <c r="I416" s="43"/>
      <c r="J416" s="41"/>
      <c r="K416" s="181"/>
      <c r="L416" s="182"/>
      <c r="M416" s="41"/>
      <c r="N416" s="41"/>
      <c r="O416" s="41"/>
      <c r="P416" s="41"/>
      <c r="Q416" s="41"/>
      <c r="R416" s="41"/>
      <c r="S416" s="41"/>
      <c r="T416" s="41"/>
      <c r="U416" s="41"/>
      <c r="V416" s="41"/>
      <c r="W416" s="41"/>
      <c r="X416" s="41"/>
      <c r="Y416" s="41"/>
      <c r="Z416" s="41"/>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183"/>
      <c r="AW416" s="43"/>
    </row>
    <row r="417" spans="1:49" ht="11.25" customHeight="1">
      <c r="A417" s="43"/>
      <c r="B417" s="43"/>
      <c r="C417" s="43"/>
      <c r="D417" s="43"/>
      <c r="E417" s="43"/>
      <c r="F417" s="43"/>
      <c r="G417" s="43"/>
      <c r="H417" s="43"/>
      <c r="I417" s="43"/>
      <c r="J417" s="41"/>
      <c r="K417" s="181"/>
      <c r="L417" s="182"/>
      <c r="M417" s="41"/>
      <c r="N417" s="41"/>
      <c r="O417" s="41"/>
      <c r="P417" s="41"/>
      <c r="Q417" s="41"/>
      <c r="R417" s="41"/>
      <c r="S417" s="41"/>
      <c r="T417" s="41"/>
      <c r="U417" s="41"/>
      <c r="V417" s="41"/>
      <c r="W417" s="41"/>
      <c r="X417" s="41"/>
      <c r="Y417" s="41"/>
      <c r="Z417" s="41"/>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183"/>
      <c r="AW417" s="43"/>
    </row>
    <row r="418" spans="1:49" ht="11.25" customHeight="1">
      <c r="A418" s="43"/>
      <c r="B418" s="43"/>
      <c r="C418" s="43"/>
      <c r="D418" s="43"/>
      <c r="E418" s="43"/>
      <c r="F418" s="43"/>
      <c r="G418" s="43"/>
      <c r="H418" s="43"/>
      <c r="I418" s="43"/>
      <c r="J418" s="41"/>
      <c r="K418" s="181"/>
      <c r="L418" s="182"/>
      <c r="M418" s="41"/>
      <c r="N418" s="41"/>
      <c r="O418" s="41"/>
      <c r="P418" s="41"/>
      <c r="Q418" s="41"/>
      <c r="R418" s="41"/>
      <c r="S418" s="41"/>
      <c r="T418" s="41"/>
      <c r="U418" s="41"/>
      <c r="V418" s="41"/>
      <c r="W418" s="41"/>
      <c r="X418" s="41"/>
      <c r="Y418" s="41"/>
      <c r="Z418" s="41"/>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183"/>
      <c r="AW418" s="43"/>
    </row>
    <row r="419" spans="1:49" ht="11.25" customHeight="1">
      <c r="A419" s="43"/>
      <c r="B419" s="43"/>
      <c r="C419" s="43"/>
      <c r="D419" s="43"/>
      <c r="E419" s="43"/>
      <c r="F419" s="43"/>
      <c r="G419" s="43"/>
      <c r="H419" s="43"/>
      <c r="I419" s="43"/>
      <c r="J419" s="41"/>
      <c r="K419" s="181"/>
      <c r="L419" s="182"/>
      <c r="M419" s="41"/>
      <c r="N419" s="41"/>
      <c r="O419" s="41"/>
      <c r="P419" s="41"/>
      <c r="Q419" s="41"/>
      <c r="R419" s="41"/>
      <c r="S419" s="41"/>
      <c r="T419" s="41"/>
      <c r="U419" s="41"/>
      <c r="V419" s="41"/>
      <c r="W419" s="41"/>
      <c r="X419" s="41"/>
      <c r="Y419" s="41"/>
      <c r="Z419" s="41"/>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183"/>
      <c r="AW419" s="43"/>
    </row>
    <row r="420" spans="1:49" ht="11.25" customHeight="1">
      <c r="A420" s="43"/>
      <c r="B420" s="43"/>
      <c r="C420" s="43"/>
      <c r="D420" s="43"/>
      <c r="E420" s="43"/>
      <c r="F420" s="43"/>
      <c r="G420" s="43"/>
      <c r="H420" s="43"/>
      <c r="I420" s="43"/>
      <c r="J420" s="41"/>
      <c r="K420" s="181"/>
      <c r="L420" s="182"/>
      <c r="M420" s="41"/>
      <c r="N420" s="41"/>
      <c r="O420" s="41"/>
      <c r="P420" s="41"/>
      <c r="Q420" s="41"/>
      <c r="R420" s="41"/>
      <c r="S420" s="41"/>
      <c r="T420" s="41"/>
      <c r="U420" s="41"/>
      <c r="V420" s="41"/>
      <c r="W420" s="41"/>
      <c r="X420" s="41"/>
      <c r="Y420" s="41"/>
      <c r="Z420" s="41"/>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183"/>
      <c r="AW420" s="43"/>
    </row>
    <row r="421" spans="1:49" ht="11.25" customHeight="1">
      <c r="A421" s="43"/>
      <c r="B421" s="43"/>
      <c r="C421" s="43"/>
      <c r="D421" s="43"/>
      <c r="E421" s="43"/>
      <c r="F421" s="43"/>
      <c r="G421" s="43"/>
      <c r="H421" s="43"/>
      <c r="I421" s="43"/>
      <c r="J421" s="41"/>
      <c r="K421" s="181"/>
      <c r="L421" s="182"/>
      <c r="M421" s="41"/>
      <c r="N421" s="41"/>
      <c r="O421" s="41"/>
      <c r="P421" s="41"/>
      <c r="Q421" s="41"/>
      <c r="R421" s="41"/>
      <c r="S421" s="41"/>
      <c r="T421" s="41"/>
      <c r="U421" s="41"/>
      <c r="V421" s="41"/>
      <c r="W421" s="41"/>
      <c r="X421" s="41"/>
      <c r="Y421" s="41"/>
      <c r="Z421" s="41"/>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183"/>
      <c r="AW421" s="43"/>
    </row>
    <row r="422" spans="1:49" ht="11.25" customHeight="1">
      <c r="A422" s="43"/>
      <c r="B422" s="43"/>
      <c r="C422" s="43"/>
      <c r="D422" s="43"/>
      <c r="E422" s="43"/>
      <c r="F422" s="43"/>
      <c r="G422" s="43"/>
      <c r="H422" s="43"/>
      <c r="I422" s="43"/>
      <c r="J422" s="41"/>
      <c r="K422" s="181"/>
      <c r="L422" s="182"/>
      <c r="M422" s="41"/>
      <c r="N422" s="41"/>
      <c r="O422" s="41"/>
      <c r="P422" s="41"/>
      <c r="Q422" s="41"/>
      <c r="R422" s="41"/>
      <c r="S422" s="41"/>
      <c r="T422" s="41"/>
      <c r="U422" s="41"/>
      <c r="V422" s="41"/>
      <c r="W422" s="41"/>
      <c r="X422" s="41"/>
      <c r="Y422" s="41"/>
      <c r="Z422" s="41"/>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183"/>
      <c r="AW422" s="43"/>
    </row>
    <row r="423" spans="1:49" ht="11.25" customHeight="1">
      <c r="A423" s="43"/>
      <c r="B423" s="43"/>
      <c r="C423" s="43"/>
      <c r="D423" s="43"/>
      <c r="E423" s="43"/>
      <c r="F423" s="43"/>
      <c r="G423" s="43"/>
      <c r="H423" s="43"/>
      <c r="I423" s="43"/>
      <c r="J423" s="41"/>
      <c r="K423" s="181"/>
      <c r="L423" s="182"/>
      <c r="M423" s="41"/>
      <c r="N423" s="41"/>
      <c r="O423" s="41"/>
      <c r="P423" s="41"/>
      <c r="Q423" s="41"/>
      <c r="R423" s="41"/>
      <c r="S423" s="41"/>
      <c r="T423" s="41"/>
      <c r="U423" s="41"/>
      <c r="V423" s="41"/>
      <c r="W423" s="41"/>
      <c r="X423" s="41"/>
      <c r="Y423" s="41"/>
      <c r="Z423" s="41"/>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183"/>
      <c r="AW423" s="43"/>
    </row>
    <row r="424" spans="1:49" ht="11.25" customHeight="1">
      <c r="A424" s="43"/>
      <c r="B424" s="43"/>
      <c r="C424" s="43"/>
      <c r="D424" s="43"/>
      <c r="E424" s="43"/>
      <c r="F424" s="43"/>
      <c r="G424" s="43"/>
      <c r="H424" s="43"/>
      <c r="I424" s="43"/>
      <c r="J424" s="41"/>
      <c r="K424" s="181"/>
      <c r="L424" s="182"/>
      <c r="M424" s="41"/>
      <c r="N424" s="41"/>
      <c r="O424" s="41"/>
      <c r="P424" s="41"/>
      <c r="Q424" s="41"/>
      <c r="R424" s="41"/>
      <c r="S424" s="41"/>
      <c r="T424" s="41"/>
      <c r="U424" s="41"/>
      <c r="V424" s="41"/>
      <c r="W424" s="41"/>
      <c r="X424" s="41"/>
      <c r="Y424" s="41"/>
      <c r="Z424" s="41"/>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183"/>
      <c r="AW424" s="43"/>
    </row>
    <row r="425" spans="1:49" ht="11.25" customHeight="1">
      <c r="A425" s="43"/>
      <c r="B425" s="43"/>
      <c r="C425" s="43"/>
      <c r="D425" s="43"/>
      <c r="E425" s="43"/>
      <c r="F425" s="43"/>
      <c r="G425" s="43"/>
      <c r="H425" s="43"/>
      <c r="I425" s="43"/>
      <c r="J425" s="41"/>
      <c r="K425" s="181"/>
      <c r="L425" s="182"/>
      <c r="M425" s="41"/>
      <c r="N425" s="41"/>
      <c r="O425" s="41"/>
      <c r="P425" s="41"/>
      <c r="Q425" s="41"/>
      <c r="R425" s="41"/>
      <c r="S425" s="41"/>
      <c r="T425" s="41"/>
      <c r="U425" s="41"/>
      <c r="V425" s="41"/>
      <c r="W425" s="41"/>
      <c r="X425" s="41"/>
      <c r="Y425" s="41"/>
      <c r="Z425" s="41"/>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183"/>
      <c r="AW425" s="43"/>
    </row>
    <row r="426" spans="1:49" ht="11.25" customHeight="1">
      <c r="A426" s="43"/>
      <c r="B426" s="43"/>
      <c r="C426" s="43"/>
      <c r="D426" s="43"/>
      <c r="E426" s="43"/>
      <c r="F426" s="43"/>
      <c r="G426" s="43"/>
      <c r="H426" s="43"/>
      <c r="I426" s="43"/>
      <c r="J426" s="41"/>
      <c r="K426" s="181"/>
      <c r="L426" s="182"/>
      <c r="M426" s="41"/>
      <c r="N426" s="41"/>
      <c r="O426" s="41"/>
      <c r="P426" s="41"/>
      <c r="Q426" s="41"/>
      <c r="R426" s="41"/>
      <c r="S426" s="41"/>
      <c r="T426" s="41"/>
      <c r="U426" s="41"/>
      <c r="V426" s="41"/>
      <c r="W426" s="41"/>
      <c r="X426" s="41"/>
      <c r="Y426" s="41"/>
      <c r="Z426" s="41"/>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183"/>
      <c r="AW426" s="43"/>
    </row>
    <row r="427" spans="1:49" ht="11.25" customHeight="1">
      <c r="A427" s="43"/>
      <c r="B427" s="43"/>
      <c r="C427" s="43"/>
      <c r="D427" s="43"/>
      <c r="E427" s="43"/>
      <c r="F427" s="43"/>
      <c r="G427" s="43"/>
      <c r="H427" s="43"/>
      <c r="I427" s="43"/>
      <c r="J427" s="41"/>
      <c r="K427" s="181"/>
      <c r="L427" s="182"/>
      <c r="M427" s="41"/>
      <c r="N427" s="41"/>
      <c r="O427" s="41"/>
      <c r="P427" s="41"/>
      <c r="Q427" s="41"/>
      <c r="R427" s="41"/>
      <c r="S427" s="41"/>
      <c r="T427" s="41"/>
      <c r="U427" s="41"/>
      <c r="V427" s="41"/>
      <c r="W427" s="41"/>
      <c r="X427" s="41"/>
      <c r="Y427" s="41"/>
      <c r="Z427" s="41"/>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183"/>
      <c r="AW427" s="43"/>
    </row>
    <row r="428" spans="1:49" ht="11.25" customHeight="1">
      <c r="A428" s="43"/>
      <c r="B428" s="43"/>
      <c r="C428" s="43"/>
      <c r="D428" s="43"/>
      <c r="E428" s="43"/>
      <c r="F428" s="43"/>
      <c r="G428" s="43"/>
      <c r="H428" s="43"/>
      <c r="I428" s="43"/>
      <c r="J428" s="41"/>
      <c r="K428" s="181"/>
      <c r="L428" s="182"/>
      <c r="M428" s="41"/>
      <c r="N428" s="41"/>
      <c r="O428" s="41"/>
      <c r="P428" s="41"/>
      <c r="Q428" s="41"/>
      <c r="R428" s="41"/>
      <c r="S428" s="41"/>
      <c r="T428" s="41"/>
      <c r="U428" s="41"/>
      <c r="V428" s="41"/>
      <c r="W428" s="41"/>
      <c r="X428" s="41"/>
      <c r="Y428" s="41"/>
      <c r="Z428" s="41"/>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183"/>
      <c r="AW428" s="43"/>
    </row>
    <row r="429" spans="1:49" ht="11.25" customHeight="1">
      <c r="A429" s="43"/>
      <c r="B429" s="43"/>
      <c r="C429" s="43"/>
      <c r="D429" s="43"/>
      <c r="E429" s="43"/>
      <c r="F429" s="43"/>
      <c r="G429" s="43"/>
      <c r="H429" s="43"/>
      <c r="I429" s="43"/>
      <c r="J429" s="41"/>
      <c r="K429" s="181"/>
      <c r="L429" s="182"/>
      <c r="M429" s="41"/>
      <c r="N429" s="41"/>
      <c r="O429" s="41"/>
      <c r="P429" s="41"/>
      <c r="Q429" s="41"/>
      <c r="R429" s="41"/>
      <c r="S429" s="41"/>
      <c r="T429" s="41"/>
      <c r="U429" s="41"/>
      <c r="V429" s="41"/>
      <c r="W429" s="41"/>
      <c r="X429" s="41"/>
      <c r="Y429" s="41"/>
      <c r="Z429" s="41"/>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183"/>
      <c r="AW429" s="43"/>
    </row>
    <row r="430" spans="1:49" ht="11.25" customHeight="1">
      <c r="A430" s="43"/>
      <c r="B430" s="43"/>
      <c r="C430" s="43"/>
      <c r="D430" s="43"/>
      <c r="E430" s="43"/>
      <c r="F430" s="43"/>
      <c r="G430" s="43"/>
      <c r="H430" s="43"/>
      <c r="I430" s="43"/>
      <c r="J430" s="41"/>
      <c r="K430" s="181"/>
      <c r="L430" s="182"/>
      <c r="M430" s="41"/>
      <c r="N430" s="41"/>
      <c r="O430" s="41"/>
      <c r="P430" s="41"/>
      <c r="Q430" s="41"/>
      <c r="R430" s="41"/>
      <c r="S430" s="41"/>
      <c r="T430" s="41"/>
      <c r="U430" s="41"/>
      <c r="V430" s="41"/>
      <c r="W430" s="41"/>
      <c r="X430" s="41"/>
      <c r="Y430" s="41"/>
      <c r="Z430" s="41"/>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183"/>
      <c r="AW430" s="43"/>
    </row>
    <row r="431" spans="1:49" ht="11.25" customHeight="1">
      <c r="A431" s="43"/>
      <c r="B431" s="43"/>
      <c r="C431" s="43"/>
      <c r="D431" s="43"/>
      <c r="E431" s="43"/>
      <c r="F431" s="43"/>
      <c r="G431" s="43"/>
      <c r="H431" s="43"/>
      <c r="I431" s="43"/>
      <c r="J431" s="41"/>
      <c r="K431" s="181"/>
      <c r="L431" s="182"/>
      <c r="M431" s="41"/>
      <c r="N431" s="41"/>
      <c r="O431" s="41"/>
      <c r="P431" s="41"/>
      <c r="Q431" s="41"/>
      <c r="R431" s="41"/>
      <c r="S431" s="41"/>
      <c r="T431" s="41"/>
      <c r="U431" s="41"/>
      <c r="V431" s="41"/>
      <c r="W431" s="41"/>
      <c r="X431" s="41"/>
      <c r="Y431" s="41"/>
      <c r="Z431" s="41"/>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183"/>
      <c r="AW431" s="43"/>
    </row>
    <row r="432" spans="1:49" ht="11.25" customHeight="1">
      <c r="A432" s="43"/>
      <c r="B432" s="43"/>
      <c r="C432" s="43"/>
      <c r="D432" s="43"/>
      <c r="E432" s="43"/>
      <c r="F432" s="43"/>
      <c r="G432" s="43"/>
      <c r="H432" s="43"/>
      <c r="I432" s="43"/>
      <c r="J432" s="41"/>
      <c r="K432" s="181"/>
      <c r="L432" s="182"/>
      <c r="M432" s="41"/>
      <c r="N432" s="41"/>
      <c r="O432" s="41"/>
      <c r="P432" s="41"/>
      <c r="Q432" s="41"/>
      <c r="R432" s="41"/>
      <c r="S432" s="41"/>
      <c r="T432" s="41"/>
      <c r="U432" s="41"/>
      <c r="V432" s="41"/>
      <c r="W432" s="41"/>
      <c r="X432" s="41"/>
      <c r="Y432" s="41"/>
      <c r="Z432" s="41"/>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183"/>
      <c r="AW432" s="43"/>
    </row>
    <row r="433" spans="1:49" ht="11.25" customHeight="1">
      <c r="A433" s="43"/>
      <c r="B433" s="43"/>
      <c r="C433" s="43"/>
      <c r="D433" s="43"/>
      <c r="E433" s="43"/>
      <c r="F433" s="43"/>
      <c r="G433" s="43"/>
      <c r="H433" s="43"/>
      <c r="I433" s="43"/>
      <c r="J433" s="41"/>
      <c r="K433" s="181"/>
      <c r="L433" s="182"/>
      <c r="M433" s="41"/>
      <c r="N433" s="41"/>
      <c r="O433" s="41"/>
      <c r="P433" s="41"/>
      <c r="Q433" s="41"/>
      <c r="R433" s="41"/>
      <c r="S433" s="41"/>
      <c r="T433" s="41"/>
      <c r="U433" s="41"/>
      <c r="V433" s="41"/>
      <c r="W433" s="41"/>
      <c r="X433" s="41"/>
      <c r="Y433" s="41"/>
      <c r="Z433" s="41"/>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183"/>
      <c r="AW433" s="43"/>
    </row>
    <row r="434" spans="1:49" ht="11.25" customHeight="1">
      <c r="A434" s="43"/>
      <c r="B434" s="43"/>
      <c r="C434" s="43"/>
      <c r="D434" s="43"/>
      <c r="E434" s="43"/>
      <c r="F434" s="43"/>
      <c r="G434" s="43"/>
      <c r="H434" s="43"/>
      <c r="I434" s="43"/>
      <c r="J434" s="41"/>
      <c r="K434" s="181"/>
      <c r="L434" s="182"/>
      <c r="M434" s="41"/>
      <c r="N434" s="41"/>
      <c r="O434" s="41"/>
      <c r="P434" s="41"/>
      <c r="Q434" s="41"/>
      <c r="R434" s="41"/>
      <c r="S434" s="41"/>
      <c r="T434" s="41"/>
      <c r="U434" s="41"/>
      <c r="V434" s="41"/>
      <c r="W434" s="41"/>
      <c r="X434" s="41"/>
      <c r="Y434" s="41"/>
      <c r="Z434" s="41"/>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183"/>
      <c r="AW434" s="43"/>
    </row>
    <row r="435" spans="1:49" ht="11.25" customHeight="1">
      <c r="A435" s="43"/>
      <c r="B435" s="43"/>
      <c r="C435" s="43"/>
      <c r="D435" s="43"/>
      <c r="E435" s="43"/>
      <c r="F435" s="43"/>
      <c r="G435" s="43"/>
      <c r="H435" s="43"/>
      <c r="I435" s="43"/>
      <c r="J435" s="41"/>
      <c r="K435" s="181"/>
      <c r="L435" s="182"/>
      <c r="M435" s="41"/>
      <c r="N435" s="41"/>
      <c r="O435" s="41"/>
      <c r="P435" s="41"/>
      <c r="Q435" s="41"/>
      <c r="R435" s="41"/>
      <c r="S435" s="41"/>
      <c r="T435" s="41"/>
      <c r="U435" s="41"/>
      <c r="V435" s="41"/>
      <c r="W435" s="41"/>
      <c r="X435" s="41"/>
      <c r="Y435" s="41"/>
      <c r="Z435" s="41"/>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183"/>
      <c r="AW435" s="43"/>
    </row>
    <row r="436" spans="1:49" ht="11.25" customHeight="1">
      <c r="A436" s="43"/>
      <c r="B436" s="43"/>
      <c r="C436" s="43"/>
      <c r="D436" s="43"/>
      <c r="E436" s="43"/>
      <c r="F436" s="43"/>
      <c r="G436" s="43"/>
      <c r="H436" s="43"/>
      <c r="I436" s="43"/>
      <c r="J436" s="41"/>
      <c r="K436" s="181"/>
      <c r="L436" s="182"/>
      <c r="M436" s="41"/>
      <c r="N436" s="41"/>
      <c r="O436" s="41"/>
      <c r="P436" s="41"/>
      <c r="Q436" s="41"/>
      <c r="R436" s="41"/>
      <c r="S436" s="41"/>
      <c r="T436" s="41"/>
      <c r="U436" s="41"/>
      <c r="V436" s="41"/>
      <c r="W436" s="41"/>
      <c r="X436" s="41"/>
      <c r="Y436" s="41"/>
      <c r="Z436" s="41"/>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183"/>
      <c r="AW436" s="43"/>
    </row>
    <row r="437" spans="1:49" ht="11.25" customHeight="1">
      <c r="A437" s="43"/>
      <c r="B437" s="43"/>
      <c r="C437" s="43"/>
      <c r="D437" s="43"/>
      <c r="E437" s="43"/>
      <c r="F437" s="43"/>
      <c r="G437" s="43"/>
      <c r="H437" s="43"/>
      <c r="I437" s="43"/>
      <c r="J437" s="41"/>
      <c r="K437" s="181"/>
      <c r="L437" s="182"/>
      <c r="M437" s="41"/>
      <c r="N437" s="41"/>
      <c r="O437" s="41"/>
      <c r="P437" s="41"/>
      <c r="Q437" s="41"/>
      <c r="R437" s="41"/>
      <c r="S437" s="41"/>
      <c r="T437" s="41"/>
      <c r="U437" s="41"/>
      <c r="V437" s="41"/>
      <c r="W437" s="41"/>
      <c r="X437" s="41"/>
      <c r="Y437" s="41"/>
      <c r="Z437" s="41"/>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183"/>
      <c r="AW437" s="43"/>
    </row>
    <row r="438" spans="1:49" ht="11.25" customHeight="1">
      <c r="A438" s="43"/>
      <c r="B438" s="43"/>
      <c r="C438" s="43"/>
      <c r="D438" s="43"/>
      <c r="E438" s="43"/>
      <c r="F438" s="43"/>
      <c r="G438" s="43"/>
      <c r="H438" s="43"/>
      <c r="I438" s="43"/>
      <c r="J438" s="41"/>
      <c r="K438" s="181"/>
      <c r="L438" s="182"/>
      <c r="M438" s="41"/>
      <c r="N438" s="41"/>
      <c r="O438" s="41"/>
      <c r="P438" s="41"/>
      <c r="Q438" s="41"/>
      <c r="R438" s="41"/>
      <c r="S438" s="41"/>
      <c r="T438" s="41"/>
      <c r="U438" s="41"/>
      <c r="V438" s="41"/>
      <c r="W438" s="41"/>
      <c r="X438" s="41"/>
      <c r="Y438" s="41"/>
      <c r="Z438" s="41"/>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183"/>
      <c r="AW438" s="43"/>
    </row>
    <row r="439" spans="1:49" ht="11.25" customHeight="1">
      <c r="A439" s="43"/>
      <c r="B439" s="43"/>
      <c r="C439" s="43"/>
      <c r="D439" s="43"/>
      <c r="E439" s="43"/>
      <c r="F439" s="43"/>
      <c r="G439" s="43"/>
      <c r="H439" s="43"/>
      <c r="I439" s="43"/>
      <c r="J439" s="41"/>
      <c r="K439" s="181"/>
      <c r="L439" s="182"/>
      <c r="M439" s="41"/>
      <c r="N439" s="41"/>
      <c r="O439" s="41"/>
      <c r="P439" s="41"/>
      <c r="Q439" s="41"/>
      <c r="R439" s="41"/>
      <c r="S439" s="41"/>
      <c r="T439" s="41"/>
      <c r="U439" s="41"/>
      <c r="V439" s="41"/>
      <c r="W439" s="41"/>
      <c r="X439" s="41"/>
      <c r="Y439" s="41"/>
      <c r="Z439" s="41"/>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183"/>
      <c r="AW439" s="43"/>
    </row>
    <row r="440" spans="1:49" ht="11.25" customHeight="1">
      <c r="A440" s="43"/>
      <c r="B440" s="43"/>
      <c r="C440" s="43"/>
      <c r="D440" s="43"/>
      <c r="E440" s="43"/>
      <c r="F440" s="43"/>
      <c r="G440" s="43"/>
      <c r="H440" s="43"/>
      <c r="I440" s="43"/>
      <c r="J440" s="41"/>
      <c r="K440" s="181"/>
      <c r="L440" s="182"/>
      <c r="M440" s="41"/>
      <c r="N440" s="41"/>
      <c r="O440" s="41"/>
      <c r="P440" s="41"/>
      <c r="Q440" s="41"/>
      <c r="R440" s="41"/>
      <c r="S440" s="41"/>
      <c r="T440" s="41"/>
      <c r="U440" s="41"/>
      <c r="V440" s="41"/>
      <c r="W440" s="41"/>
      <c r="X440" s="41"/>
      <c r="Y440" s="41"/>
      <c r="Z440" s="41"/>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183"/>
      <c r="AW440" s="43"/>
    </row>
    <row r="441" spans="1:49" ht="11.25" customHeight="1">
      <c r="A441" s="43"/>
      <c r="B441" s="43"/>
      <c r="C441" s="43"/>
      <c r="D441" s="43"/>
      <c r="E441" s="43"/>
      <c r="F441" s="43"/>
      <c r="G441" s="43"/>
      <c r="H441" s="43"/>
      <c r="I441" s="43"/>
      <c r="J441" s="41"/>
      <c r="K441" s="181"/>
      <c r="L441" s="182"/>
      <c r="M441" s="41"/>
      <c r="N441" s="41"/>
      <c r="O441" s="41"/>
      <c r="P441" s="41"/>
      <c r="Q441" s="41"/>
      <c r="R441" s="41"/>
      <c r="S441" s="41"/>
      <c r="T441" s="41"/>
      <c r="U441" s="41"/>
      <c r="V441" s="41"/>
      <c r="W441" s="41"/>
      <c r="X441" s="41"/>
      <c r="Y441" s="41"/>
      <c r="Z441" s="41"/>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183"/>
      <c r="AW441" s="43"/>
    </row>
    <row r="442" spans="1:49" ht="11.25" customHeight="1">
      <c r="A442" s="43"/>
      <c r="B442" s="43"/>
      <c r="C442" s="43"/>
      <c r="D442" s="43"/>
      <c r="E442" s="43"/>
      <c r="F442" s="43"/>
      <c r="G442" s="43"/>
      <c r="H442" s="43"/>
      <c r="I442" s="43"/>
      <c r="J442" s="41"/>
      <c r="K442" s="181"/>
      <c r="L442" s="182"/>
      <c r="M442" s="41"/>
      <c r="N442" s="41"/>
      <c r="O442" s="41"/>
      <c r="P442" s="41"/>
      <c r="Q442" s="41"/>
      <c r="R442" s="41"/>
      <c r="S442" s="41"/>
      <c r="T442" s="41"/>
      <c r="U442" s="41"/>
      <c r="V442" s="41"/>
      <c r="W442" s="41"/>
      <c r="X442" s="41"/>
      <c r="Y442" s="41"/>
      <c r="Z442" s="41"/>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183"/>
      <c r="AW442" s="43"/>
    </row>
    <row r="443" spans="1:49" ht="11.25" customHeight="1">
      <c r="A443" s="43"/>
      <c r="B443" s="43"/>
      <c r="C443" s="43"/>
      <c r="D443" s="43"/>
      <c r="E443" s="43"/>
      <c r="F443" s="43"/>
      <c r="G443" s="43"/>
      <c r="H443" s="43"/>
      <c r="I443" s="43"/>
      <c r="J443" s="41"/>
      <c r="K443" s="181"/>
      <c r="L443" s="182"/>
      <c r="M443" s="41"/>
      <c r="N443" s="41"/>
      <c r="O443" s="41"/>
      <c r="P443" s="41"/>
      <c r="Q443" s="41"/>
      <c r="R443" s="41"/>
      <c r="S443" s="41"/>
      <c r="T443" s="41"/>
      <c r="U443" s="41"/>
      <c r="V443" s="41"/>
      <c r="W443" s="41"/>
      <c r="X443" s="41"/>
      <c r="Y443" s="41"/>
      <c r="Z443" s="41"/>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183"/>
      <c r="AW443" s="43"/>
    </row>
    <row r="444" spans="1:49" ht="11.25" customHeight="1">
      <c r="A444" s="43"/>
      <c r="B444" s="43"/>
      <c r="C444" s="43"/>
      <c r="D444" s="43"/>
      <c r="E444" s="43"/>
      <c r="F444" s="43"/>
      <c r="G444" s="43"/>
      <c r="H444" s="43"/>
      <c r="I444" s="43"/>
      <c r="J444" s="41"/>
      <c r="K444" s="181"/>
      <c r="L444" s="182"/>
      <c r="M444" s="41"/>
      <c r="N444" s="41"/>
      <c r="O444" s="41"/>
      <c r="P444" s="41"/>
      <c r="Q444" s="41"/>
      <c r="R444" s="41"/>
      <c r="S444" s="41"/>
      <c r="T444" s="41"/>
      <c r="U444" s="41"/>
      <c r="V444" s="41"/>
      <c r="W444" s="41"/>
      <c r="X444" s="41"/>
      <c r="Y444" s="41"/>
      <c r="Z444" s="41"/>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183"/>
      <c r="AW444" s="43"/>
    </row>
    <row r="445" spans="1:49" ht="11.25" customHeight="1">
      <c r="A445" s="43"/>
      <c r="B445" s="43"/>
      <c r="C445" s="43"/>
      <c r="D445" s="43"/>
      <c r="E445" s="43"/>
      <c r="F445" s="43"/>
      <c r="G445" s="43"/>
      <c r="H445" s="43"/>
      <c r="I445" s="43"/>
      <c r="J445" s="41"/>
      <c r="K445" s="181"/>
      <c r="L445" s="182"/>
      <c r="M445" s="41"/>
      <c r="N445" s="41"/>
      <c r="O445" s="41"/>
      <c r="P445" s="41"/>
      <c r="Q445" s="41"/>
      <c r="R445" s="41"/>
      <c r="S445" s="41"/>
      <c r="T445" s="41"/>
      <c r="U445" s="41"/>
      <c r="V445" s="41"/>
      <c r="W445" s="41"/>
      <c r="X445" s="41"/>
      <c r="Y445" s="41"/>
      <c r="Z445" s="41"/>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183"/>
      <c r="AW445" s="43"/>
    </row>
    <row r="446" spans="1:49" ht="11.25" customHeight="1">
      <c r="A446" s="43"/>
      <c r="B446" s="43"/>
      <c r="C446" s="43"/>
      <c r="D446" s="43"/>
      <c r="E446" s="43"/>
      <c r="F446" s="43"/>
      <c r="G446" s="43"/>
      <c r="H446" s="43"/>
      <c r="I446" s="43"/>
      <c r="J446" s="41"/>
      <c r="K446" s="181"/>
      <c r="L446" s="182"/>
      <c r="M446" s="41"/>
      <c r="N446" s="41"/>
      <c r="O446" s="41"/>
      <c r="P446" s="41"/>
      <c r="Q446" s="41"/>
      <c r="R446" s="41"/>
      <c r="S446" s="41"/>
      <c r="T446" s="41"/>
      <c r="U446" s="41"/>
      <c r="V446" s="41"/>
      <c r="W446" s="41"/>
      <c r="X446" s="41"/>
      <c r="Y446" s="41"/>
      <c r="Z446" s="41"/>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183"/>
      <c r="AW446" s="43"/>
    </row>
    <row r="447" spans="1:49" ht="11.25" customHeight="1">
      <c r="A447" s="43"/>
      <c r="B447" s="43"/>
      <c r="C447" s="43"/>
      <c r="D447" s="43"/>
      <c r="E447" s="43"/>
      <c r="F447" s="43"/>
      <c r="G447" s="43"/>
      <c r="H447" s="43"/>
      <c r="I447" s="43"/>
      <c r="J447" s="41"/>
      <c r="K447" s="181"/>
      <c r="L447" s="182"/>
      <c r="M447" s="41"/>
      <c r="N447" s="41"/>
      <c r="O447" s="41"/>
      <c r="P447" s="41"/>
      <c r="Q447" s="41"/>
      <c r="R447" s="41"/>
      <c r="S447" s="41"/>
      <c r="T447" s="41"/>
      <c r="U447" s="41"/>
      <c r="V447" s="41"/>
      <c r="W447" s="41"/>
      <c r="X447" s="41"/>
      <c r="Y447" s="41"/>
      <c r="Z447" s="41"/>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183"/>
      <c r="AW447" s="43"/>
    </row>
    <row r="448" spans="1:49" ht="11.25" customHeight="1">
      <c r="A448" s="43"/>
      <c r="B448" s="43"/>
      <c r="C448" s="43"/>
      <c r="D448" s="43"/>
      <c r="E448" s="43"/>
      <c r="F448" s="43"/>
      <c r="G448" s="43"/>
      <c r="H448" s="43"/>
      <c r="I448" s="43"/>
      <c r="J448" s="41"/>
      <c r="K448" s="181"/>
      <c r="L448" s="182"/>
      <c r="M448" s="41"/>
      <c r="N448" s="41"/>
      <c r="O448" s="41"/>
      <c r="P448" s="41"/>
      <c r="Q448" s="41"/>
      <c r="R448" s="41"/>
      <c r="S448" s="41"/>
      <c r="T448" s="41"/>
      <c r="U448" s="41"/>
      <c r="V448" s="41"/>
      <c r="W448" s="41"/>
      <c r="X448" s="41"/>
      <c r="Y448" s="41"/>
      <c r="Z448" s="41"/>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183"/>
      <c r="AW448" s="43"/>
    </row>
    <row r="449" spans="1:49" ht="11.25" customHeight="1">
      <c r="A449" s="43"/>
      <c r="B449" s="43"/>
      <c r="C449" s="43"/>
      <c r="D449" s="43"/>
      <c r="E449" s="43"/>
      <c r="F449" s="43"/>
      <c r="G449" s="43"/>
      <c r="H449" s="43"/>
      <c r="I449" s="43"/>
      <c r="J449" s="41"/>
      <c r="K449" s="181"/>
      <c r="L449" s="182"/>
      <c r="M449" s="41"/>
      <c r="N449" s="41"/>
      <c r="O449" s="41"/>
      <c r="P449" s="41"/>
      <c r="Q449" s="41"/>
      <c r="R449" s="41"/>
      <c r="S449" s="41"/>
      <c r="T449" s="41"/>
      <c r="U449" s="41"/>
      <c r="V449" s="41"/>
      <c r="W449" s="41"/>
      <c r="X449" s="41"/>
      <c r="Y449" s="41"/>
      <c r="Z449" s="41"/>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183"/>
      <c r="AW449" s="43"/>
    </row>
    <row r="450" spans="1:49" ht="11.25" customHeight="1">
      <c r="A450" s="43"/>
      <c r="B450" s="43"/>
      <c r="C450" s="43"/>
      <c r="D450" s="43"/>
      <c r="E450" s="43"/>
      <c r="F450" s="43"/>
      <c r="G450" s="43"/>
      <c r="H450" s="43"/>
      <c r="I450" s="43"/>
      <c r="J450" s="41"/>
      <c r="K450" s="181"/>
      <c r="L450" s="182"/>
      <c r="M450" s="41"/>
      <c r="N450" s="41"/>
      <c r="O450" s="41"/>
      <c r="P450" s="41"/>
      <c r="Q450" s="41"/>
      <c r="R450" s="41"/>
      <c r="S450" s="41"/>
      <c r="T450" s="41"/>
      <c r="U450" s="41"/>
      <c r="V450" s="41"/>
      <c r="W450" s="41"/>
      <c r="X450" s="41"/>
      <c r="Y450" s="41"/>
      <c r="Z450" s="41"/>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183"/>
      <c r="AW450" s="43"/>
    </row>
    <row r="451" spans="1:49" ht="11.25" customHeight="1">
      <c r="A451" s="43"/>
      <c r="B451" s="43"/>
      <c r="C451" s="43"/>
      <c r="D451" s="43"/>
      <c r="E451" s="43"/>
      <c r="F451" s="43"/>
      <c r="G451" s="43"/>
      <c r="H451" s="43"/>
      <c r="I451" s="43"/>
      <c r="J451" s="41"/>
      <c r="K451" s="181"/>
      <c r="L451" s="182"/>
      <c r="M451" s="41"/>
      <c r="N451" s="41"/>
      <c r="O451" s="41"/>
      <c r="P451" s="41"/>
      <c r="Q451" s="41"/>
      <c r="R451" s="41"/>
      <c r="S451" s="41"/>
      <c r="T451" s="41"/>
      <c r="U451" s="41"/>
      <c r="V451" s="41"/>
      <c r="W451" s="41"/>
      <c r="X451" s="41"/>
      <c r="Y451" s="41"/>
      <c r="Z451" s="41"/>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183"/>
      <c r="AW451" s="43"/>
    </row>
    <row r="452" spans="1:49" ht="11.25" customHeight="1">
      <c r="A452" s="43"/>
      <c r="B452" s="43"/>
      <c r="C452" s="43"/>
      <c r="D452" s="43"/>
      <c r="E452" s="43"/>
      <c r="F452" s="43"/>
      <c r="G452" s="43"/>
      <c r="H452" s="43"/>
      <c r="I452" s="43"/>
      <c r="J452" s="41"/>
      <c r="K452" s="181"/>
      <c r="L452" s="182"/>
      <c r="M452" s="41"/>
      <c r="N452" s="41"/>
      <c r="O452" s="41"/>
      <c r="P452" s="41"/>
      <c r="Q452" s="41"/>
      <c r="R452" s="41"/>
      <c r="S452" s="41"/>
      <c r="T452" s="41"/>
      <c r="U452" s="41"/>
      <c r="V452" s="41"/>
      <c r="W452" s="41"/>
      <c r="X452" s="41"/>
      <c r="Y452" s="41"/>
      <c r="Z452" s="41"/>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183"/>
      <c r="AW452" s="43"/>
    </row>
    <row r="453" spans="1:49" ht="11.25" customHeight="1">
      <c r="A453" s="43"/>
      <c r="B453" s="43"/>
      <c r="C453" s="43"/>
      <c r="D453" s="43"/>
      <c r="E453" s="43"/>
      <c r="F453" s="43"/>
      <c r="G453" s="43"/>
      <c r="H453" s="43"/>
      <c r="I453" s="43"/>
      <c r="J453" s="41"/>
      <c r="K453" s="181"/>
      <c r="L453" s="182"/>
      <c r="M453" s="41"/>
      <c r="N453" s="41"/>
      <c r="O453" s="41"/>
      <c r="P453" s="41"/>
      <c r="Q453" s="41"/>
      <c r="R453" s="41"/>
      <c r="S453" s="41"/>
      <c r="T453" s="41"/>
      <c r="U453" s="41"/>
      <c r="V453" s="41"/>
      <c r="W453" s="41"/>
      <c r="X453" s="41"/>
      <c r="Y453" s="41"/>
      <c r="Z453" s="41"/>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183"/>
      <c r="AW453" s="43"/>
    </row>
    <row r="454" spans="1:49" ht="11.25" customHeight="1">
      <c r="A454" s="43"/>
      <c r="B454" s="43"/>
      <c r="C454" s="43"/>
      <c r="D454" s="43"/>
      <c r="E454" s="43"/>
      <c r="F454" s="43"/>
      <c r="G454" s="43"/>
      <c r="H454" s="43"/>
      <c r="I454" s="43"/>
      <c r="J454" s="41"/>
      <c r="K454" s="181"/>
      <c r="L454" s="182"/>
      <c r="M454" s="41"/>
      <c r="N454" s="41"/>
      <c r="O454" s="41"/>
      <c r="P454" s="41"/>
      <c r="Q454" s="41"/>
      <c r="R454" s="41"/>
      <c r="S454" s="41"/>
      <c r="T454" s="41"/>
      <c r="U454" s="41"/>
      <c r="V454" s="41"/>
      <c r="W454" s="41"/>
      <c r="X454" s="41"/>
      <c r="Y454" s="41"/>
      <c r="Z454" s="41"/>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183"/>
      <c r="AW454" s="43"/>
    </row>
    <row r="455" spans="1:49" ht="11.25" customHeight="1">
      <c r="A455" s="43"/>
      <c r="B455" s="43"/>
      <c r="C455" s="43"/>
      <c r="D455" s="43"/>
      <c r="E455" s="43"/>
      <c r="F455" s="43"/>
      <c r="G455" s="43"/>
      <c r="H455" s="43"/>
      <c r="I455" s="43"/>
      <c r="J455" s="41"/>
      <c r="K455" s="181"/>
      <c r="L455" s="182"/>
      <c r="M455" s="41"/>
      <c r="N455" s="41"/>
      <c r="O455" s="41"/>
      <c r="P455" s="41"/>
      <c r="Q455" s="41"/>
      <c r="R455" s="41"/>
      <c r="S455" s="41"/>
      <c r="T455" s="41"/>
      <c r="U455" s="41"/>
      <c r="V455" s="41"/>
      <c r="W455" s="41"/>
      <c r="X455" s="41"/>
      <c r="Y455" s="41"/>
      <c r="Z455" s="41"/>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183"/>
      <c r="AW455" s="43"/>
    </row>
    <row r="456" spans="1:49" ht="11.25" customHeight="1">
      <c r="A456" s="43"/>
      <c r="B456" s="43"/>
      <c r="C456" s="43"/>
      <c r="D456" s="43"/>
      <c r="E456" s="43"/>
      <c r="F456" s="43"/>
      <c r="G456" s="43"/>
      <c r="H456" s="43"/>
      <c r="I456" s="43"/>
      <c r="J456" s="41"/>
      <c r="K456" s="181"/>
      <c r="L456" s="182"/>
      <c r="M456" s="41"/>
      <c r="N456" s="41"/>
      <c r="O456" s="41"/>
      <c r="P456" s="41"/>
      <c r="Q456" s="41"/>
      <c r="R456" s="41"/>
      <c r="S456" s="41"/>
      <c r="T456" s="41"/>
      <c r="U456" s="41"/>
      <c r="V456" s="41"/>
      <c r="W456" s="41"/>
      <c r="X456" s="41"/>
      <c r="Y456" s="41"/>
      <c r="Z456" s="41"/>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183"/>
      <c r="AW456" s="43"/>
    </row>
    <row r="457" spans="1:49" ht="11.25" customHeight="1">
      <c r="A457" s="43"/>
      <c r="B457" s="43"/>
      <c r="C457" s="43"/>
      <c r="D457" s="43"/>
      <c r="E457" s="43"/>
      <c r="F457" s="43"/>
      <c r="G457" s="43"/>
      <c r="H457" s="43"/>
      <c r="I457" s="43"/>
      <c r="J457" s="41"/>
      <c r="K457" s="181"/>
      <c r="L457" s="182"/>
      <c r="M457" s="41"/>
      <c r="N457" s="41"/>
      <c r="O457" s="41"/>
      <c r="P457" s="41"/>
      <c r="Q457" s="41"/>
      <c r="R457" s="41"/>
      <c r="S457" s="41"/>
      <c r="T457" s="41"/>
      <c r="U457" s="41"/>
      <c r="V457" s="41"/>
      <c r="W457" s="41"/>
      <c r="X457" s="41"/>
      <c r="Y457" s="41"/>
      <c r="Z457" s="41"/>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183"/>
      <c r="AW457" s="43"/>
    </row>
    <row r="458" spans="1:49" ht="11.25" customHeight="1">
      <c r="A458" s="43"/>
      <c r="B458" s="43"/>
      <c r="C458" s="43"/>
      <c r="D458" s="43"/>
      <c r="E458" s="43"/>
      <c r="F458" s="43"/>
      <c r="G458" s="43"/>
      <c r="H458" s="43"/>
      <c r="I458" s="43"/>
      <c r="J458" s="41"/>
      <c r="K458" s="181"/>
      <c r="L458" s="182"/>
      <c r="M458" s="41"/>
      <c r="N458" s="41"/>
      <c r="O458" s="41"/>
      <c r="P458" s="41"/>
      <c r="Q458" s="41"/>
      <c r="R458" s="41"/>
      <c r="S458" s="41"/>
      <c r="T458" s="41"/>
      <c r="U458" s="41"/>
      <c r="V458" s="41"/>
      <c r="W458" s="41"/>
      <c r="X458" s="41"/>
      <c r="Y458" s="41"/>
      <c r="Z458" s="41"/>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183"/>
      <c r="AW458" s="43"/>
    </row>
    <row r="459" spans="1:49" ht="11.25" customHeight="1">
      <c r="A459" s="43"/>
      <c r="B459" s="43"/>
      <c r="C459" s="43"/>
      <c r="D459" s="43"/>
      <c r="E459" s="43"/>
      <c r="F459" s="43"/>
      <c r="G459" s="43"/>
      <c r="H459" s="43"/>
      <c r="I459" s="43"/>
      <c r="J459" s="41"/>
      <c r="K459" s="181"/>
      <c r="L459" s="182"/>
      <c r="M459" s="41"/>
      <c r="N459" s="41"/>
      <c r="O459" s="41"/>
      <c r="P459" s="41"/>
      <c r="Q459" s="41"/>
      <c r="R459" s="41"/>
      <c r="S459" s="41"/>
      <c r="T459" s="41"/>
      <c r="U459" s="41"/>
      <c r="V459" s="41"/>
      <c r="W459" s="41"/>
      <c r="X459" s="41"/>
      <c r="Y459" s="41"/>
      <c r="Z459" s="41"/>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183"/>
      <c r="AW459" s="43"/>
    </row>
    <row r="460" spans="1:49" ht="11.25" customHeight="1">
      <c r="A460" s="43"/>
      <c r="B460" s="43"/>
      <c r="C460" s="43"/>
      <c r="D460" s="43"/>
      <c r="E460" s="43"/>
      <c r="F460" s="43"/>
      <c r="G460" s="43"/>
      <c r="H460" s="43"/>
      <c r="I460" s="43"/>
      <c r="J460" s="41"/>
      <c r="K460" s="181"/>
      <c r="L460" s="182"/>
      <c r="M460" s="41"/>
      <c r="N460" s="41"/>
      <c r="O460" s="41"/>
      <c r="P460" s="41"/>
      <c r="Q460" s="41"/>
      <c r="R460" s="41"/>
      <c r="S460" s="41"/>
      <c r="T460" s="41"/>
      <c r="U460" s="41"/>
      <c r="V460" s="41"/>
      <c r="W460" s="41"/>
      <c r="X460" s="41"/>
      <c r="Y460" s="41"/>
      <c r="Z460" s="41"/>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183"/>
      <c r="AW460" s="43"/>
    </row>
    <row r="461" spans="1:49" ht="11.25" customHeight="1">
      <c r="A461" s="43"/>
      <c r="B461" s="43"/>
      <c r="C461" s="43"/>
      <c r="D461" s="43"/>
      <c r="E461" s="43"/>
      <c r="F461" s="43"/>
      <c r="G461" s="43"/>
      <c r="H461" s="43"/>
      <c r="I461" s="43"/>
      <c r="J461" s="41"/>
      <c r="K461" s="181"/>
      <c r="L461" s="182"/>
      <c r="M461" s="41"/>
      <c r="N461" s="41"/>
      <c r="O461" s="41"/>
      <c r="P461" s="41"/>
      <c r="Q461" s="41"/>
      <c r="R461" s="41"/>
      <c r="S461" s="41"/>
      <c r="T461" s="41"/>
      <c r="U461" s="41"/>
      <c r="V461" s="41"/>
      <c r="W461" s="41"/>
      <c r="X461" s="41"/>
      <c r="Y461" s="41"/>
      <c r="Z461" s="41"/>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183"/>
      <c r="AW461" s="43"/>
    </row>
    <row r="462" spans="1:49" ht="11.25" customHeight="1">
      <c r="A462" s="43"/>
      <c r="B462" s="43"/>
      <c r="C462" s="43"/>
      <c r="D462" s="43"/>
      <c r="E462" s="43"/>
      <c r="F462" s="43"/>
      <c r="G462" s="43"/>
      <c r="H462" s="43"/>
      <c r="I462" s="43"/>
      <c r="J462" s="41"/>
      <c r="K462" s="181"/>
      <c r="L462" s="182"/>
      <c r="M462" s="41"/>
      <c r="N462" s="41"/>
      <c r="O462" s="41"/>
      <c r="P462" s="41"/>
      <c r="Q462" s="41"/>
      <c r="R462" s="41"/>
      <c r="S462" s="41"/>
      <c r="T462" s="41"/>
      <c r="U462" s="41"/>
      <c r="V462" s="41"/>
      <c r="W462" s="41"/>
      <c r="X462" s="41"/>
      <c r="Y462" s="41"/>
      <c r="Z462" s="41"/>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183"/>
      <c r="AW462" s="43"/>
    </row>
    <row r="463" spans="1:49" ht="11.25" customHeight="1">
      <c r="A463" s="43"/>
      <c r="B463" s="43"/>
      <c r="C463" s="43"/>
      <c r="D463" s="43"/>
      <c r="E463" s="43"/>
      <c r="F463" s="43"/>
      <c r="G463" s="43"/>
      <c r="H463" s="43"/>
      <c r="I463" s="43"/>
      <c r="J463" s="41"/>
      <c r="K463" s="181"/>
      <c r="L463" s="182"/>
      <c r="M463" s="41"/>
      <c r="N463" s="41"/>
      <c r="O463" s="41"/>
      <c r="P463" s="41"/>
      <c r="Q463" s="41"/>
      <c r="R463" s="41"/>
      <c r="S463" s="41"/>
      <c r="T463" s="41"/>
      <c r="U463" s="41"/>
      <c r="V463" s="41"/>
      <c r="W463" s="41"/>
      <c r="X463" s="41"/>
      <c r="Y463" s="41"/>
      <c r="Z463" s="41"/>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183"/>
      <c r="AW463" s="43"/>
    </row>
    <row r="464" spans="1:49" ht="11.25" customHeight="1">
      <c r="A464" s="43"/>
      <c r="B464" s="43"/>
      <c r="C464" s="43"/>
      <c r="D464" s="43"/>
      <c r="E464" s="43"/>
      <c r="F464" s="43"/>
      <c r="G464" s="43"/>
      <c r="H464" s="43"/>
      <c r="I464" s="43"/>
      <c r="J464" s="41"/>
      <c r="K464" s="181"/>
      <c r="L464" s="182"/>
      <c r="M464" s="41"/>
      <c r="N464" s="41"/>
      <c r="O464" s="41"/>
      <c r="P464" s="41"/>
      <c r="Q464" s="41"/>
      <c r="R464" s="41"/>
      <c r="S464" s="41"/>
      <c r="T464" s="41"/>
      <c r="U464" s="41"/>
      <c r="V464" s="41"/>
      <c r="W464" s="41"/>
      <c r="X464" s="41"/>
      <c r="Y464" s="41"/>
      <c r="Z464" s="41"/>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183"/>
      <c r="AW464" s="43"/>
    </row>
    <row r="465" spans="1:49" ht="11.25" customHeight="1">
      <c r="A465" s="43"/>
      <c r="B465" s="43"/>
      <c r="C465" s="43"/>
      <c r="D465" s="43"/>
      <c r="E465" s="43"/>
      <c r="F465" s="43"/>
      <c r="G465" s="43"/>
      <c r="H465" s="43"/>
      <c r="I465" s="43"/>
      <c r="J465" s="41"/>
      <c r="K465" s="181"/>
      <c r="L465" s="182"/>
      <c r="M465" s="41"/>
      <c r="N465" s="41"/>
      <c r="O465" s="41"/>
      <c r="P465" s="41"/>
      <c r="Q465" s="41"/>
      <c r="R465" s="41"/>
      <c r="S465" s="41"/>
      <c r="T465" s="41"/>
      <c r="U465" s="41"/>
      <c r="V465" s="41"/>
      <c r="W465" s="41"/>
      <c r="X465" s="41"/>
      <c r="Y465" s="41"/>
      <c r="Z465" s="41"/>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183"/>
      <c r="AW465" s="43"/>
    </row>
    <row r="466" spans="1:49" ht="11.25" customHeight="1">
      <c r="A466" s="43"/>
      <c r="B466" s="43"/>
      <c r="C466" s="43"/>
      <c r="D466" s="43"/>
      <c r="E466" s="43"/>
      <c r="F466" s="43"/>
      <c r="G466" s="43"/>
      <c r="H466" s="43"/>
      <c r="I466" s="43"/>
      <c r="J466" s="41"/>
      <c r="K466" s="181"/>
      <c r="L466" s="182"/>
      <c r="M466" s="41"/>
      <c r="N466" s="41"/>
      <c r="O466" s="41"/>
      <c r="P466" s="41"/>
      <c r="Q466" s="41"/>
      <c r="R466" s="41"/>
      <c r="S466" s="41"/>
      <c r="T466" s="41"/>
      <c r="U466" s="41"/>
      <c r="V466" s="41"/>
      <c r="W466" s="41"/>
      <c r="X466" s="41"/>
      <c r="Y466" s="41"/>
      <c r="Z466" s="41"/>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183"/>
      <c r="AW466" s="43"/>
    </row>
    <row r="467" spans="1:49" ht="11.25" customHeight="1">
      <c r="A467" s="43"/>
      <c r="B467" s="43"/>
      <c r="C467" s="43"/>
      <c r="D467" s="43"/>
      <c r="E467" s="43"/>
      <c r="F467" s="43"/>
      <c r="G467" s="43"/>
      <c r="H467" s="43"/>
      <c r="I467" s="43"/>
      <c r="J467" s="41"/>
      <c r="K467" s="181"/>
      <c r="L467" s="182"/>
      <c r="M467" s="41"/>
      <c r="N467" s="41"/>
      <c r="O467" s="41"/>
      <c r="P467" s="41"/>
      <c r="Q467" s="41"/>
      <c r="R467" s="41"/>
      <c r="S467" s="41"/>
      <c r="T467" s="41"/>
      <c r="U467" s="41"/>
      <c r="V467" s="41"/>
      <c r="W467" s="41"/>
      <c r="X467" s="41"/>
      <c r="Y467" s="41"/>
      <c r="Z467" s="41"/>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183"/>
      <c r="AW467" s="43"/>
    </row>
    <row r="468" spans="1:49" ht="11.25" customHeight="1">
      <c r="A468" s="43"/>
      <c r="B468" s="43"/>
      <c r="C468" s="43"/>
      <c r="D468" s="43"/>
      <c r="E468" s="43"/>
      <c r="F468" s="43"/>
      <c r="G468" s="43"/>
      <c r="H468" s="43"/>
      <c r="I468" s="43"/>
      <c r="J468" s="41"/>
      <c r="K468" s="181"/>
      <c r="L468" s="182"/>
      <c r="M468" s="41"/>
      <c r="N468" s="41"/>
      <c r="O468" s="41"/>
      <c r="P468" s="41"/>
      <c r="Q468" s="41"/>
      <c r="R468" s="41"/>
      <c r="S468" s="41"/>
      <c r="T468" s="41"/>
      <c r="U468" s="41"/>
      <c r="V468" s="41"/>
      <c r="W468" s="41"/>
      <c r="X468" s="41"/>
      <c r="Y468" s="41"/>
      <c r="Z468" s="41"/>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183"/>
      <c r="AW468" s="43"/>
    </row>
    <row r="469" spans="1:49" ht="11.25" customHeight="1">
      <c r="A469" s="43"/>
      <c r="B469" s="43"/>
      <c r="C469" s="43"/>
      <c r="D469" s="43"/>
      <c r="E469" s="43"/>
      <c r="F469" s="43"/>
      <c r="G469" s="43"/>
      <c r="H469" s="43"/>
      <c r="I469" s="43"/>
      <c r="J469" s="41"/>
      <c r="K469" s="181"/>
      <c r="L469" s="182"/>
      <c r="M469" s="41"/>
      <c r="N469" s="41"/>
      <c r="O469" s="41"/>
      <c r="P469" s="41"/>
      <c r="Q469" s="41"/>
      <c r="R469" s="41"/>
      <c r="S469" s="41"/>
      <c r="T469" s="41"/>
      <c r="U469" s="41"/>
      <c r="V469" s="41"/>
      <c r="W469" s="41"/>
      <c r="X469" s="41"/>
      <c r="Y469" s="41"/>
      <c r="Z469" s="41"/>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183"/>
      <c r="AW469" s="43"/>
    </row>
    <row r="470" spans="1:49" ht="11.25" customHeight="1">
      <c r="A470" s="43"/>
      <c r="B470" s="43"/>
      <c r="C470" s="43"/>
      <c r="D470" s="43"/>
      <c r="E470" s="43"/>
      <c r="F470" s="43"/>
      <c r="G470" s="43"/>
      <c r="H470" s="43"/>
      <c r="I470" s="43"/>
      <c r="J470" s="41"/>
      <c r="K470" s="181"/>
      <c r="L470" s="182"/>
      <c r="M470" s="41"/>
      <c r="N470" s="41"/>
      <c r="O470" s="41"/>
      <c r="P470" s="41"/>
      <c r="Q470" s="41"/>
      <c r="R470" s="41"/>
      <c r="S470" s="41"/>
      <c r="T470" s="41"/>
      <c r="U470" s="41"/>
      <c r="V470" s="41"/>
      <c r="W470" s="41"/>
      <c r="X470" s="41"/>
      <c r="Y470" s="41"/>
      <c r="Z470" s="41"/>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183"/>
      <c r="AW470" s="43"/>
    </row>
    <row r="471" spans="1:49" ht="11.25" customHeight="1">
      <c r="A471" s="43"/>
      <c r="B471" s="43"/>
      <c r="C471" s="43"/>
      <c r="D471" s="43"/>
      <c r="E471" s="43"/>
      <c r="F471" s="43"/>
      <c r="G471" s="43"/>
      <c r="H471" s="43"/>
      <c r="I471" s="43"/>
      <c r="J471" s="41"/>
      <c r="K471" s="181"/>
      <c r="L471" s="182"/>
      <c r="M471" s="41"/>
      <c r="N471" s="41"/>
      <c r="O471" s="41"/>
      <c r="P471" s="41"/>
      <c r="Q471" s="41"/>
      <c r="R471" s="41"/>
      <c r="S471" s="41"/>
      <c r="T471" s="41"/>
      <c r="U471" s="41"/>
      <c r="V471" s="41"/>
      <c r="W471" s="41"/>
      <c r="X471" s="41"/>
      <c r="Y471" s="41"/>
      <c r="Z471" s="41"/>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183"/>
      <c r="AW471" s="43"/>
    </row>
    <row r="472" spans="1:49" ht="11.25" customHeight="1">
      <c r="A472" s="43"/>
      <c r="B472" s="43"/>
      <c r="C472" s="43"/>
      <c r="D472" s="43"/>
      <c r="E472" s="43"/>
      <c r="F472" s="43"/>
      <c r="G472" s="43"/>
      <c r="H472" s="43"/>
      <c r="I472" s="43"/>
      <c r="J472" s="41"/>
      <c r="K472" s="181"/>
      <c r="L472" s="182"/>
      <c r="M472" s="41"/>
      <c r="N472" s="41"/>
      <c r="O472" s="41"/>
      <c r="P472" s="41"/>
      <c r="Q472" s="41"/>
      <c r="R472" s="41"/>
      <c r="S472" s="41"/>
      <c r="T472" s="41"/>
      <c r="U472" s="41"/>
      <c r="V472" s="41"/>
      <c r="W472" s="41"/>
      <c r="X472" s="41"/>
      <c r="Y472" s="41"/>
      <c r="Z472" s="41"/>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183"/>
      <c r="AW472" s="43"/>
    </row>
    <row r="473" spans="1:49" ht="11.25" customHeight="1">
      <c r="A473" s="43"/>
      <c r="B473" s="43"/>
      <c r="C473" s="43"/>
      <c r="D473" s="43"/>
      <c r="E473" s="43"/>
      <c r="F473" s="43"/>
      <c r="G473" s="43"/>
      <c r="H473" s="43"/>
      <c r="I473" s="43"/>
      <c r="J473" s="41"/>
      <c r="K473" s="181"/>
      <c r="L473" s="182"/>
      <c r="M473" s="41"/>
      <c r="N473" s="41"/>
      <c r="O473" s="41"/>
      <c r="P473" s="41"/>
      <c r="Q473" s="41"/>
      <c r="R473" s="41"/>
      <c r="S473" s="41"/>
      <c r="T473" s="41"/>
      <c r="U473" s="41"/>
      <c r="V473" s="41"/>
      <c r="W473" s="41"/>
      <c r="X473" s="41"/>
      <c r="Y473" s="41"/>
      <c r="Z473" s="41"/>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183"/>
      <c r="AW473" s="43"/>
    </row>
    <row r="474" spans="1:49" ht="11.25" customHeight="1">
      <c r="A474" s="43"/>
      <c r="B474" s="43"/>
      <c r="C474" s="43"/>
      <c r="D474" s="43"/>
      <c r="E474" s="43"/>
      <c r="F474" s="43"/>
      <c r="G474" s="43"/>
      <c r="H474" s="43"/>
      <c r="I474" s="43"/>
      <c r="J474" s="41"/>
      <c r="K474" s="181"/>
      <c r="L474" s="182"/>
      <c r="M474" s="41"/>
      <c r="N474" s="41"/>
      <c r="O474" s="41"/>
      <c r="P474" s="41"/>
      <c r="Q474" s="41"/>
      <c r="R474" s="41"/>
      <c r="S474" s="41"/>
      <c r="T474" s="41"/>
      <c r="U474" s="41"/>
      <c r="V474" s="41"/>
      <c r="W474" s="41"/>
      <c r="X474" s="41"/>
      <c r="Y474" s="41"/>
      <c r="Z474" s="41"/>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183"/>
      <c r="AW474" s="43"/>
    </row>
    <row r="475" spans="1:49" ht="11.25" customHeight="1">
      <c r="A475" s="43"/>
      <c r="B475" s="43"/>
      <c r="C475" s="43"/>
      <c r="D475" s="43"/>
      <c r="E475" s="43"/>
      <c r="F475" s="43"/>
      <c r="G475" s="43"/>
      <c r="H475" s="43"/>
      <c r="I475" s="43"/>
      <c r="J475" s="41"/>
      <c r="K475" s="181"/>
      <c r="L475" s="182"/>
      <c r="M475" s="41"/>
      <c r="N475" s="41"/>
      <c r="O475" s="41"/>
      <c r="P475" s="41"/>
      <c r="Q475" s="41"/>
      <c r="R475" s="41"/>
      <c r="S475" s="41"/>
      <c r="T475" s="41"/>
      <c r="U475" s="41"/>
      <c r="V475" s="41"/>
      <c r="W475" s="41"/>
      <c r="X475" s="41"/>
      <c r="Y475" s="41"/>
      <c r="Z475" s="41"/>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183"/>
      <c r="AW475" s="43"/>
    </row>
    <row r="476" spans="1:49" ht="11.25" customHeight="1">
      <c r="A476" s="43"/>
      <c r="B476" s="43"/>
      <c r="C476" s="43"/>
      <c r="D476" s="43"/>
      <c r="E476" s="43"/>
      <c r="F476" s="43"/>
      <c r="G476" s="43"/>
      <c r="H476" s="43"/>
      <c r="I476" s="43"/>
      <c r="J476" s="41"/>
      <c r="K476" s="181"/>
      <c r="L476" s="182"/>
      <c r="M476" s="41"/>
      <c r="N476" s="41"/>
      <c r="O476" s="41"/>
      <c r="P476" s="41"/>
      <c r="Q476" s="41"/>
      <c r="R476" s="41"/>
      <c r="S476" s="41"/>
      <c r="T476" s="41"/>
      <c r="U476" s="41"/>
      <c r="V476" s="41"/>
      <c r="W476" s="41"/>
      <c r="X476" s="41"/>
      <c r="Y476" s="41"/>
      <c r="Z476" s="41"/>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183"/>
      <c r="AW476" s="43"/>
    </row>
    <row r="477" spans="1:49" ht="11.25" customHeight="1">
      <c r="A477" s="43"/>
      <c r="B477" s="43"/>
      <c r="C477" s="43"/>
      <c r="D477" s="43"/>
      <c r="E477" s="43"/>
      <c r="F477" s="43"/>
      <c r="G477" s="43"/>
      <c r="H477" s="43"/>
      <c r="I477" s="43"/>
      <c r="J477" s="41"/>
      <c r="K477" s="181"/>
      <c r="L477" s="182"/>
      <c r="M477" s="41"/>
      <c r="N477" s="41"/>
      <c r="O477" s="41"/>
      <c r="P477" s="41"/>
      <c r="Q477" s="41"/>
      <c r="R477" s="41"/>
      <c r="S477" s="41"/>
      <c r="T477" s="41"/>
      <c r="U477" s="41"/>
      <c r="V477" s="41"/>
      <c r="W477" s="41"/>
      <c r="X477" s="41"/>
      <c r="Y477" s="41"/>
      <c r="Z477" s="41"/>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183"/>
      <c r="AW477" s="43"/>
    </row>
    <row r="478" spans="1:49" ht="11.25" customHeight="1">
      <c r="A478" s="43"/>
      <c r="B478" s="43"/>
      <c r="C478" s="43"/>
      <c r="D478" s="43"/>
      <c r="E478" s="43"/>
      <c r="F478" s="43"/>
      <c r="G478" s="43"/>
      <c r="H478" s="43"/>
      <c r="I478" s="43"/>
      <c r="J478" s="41"/>
      <c r="K478" s="181"/>
      <c r="L478" s="182"/>
      <c r="M478" s="41"/>
      <c r="N478" s="41"/>
      <c r="O478" s="41"/>
      <c r="P478" s="41"/>
      <c r="Q478" s="41"/>
      <c r="R478" s="41"/>
      <c r="S478" s="41"/>
      <c r="T478" s="41"/>
      <c r="U478" s="41"/>
      <c r="V478" s="41"/>
      <c r="W478" s="41"/>
      <c r="X478" s="41"/>
      <c r="Y478" s="41"/>
      <c r="Z478" s="41"/>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183"/>
      <c r="AW478" s="43"/>
    </row>
    <row r="479" spans="1:49" ht="11.25" customHeight="1">
      <c r="A479" s="43"/>
      <c r="B479" s="43"/>
      <c r="C479" s="43"/>
      <c r="D479" s="43"/>
      <c r="E479" s="43"/>
      <c r="F479" s="43"/>
      <c r="G479" s="43"/>
      <c r="H479" s="43"/>
      <c r="I479" s="43"/>
      <c r="J479" s="41"/>
      <c r="K479" s="181"/>
      <c r="L479" s="182"/>
      <c r="M479" s="41"/>
      <c r="N479" s="41"/>
      <c r="O479" s="41"/>
      <c r="P479" s="41"/>
      <c r="Q479" s="41"/>
      <c r="R479" s="41"/>
      <c r="S479" s="41"/>
      <c r="T479" s="41"/>
      <c r="U479" s="41"/>
      <c r="V479" s="41"/>
      <c r="W479" s="41"/>
      <c r="X479" s="41"/>
      <c r="Y479" s="41"/>
      <c r="Z479" s="41"/>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183"/>
      <c r="AW479" s="43"/>
    </row>
    <row r="480" spans="1:49" ht="11.25" customHeight="1">
      <c r="A480" s="43"/>
      <c r="B480" s="43"/>
      <c r="C480" s="43"/>
      <c r="D480" s="43"/>
      <c r="E480" s="43"/>
      <c r="F480" s="43"/>
      <c r="G480" s="43"/>
      <c r="H480" s="43"/>
      <c r="I480" s="43"/>
      <c r="J480" s="41"/>
      <c r="K480" s="181"/>
      <c r="L480" s="182"/>
      <c r="M480" s="41"/>
      <c r="N480" s="41"/>
      <c r="O480" s="41"/>
      <c r="P480" s="41"/>
      <c r="Q480" s="41"/>
      <c r="R480" s="41"/>
      <c r="S480" s="41"/>
      <c r="T480" s="41"/>
      <c r="U480" s="41"/>
      <c r="V480" s="41"/>
      <c r="W480" s="41"/>
      <c r="X480" s="41"/>
      <c r="Y480" s="41"/>
      <c r="Z480" s="41"/>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183"/>
      <c r="AW480" s="43"/>
    </row>
    <row r="481" spans="1:49" ht="11.25" customHeight="1">
      <c r="A481" s="43"/>
      <c r="B481" s="43"/>
      <c r="C481" s="43"/>
      <c r="D481" s="43"/>
      <c r="E481" s="43"/>
      <c r="F481" s="43"/>
      <c r="G481" s="43"/>
      <c r="H481" s="43"/>
      <c r="I481" s="43"/>
      <c r="J481" s="41"/>
      <c r="K481" s="181"/>
      <c r="L481" s="182"/>
      <c r="M481" s="41"/>
      <c r="N481" s="41"/>
      <c r="O481" s="41"/>
      <c r="P481" s="41"/>
      <c r="Q481" s="41"/>
      <c r="R481" s="41"/>
      <c r="S481" s="41"/>
      <c r="T481" s="41"/>
      <c r="U481" s="41"/>
      <c r="V481" s="41"/>
      <c r="W481" s="41"/>
      <c r="X481" s="41"/>
      <c r="Y481" s="41"/>
      <c r="Z481" s="41"/>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183"/>
      <c r="AW481" s="43"/>
    </row>
    <row r="482" spans="1:49" ht="11.25" customHeight="1">
      <c r="A482" s="43"/>
      <c r="B482" s="43"/>
      <c r="C482" s="43"/>
      <c r="D482" s="43"/>
      <c r="E482" s="43"/>
      <c r="F482" s="43"/>
      <c r="G482" s="43"/>
      <c r="H482" s="43"/>
      <c r="I482" s="43"/>
      <c r="J482" s="41"/>
      <c r="K482" s="181"/>
      <c r="L482" s="182"/>
      <c r="M482" s="41"/>
      <c r="N482" s="41"/>
      <c r="O482" s="41"/>
      <c r="P482" s="41"/>
      <c r="Q482" s="41"/>
      <c r="R482" s="41"/>
      <c r="S482" s="41"/>
      <c r="T482" s="41"/>
      <c r="U482" s="41"/>
      <c r="V482" s="41"/>
      <c r="W482" s="41"/>
      <c r="X482" s="41"/>
      <c r="Y482" s="41"/>
      <c r="Z482" s="41"/>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183"/>
      <c r="AW482" s="43"/>
    </row>
    <row r="483" spans="1:49" ht="11.25" customHeight="1">
      <c r="A483" s="43"/>
      <c r="B483" s="43"/>
      <c r="C483" s="43"/>
      <c r="D483" s="43"/>
      <c r="E483" s="43"/>
      <c r="F483" s="43"/>
      <c r="G483" s="43"/>
      <c r="H483" s="43"/>
      <c r="I483" s="43"/>
      <c r="J483" s="41"/>
      <c r="K483" s="181"/>
      <c r="L483" s="182"/>
      <c r="M483" s="41"/>
      <c r="N483" s="41"/>
      <c r="O483" s="41"/>
      <c r="P483" s="41"/>
      <c r="Q483" s="41"/>
      <c r="R483" s="41"/>
      <c r="S483" s="41"/>
      <c r="T483" s="41"/>
      <c r="U483" s="41"/>
      <c r="V483" s="41"/>
      <c r="W483" s="41"/>
      <c r="X483" s="41"/>
      <c r="Y483" s="41"/>
      <c r="Z483" s="41"/>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183"/>
      <c r="AW483" s="43"/>
    </row>
    <row r="484" spans="1:49" ht="11.25" customHeight="1">
      <c r="A484" s="43"/>
      <c r="B484" s="43"/>
      <c r="C484" s="43"/>
      <c r="D484" s="43"/>
      <c r="E484" s="43"/>
      <c r="F484" s="43"/>
      <c r="G484" s="43"/>
      <c r="H484" s="43"/>
      <c r="I484" s="43"/>
      <c r="J484" s="41"/>
      <c r="K484" s="181"/>
      <c r="L484" s="182"/>
      <c r="M484" s="41"/>
      <c r="N484" s="41"/>
      <c r="O484" s="41"/>
      <c r="P484" s="41"/>
      <c r="Q484" s="41"/>
      <c r="R484" s="41"/>
      <c r="S484" s="41"/>
      <c r="T484" s="41"/>
      <c r="U484" s="41"/>
      <c r="V484" s="41"/>
      <c r="W484" s="41"/>
      <c r="X484" s="41"/>
      <c r="Y484" s="41"/>
      <c r="Z484" s="41"/>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183"/>
      <c r="AW484" s="43"/>
    </row>
    <row r="485" spans="1:49" ht="11.25" customHeight="1">
      <c r="A485" s="43"/>
      <c r="B485" s="43"/>
      <c r="C485" s="43"/>
      <c r="D485" s="43"/>
      <c r="E485" s="43"/>
      <c r="F485" s="43"/>
      <c r="G485" s="43"/>
      <c r="H485" s="43"/>
      <c r="I485" s="43"/>
      <c r="J485" s="41"/>
      <c r="K485" s="181"/>
      <c r="L485" s="182"/>
      <c r="M485" s="41"/>
      <c r="N485" s="41"/>
      <c r="O485" s="41"/>
      <c r="P485" s="41"/>
      <c r="Q485" s="41"/>
      <c r="R485" s="41"/>
      <c r="S485" s="41"/>
      <c r="T485" s="41"/>
      <c r="U485" s="41"/>
      <c r="V485" s="41"/>
      <c r="W485" s="41"/>
      <c r="X485" s="41"/>
      <c r="Y485" s="41"/>
      <c r="Z485" s="41"/>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183"/>
      <c r="AW485" s="43"/>
    </row>
    <row r="486" spans="1:49" ht="11.25" customHeight="1">
      <c r="A486" s="43"/>
      <c r="B486" s="43"/>
      <c r="C486" s="43"/>
      <c r="D486" s="43"/>
      <c r="E486" s="43"/>
      <c r="F486" s="43"/>
      <c r="G486" s="43"/>
      <c r="H486" s="43"/>
      <c r="I486" s="43"/>
      <c r="J486" s="41"/>
      <c r="K486" s="181"/>
      <c r="L486" s="182"/>
      <c r="M486" s="41"/>
      <c r="N486" s="41"/>
      <c r="O486" s="41"/>
      <c r="P486" s="41"/>
      <c r="Q486" s="41"/>
      <c r="R486" s="41"/>
      <c r="S486" s="41"/>
      <c r="T486" s="41"/>
      <c r="U486" s="41"/>
      <c r="V486" s="41"/>
      <c r="W486" s="41"/>
      <c r="X486" s="41"/>
      <c r="Y486" s="41"/>
      <c r="Z486" s="41"/>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183"/>
      <c r="AW486" s="43"/>
    </row>
    <row r="487" spans="1:49" ht="11.25" customHeight="1">
      <c r="A487" s="43"/>
      <c r="B487" s="43"/>
      <c r="C487" s="43"/>
      <c r="D487" s="43"/>
      <c r="E487" s="43"/>
      <c r="F487" s="43"/>
      <c r="G487" s="43"/>
      <c r="H487" s="43"/>
      <c r="I487" s="43"/>
      <c r="J487" s="41"/>
      <c r="K487" s="181"/>
      <c r="L487" s="182"/>
      <c r="M487" s="41"/>
      <c r="N487" s="41"/>
      <c r="O487" s="41"/>
      <c r="P487" s="41"/>
      <c r="Q487" s="41"/>
      <c r="R487" s="41"/>
      <c r="S487" s="41"/>
      <c r="T487" s="41"/>
      <c r="U487" s="41"/>
      <c r="V487" s="41"/>
      <c r="W487" s="41"/>
      <c r="X487" s="41"/>
      <c r="Y487" s="41"/>
      <c r="Z487" s="41"/>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183"/>
      <c r="AW487" s="43"/>
    </row>
    <row r="488" spans="1:49" ht="11.25" customHeight="1">
      <c r="A488" s="43"/>
      <c r="B488" s="43"/>
      <c r="C488" s="43"/>
      <c r="D488" s="43"/>
      <c r="E488" s="43"/>
      <c r="F488" s="43"/>
      <c r="G488" s="43"/>
      <c r="H488" s="43"/>
      <c r="I488" s="43"/>
      <c r="J488" s="41"/>
      <c r="K488" s="181"/>
      <c r="L488" s="182"/>
      <c r="M488" s="41"/>
      <c r="N488" s="41"/>
      <c r="O488" s="41"/>
      <c r="P488" s="41"/>
      <c r="Q488" s="41"/>
      <c r="R488" s="41"/>
      <c r="S488" s="41"/>
      <c r="T488" s="41"/>
      <c r="U488" s="41"/>
      <c r="V488" s="41"/>
      <c r="W488" s="41"/>
      <c r="X488" s="41"/>
      <c r="Y488" s="41"/>
      <c r="Z488" s="41"/>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183"/>
      <c r="AW488" s="43"/>
    </row>
    <row r="489" spans="1:49" ht="11.25" customHeight="1">
      <c r="A489" s="43"/>
      <c r="B489" s="43"/>
      <c r="C489" s="43"/>
      <c r="D489" s="43"/>
      <c r="E489" s="43"/>
      <c r="F489" s="43"/>
      <c r="G489" s="43"/>
      <c r="H489" s="43"/>
      <c r="I489" s="43"/>
      <c r="J489" s="41"/>
      <c r="K489" s="181"/>
      <c r="L489" s="182"/>
      <c r="M489" s="41"/>
      <c r="N489" s="41"/>
      <c r="O489" s="41"/>
      <c r="P489" s="41"/>
      <c r="Q489" s="41"/>
      <c r="R489" s="41"/>
      <c r="S489" s="41"/>
      <c r="T489" s="41"/>
      <c r="U489" s="41"/>
      <c r="V489" s="41"/>
      <c r="W489" s="41"/>
      <c r="X489" s="41"/>
      <c r="Y489" s="41"/>
      <c r="Z489" s="41"/>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183"/>
      <c r="AW489" s="43"/>
    </row>
    <row r="490" spans="1:49" ht="11.25" customHeight="1">
      <c r="A490" s="43"/>
      <c r="B490" s="43"/>
      <c r="C490" s="43"/>
      <c r="D490" s="43"/>
      <c r="E490" s="43"/>
      <c r="F490" s="43"/>
      <c r="G490" s="43"/>
      <c r="H490" s="43"/>
      <c r="I490" s="43"/>
      <c r="J490" s="41"/>
      <c r="K490" s="181"/>
      <c r="L490" s="182"/>
      <c r="M490" s="41"/>
      <c r="N490" s="41"/>
      <c r="O490" s="41"/>
      <c r="P490" s="41"/>
      <c r="Q490" s="41"/>
      <c r="R490" s="41"/>
      <c r="S490" s="41"/>
      <c r="T490" s="41"/>
      <c r="U490" s="41"/>
      <c r="V490" s="41"/>
      <c r="W490" s="41"/>
      <c r="X490" s="41"/>
      <c r="Y490" s="41"/>
      <c r="Z490" s="41"/>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183"/>
      <c r="AW490" s="43"/>
    </row>
    <row r="491" spans="1:49" ht="11.25" customHeight="1">
      <c r="A491" s="43"/>
      <c r="B491" s="43"/>
      <c r="C491" s="43"/>
      <c r="D491" s="43"/>
      <c r="E491" s="43"/>
      <c r="F491" s="43"/>
      <c r="G491" s="43"/>
      <c r="H491" s="43"/>
      <c r="I491" s="43"/>
      <c r="J491" s="41"/>
      <c r="K491" s="181"/>
      <c r="L491" s="182"/>
      <c r="M491" s="41"/>
      <c r="N491" s="41"/>
      <c r="O491" s="41"/>
      <c r="P491" s="41"/>
      <c r="Q491" s="41"/>
      <c r="R491" s="41"/>
      <c r="S491" s="41"/>
      <c r="T491" s="41"/>
      <c r="U491" s="41"/>
      <c r="V491" s="41"/>
      <c r="W491" s="41"/>
      <c r="X491" s="41"/>
      <c r="Y491" s="41"/>
      <c r="Z491" s="41"/>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183"/>
      <c r="AW491" s="43"/>
    </row>
    <row r="492" spans="1:49" ht="11.25" customHeight="1">
      <c r="A492" s="43"/>
      <c r="B492" s="43"/>
      <c r="C492" s="43"/>
      <c r="D492" s="43"/>
      <c r="E492" s="43"/>
      <c r="F492" s="43"/>
      <c r="G492" s="43"/>
      <c r="H492" s="43"/>
      <c r="I492" s="43"/>
      <c r="J492" s="41"/>
      <c r="K492" s="181"/>
      <c r="L492" s="182"/>
      <c r="M492" s="41"/>
      <c r="N492" s="41"/>
      <c r="O492" s="41"/>
      <c r="P492" s="41"/>
      <c r="Q492" s="41"/>
      <c r="R492" s="41"/>
      <c r="S492" s="41"/>
      <c r="T492" s="41"/>
      <c r="U492" s="41"/>
      <c r="V492" s="41"/>
      <c r="W492" s="41"/>
      <c r="X492" s="41"/>
      <c r="Y492" s="41"/>
      <c r="Z492" s="41"/>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183"/>
      <c r="AW492" s="43"/>
    </row>
    <row r="493" spans="1:49" ht="11.25" customHeight="1">
      <c r="A493" s="43"/>
      <c r="B493" s="43"/>
      <c r="C493" s="43"/>
      <c r="D493" s="43"/>
      <c r="E493" s="43"/>
      <c r="F493" s="43"/>
      <c r="G493" s="43"/>
      <c r="H493" s="43"/>
      <c r="I493" s="43"/>
      <c r="J493" s="41"/>
      <c r="K493" s="181"/>
      <c r="L493" s="182"/>
      <c r="M493" s="41"/>
      <c r="N493" s="41"/>
      <c r="O493" s="41"/>
      <c r="P493" s="41"/>
      <c r="Q493" s="41"/>
      <c r="R493" s="41"/>
      <c r="S493" s="41"/>
      <c r="T493" s="41"/>
      <c r="U493" s="41"/>
      <c r="V493" s="41"/>
      <c r="W493" s="41"/>
      <c r="X493" s="41"/>
      <c r="Y493" s="41"/>
      <c r="Z493" s="41"/>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183"/>
      <c r="AW493" s="43"/>
    </row>
    <row r="494" spans="1:49" ht="11.25" customHeight="1">
      <c r="A494" s="43"/>
      <c r="B494" s="43"/>
      <c r="C494" s="43"/>
      <c r="D494" s="43"/>
      <c r="E494" s="43"/>
      <c r="F494" s="43"/>
      <c r="G494" s="43"/>
      <c r="H494" s="43"/>
      <c r="I494" s="43"/>
      <c r="J494" s="41"/>
      <c r="K494" s="181"/>
      <c r="L494" s="182"/>
      <c r="M494" s="41"/>
      <c r="N494" s="41"/>
      <c r="O494" s="41"/>
      <c r="P494" s="41"/>
      <c r="Q494" s="41"/>
      <c r="R494" s="41"/>
      <c r="S494" s="41"/>
      <c r="T494" s="41"/>
      <c r="U494" s="41"/>
      <c r="V494" s="41"/>
      <c r="W494" s="41"/>
      <c r="X494" s="41"/>
      <c r="Y494" s="41"/>
      <c r="Z494" s="41"/>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183"/>
      <c r="AW494" s="43"/>
    </row>
    <row r="495" spans="1:49" ht="11.25" customHeight="1">
      <c r="A495" s="43"/>
      <c r="B495" s="43"/>
      <c r="C495" s="43"/>
      <c r="D495" s="43"/>
      <c r="E495" s="43"/>
      <c r="F495" s="43"/>
      <c r="G495" s="43"/>
      <c r="H495" s="43"/>
      <c r="I495" s="43"/>
      <c r="J495" s="41"/>
      <c r="K495" s="181"/>
      <c r="L495" s="182"/>
      <c r="M495" s="41"/>
      <c r="N495" s="41"/>
      <c r="O495" s="41"/>
      <c r="P495" s="41"/>
      <c r="Q495" s="41"/>
      <c r="R495" s="41"/>
      <c r="S495" s="41"/>
      <c r="T495" s="41"/>
      <c r="U495" s="41"/>
      <c r="V495" s="41"/>
      <c r="W495" s="41"/>
      <c r="X495" s="41"/>
      <c r="Y495" s="41"/>
      <c r="Z495" s="41"/>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183"/>
      <c r="AW495" s="43"/>
    </row>
    <row r="496" spans="1:49" ht="11.25" customHeight="1">
      <c r="A496" s="43"/>
      <c r="B496" s="43"/>
      <c r="C496" s="43"/>
      <c r="D496" s="43"/>
      <c r="E496" s="43"/>
      <c r="F496" s="43"/>
      <c r="G496" s="43"/>
      <c r="H496" s="43"/>
      <c r="I496" s="43"/>
      <c r="J496" s="41"/>
      <c r="K496" s="181"/>
      <c r="L496" s="182"/>
      <c r="M496" s="41"/>
      <c r="N496" s="41"/>
      <c r="O496" s="41"/>
      <c r="P496" s="41"/>
      <c r="Q496" s="41"/>
      <c r="R496" s="41"/>
      <c r="S496" s="41"/>
      <c r="T496" s="41"/>
      <c r="U496" s="41"/>
      <c r="V496" s="41"/>
      <c r="W496" s="41"/>
      <c r="X496" s="41"/>
      <c r="Y496" s="41"/>
      <c r="Z496" s="41"/>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183"/>
      <c r="AW496" s="43"/>
    </row>
    <row r="497" spans="1:49" ht="11.25" customHeight="1">
      <c r="A497" s="43"/>
      <c r="B497" s="43"/>
      <c r="C497" s="43"/>
      <c r="D497" s="43"/>
      <c r="E497" s="43"/>
      <c r="F497" s="43"/>
      <c r="G497" s="43"/>
      <c r="H497" s="43"/>
      <c r="I497" s="43"/>
      <c r="J497" s="41"/>
      <c r="K497" s="181"/>
      <c r="L497" s="182"/>
      <c r="M497" s="41"/>
      <c r="N497" s="41"/>
      <c r="O497" s="41"/>
      <c r="P497" s="41"/>
      <c r="Q497" s="41"/>
      <c r="R497" s="41"/>
      <c r="S497" s="41"/>
      <c r="T497" s="41"/>
      <c r="U497" s="41"/>
      <c r="V497" s="41"/>
      <c r="W497" s="41"/>
      <c r="X497" s="41"/>
      <c r="Y497" s="41"/>
      <c r="Z497" s="41"/>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183"/>
      <c r="AW497" s="43"/>
    </row>
    <row r="498" spans="1:49" ht="11.25" customHeight="1">
      <c r="A498" s="43"/>
      <c r="B498" s="43"/>
      <c r="C498" s="43"/>
      <c r="D498" s="43"/>
      <c r="E498" s="43"/>
      <c r="F498" s="43"/>
      <c r="G498" s="43"/>
      <c r="H498" s="43"/>
      <c r="I498" s="43"/>
      <c r="J498" s="41"/>
      <c r="K498" s="181"/>
      <c r="L498" s="182"/>
      <c r="M498" s="41"/>
      <c r="N498" s="41"/>
      <c r="O498" s="41"/>
      <c r="P498" s="41"/>
      <c r="Q498" s="41"/>
      <c r="R498" s="41"/>
      <c r="S498" s="41"/>
      <c r="T498" s="41"/>
      <c r="U498" s="41"/>
      <c r="V498" s="41"/>
      <c r="W498" s="41"/>
      <c r="X498" s="41"/>
      <c r="Y498" s="41"/>
      <c r="Z498" s="41"/>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183"/>
      <c r="AW498" s="43"/>
    </row>
    <row r="499" spans="1:49" ht="11.25" customHeight="1">
      <c r="A499" s="43"/>
      <c r="B499" s="43"/>
      <c r="C499" s="43"/>
      <c r="D499" s="43"/>
      <c r="E499" s="43"/>
      <c r="F499" s="43"/>
      <c r="G499" s="43"/>
      <c r="H499" s="43"/>
      <c r="I499" s="43"/>
      <c r="J499" s="41"/>
      <c r="K499" s="181"/>
      <c r="L499" s="182"/>
      <c r="M499" s="41"/>
      <c r="N499" s="41"/>
      <c r="O499" s="41"/>
      <c r="P499" s="41"/>
      <c r="Q499" s="41"/>
      <c r="R499" s="41"/>
      <c r="S499" s="41"/>
      <c r="T499" s="41"/>
      <c r="U499" s="41"/>
      <c r="V499" s="41"/>
      <c r="W499" s="41"/>
      <c r="X499" s="41"/>
      <c r="Y499" s="41"/>
      <c r="Z499" s="41"/>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183"/>
      <c r="AW499" s="43"/>
    </row>
    <row r="500" spans="1:49" ht="11.25" customHeight="1">
      <c r="A500" s="43"/>
      <c r="B500" s="43"/>
      <c r="C500" s="43"/>
      <c r="D500" s="43"/>
      <c r="E500" s="43"/>
      <c r="F500" s="43"/>
      <c r="G500" s="43"/>
      <c r="H500" s="43"/>
      <c r="I500" s="43"/>
      <c r="J500" s="41"/>
      <c r="K500" s="181"/>
      <c r="L500" s="182"/>
      <c r="M500" s="41"/>
      <c r="N500" s="41"/>
      <c r="O500" s="41"/>
      <c r="P500" s="41"/>
      <c r="Q500" s="41"/>
      <c r="R500" s="41"/>
      <c r="S500" s="41"/>
      <c r="T500" s="41"/>
      <c r="U500" s="41"/>
      <c r="V500" s="41"/>
      <c r="W500" s="41"/>
      <c r="X500" s="41"/>
      <c r="Y500" s="41"/>
      <c r="Z500" s="41"/>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183"/>
      <c r="AW500" s="43"/>
    </row>
    <row r="501" spans="1:49" ht="11.25" customHeight="1">
      <c r="A501" s="43"/>
      <c r="B501" s="43"/>
      <c r="C501" s="43"/>
      <c r="D501" s="43"/>
      <c r="E501" s="43"/>
      <c r="F501" s="43"/>
      <c r="G501" s="43"/>
      <c r="H501" s="43"/>
      <c r="I501" s="43"/>
      <c r="J501" s="41"/>
      <c r="K501" s="181"/>
      <c r="L501" s="182"/>
      <c r="M501" s="41"/>
      <c r="N501" s="41"/>
      <c r="O501" s="41"/>
      <c r="P501" s="41"/>
      <c r="Q501" s="41"/>
      <c r="R501" s="41"/>
      <c r="S501" s="41"/>
      <c r="T501" s="41"/>
      <c r="U501" s="41"/>
      <c r="V501" s="41"/>
      <c r="W501" s="41"/>
      <c r="X501" s="41"/>
      <c r="Y501" s="41"/>
      <c r="Z501" s="41"/>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183"/>
      <c r="AW501" s="43"/>
    </row>
    <row r="502" spans="1:49" ht="11.25" customHeight="1">
      <c r="A502" s="43"/>
      <c r="B502" s="43"/>
      <c r="C502" s="43"/>
      <c r="D502" s="43"/>
      <c r="E502" s="43"/>
      <c r="F502" s="43"/>
      <c r="G502" s="43"/>
      <c r="H502" s="43"/>
      <c r="I502" s="43"/>
      <c r="J502" s="41"/>
      <c r="K502" s="181"/>
      <c r="L502" s="182"/>
      <c r="M502" s="41"/>
      <c r="N502" s="41"/>
      <c r="O502" s="41"/>
      <c r="P502" s="41"/>
      <c r="Q502" s="41"/>
      <c r="R502" s="41"/>
      <c r="S502" s="41"/>
      <c r="T502" s="41"/>
      <c r="U502" s="41"/>
      <c r="V502" s="41"/>
      <c r="W502" s="41"/>
      <c r="X502" s="41"/>
      <c r="Y502" s="41"/>
      <c r="Z502" s="41"/>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183"/>
      <c r="AW502" s="43"/>
    </row>
    <row r="503" spans="1:49" ht="11.25" customHeight="1">
      <c r="A503" s="43"/>
      <c r="B503" s="43"/>
      <c r="C503" s="43"/>
      <c r="D503" s="43"/>
      <c r="E503" s="43"/>
      <c r="F503" s="43"/>
      <c r="G503" s="43"/>
      <c r="H503" s="43"/>
      <c r="I503" s="43"/>
      <c r="J503" s="41"/>
      <c r="K503" s="181"/>
      <c r="L503" s="182"/>
      <c r="M503" s="41"/>
      <c r="N503" s="41"/>
      <c r="O503" s="41"/>
      <c r="P503" s="41"/>
      <c r="Q503" s="41"/>
      <c r="R503" s="41"/>
      <c r="S503" s="41"/>
      <c r="T503" s="41"/>
      <c r="U503" s="41"/>
      <c r="V503" s="41"/>
      <c r="W503" s="41"/>
      <c r="X503" s="41"/>
      <c r="Y503" s="41"/>
      <c r="Z503" s="41"/>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183"/>
      <c r="AW503" s="43"/>
    </row>
    <row r="504" spans="1:49" ht="11.25" customHeight="1">
      <c r="A504" s="43"/>
      <c r="B504" s="43"/>
      <c r="C504" s="43"/>
      <c r="D504" s="43"/>
      <c r="E504" s="43"/>
      <c r="F504" s="43"/>
      <c r="G504" s="43"/>
      <c r="H504" s="43"/>
      <c r="I504" s="43"/>
      <c r="J504" s="41"/>
      <c r="K504" s="181"/>
      <c r="L504" s="182"/>
      <c r="M504" s="41"/>
      <c r="N504" s="41"/>
      <c r="O504" s="41"/>
      <c r="P504" s="41"/>
      <c r="Q504" s="41"/>
      <c r="R504" s="41"/>
      <c r="S504" s="41"/>
      <c r="T504" s="41"/>
      <c r="U504" s="41"/>
      <c r="V504" s="41"/>
      <c r="W504" s="41"/>
      <c r="X504" s="41"/>
      <c r="Y504" s="41"/>
      <c r="Z504" s="41"/>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183"/>
      <c r="AW504" s="43"/>
    </row>
    <row r="505" spans="1:49" ht="11.25" customHeight="1">
      <c r="A505" s="43"/>
      <c r="B505" s="43"/>
      <c r="C505" s="43"/>
      <c r="D505" s="43"/>
      <c r="E505" s="43"/>
      <c r="F505" s="43"/>
      <c r="G505" s="43"/>
      <c r="H505" s="43"/>
      <c r="I505" s="43"/>
      <c r="J505" s="41"/>
      <c r="K505" s="181"/>
      <c r="L505" s="182"/>
      <c r="M505" s="41"/>
      <c r="N505" s="41"/>
      <c r="O505" s="41"/>
      <c r="P505" s="41"/>
      <c r="Q505" s="41"/>
      <c r="R505" s="41"/>
      <c r="S505" s="41"/>
      <c r="T505" s="41"/>
      <c r="U505" s="41"/>
      <c r="V505" s="41"/>
      <c r="W505" s="41"/>
      <c r="X505" s="41"/>
      <c r="Y505" s="41"/>
      <c r="Z505" s="41"/>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183"/>
      <c r="AW505" s="43"/>
    </row>
    <row r="506" spans="1:49" ht="11.25" customHeight="1">
      <c r="A506" s="43"/>
      <c r="B506" s="43"/>
      <c r="C506" s="43"/>
      <c r="D506" s="43"/>
      <c r="E506" s="43"/>
      <c r="F506" s="43"/>
      <c r="G506" s="43"/>
      <c r="H506" s="43"/>
      <c r="I506" s="43"/>
      <c r="J506" s="41"/>
      <c r="K506" s="181"/>
      <c r="L506" s="182"/>
      <c r="M506" s="41"/>
      <c r="N506" s="41"/>
      <c r="O506" s="41"/>
      <c r="P506" s="41"/>
      <c r="Q506" s="41"/>
      <c r="R506" s="41"/>
      <c r="S506" s="41"/>
      <c r="T506" s="41"/>
      <c r="U506" s="41"/>
      <c r="V506" s="41"/>
      <c r="W506" s="41"/>
      <c r="X506" s="41"/>
      <c r="Y506" s="41"/>
      <c r="Z506" s="41"/>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183"/>
      <c r="AW506" s="43"/>
    </row>
    <row r="507" spans="1:49" ht="11.25" customHeight="1">
      <c r="A507" s="43"/>
      <c r="B507" s="43"/>
      <c r="C507" s="43"/>
      <c r="D507" s="43"/>
      <c r="E507" s="43"/>
      <c r="F507" s="43"/>
      <c r="G507" s="43"/>
      <c r="H507" s="43"/>
      <c r="I507" s="43"/>
      <c r="J507" s="41"/>
      <c r="K507" s="181"/>
      <c r="L507" s="182"/>
      <c r="M507" s="41"/>
      <c r="N507" s="41"/>
      <c r="O507" s="41"/>
      <c r="P507" s="41"/>
      <c r="Q507" s="41"/>
      <c r="R507" s="41"/>
      <c r="S507" s="41"/>
      <c r="T507" s="41"/>
      <c r="U507" s="41"/>
      <c r="V507" s="41"/>
      <c r="W507" s="41"/>
      <c r="X507" s="41"/>
      <c r="Y507" s="41"/>
      <c r="Z507" s="41"/>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183"/>
      <c r="AW507" s="43"/>
    </row>
    <row r="508" spans="1:49" ht="11.25" customHeight="1">
      <c r="A508" s="43"/>
      <c r="B508" s="43"/>
      <c r="C508" s="43"/>
      <c r="D508" s="43"/>
      <c r="E508" s="43"/>
      <c r="F508" s="43"/>
      <c r="G508" s="43"/>
      <c r="H508" s="43"/>
      <c r="I508" s="43"/>
      <c r="J508" s="41"/>
      <c r="K508" s="181"/>
      <c r="L508" s="182"/>
      <c r="M508" s="41"/>
      <c r="N508" s="41"/>
      <c r="O508" s="41"/>
      <c r="P508" s="41"/>
      <c r="Q508" s="41"/>
      <c r="R508" s="41"/>
      <c r="S508" s="41"/>
      <c r="T508" s="41"/>
      <c r="U508" s="41"/>
      <c r="V508" s="41"/>
      <c r="W508" s="41"/>
      <c r="X508" s="41"/>
      <c r="Y508" s="41"/>
      <c r="Z508" s="41"/>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183"/>
      <c r="AW508" s="43"/>
    </row>
    <row r="509" spans="1:49" ht="11.25" customHeight="1">
      <c r="A509" s="43"/>
      <c r="B509" s="43"/>
      <c r="C509" s="43"/>
      <c r="D509" s="43"/>
      <c r="E509" s="43"/>
      <c r="F509" s="43"/>
      <c r="G509" s="43"/>
      <c r="H509" s="43"/>
      <c r="I509" s="43"/>
      <c r="J509" s="41"/>
      <c r="K509" s="181"/>
      <c r="L509" s="182"/>
      <c r="M509" s="41"/>
      <c r="N509" s="41"/>
      <c r="O509" s="41"/>
      <c r="P509" s="41"/>
      <c r="Q509" s="41"/>
      <c r="R509" s="41"/>
      <c r="S509" s="41"/>
      <c r="T509" s="41"/>
      <c r="U509" s="41"/>
      <c r="V509" s="41"/>
      <c r="W509" s="41"/>
      <c r="X509" s="41"/>
      <c r="Y509" s="41"/>
      <c r="Z509" s="41"/>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183"/>
      <c r="AW509" s="43"/>
    </row>
    <row r="510" spans="1:49" ht="11.25" customHeight="1">
      <c r="A510" s="43"/>
      <c r="B510" s="43"/>
      <c r="C510" s="43"/>
      <c r="D510" s="43"/>
      <c r="E510" s="43"/>
      <c r="F510" s="43"/>
      <c r="G510" s="43"/>
      <c r="H510" s="43"/>
      <c r="I510" s="43"/>
      <c r="J510" s="41"/>
      <c r="K510" s="181"/>
      <c r="L510" s="182"/>
      <c r="M510" s="41"/>
      <c r="N510" s="41"/>
      <c r="O510" s="41"/>
      <c r="P510" s="41"/>
      <c r="Q510" s="41"/>
      <c r="R510" s="41"/>
      <c r="S510" s="41"/>
      <c r="T510" s="41"/>
      <c r="U510" s="41"/>
      <c r="V510" s="41"/>
      <c r="W510" s="41"/>
      <c r="X510" s="41"/>
      <c r="Y510" s="41"/>
      <c r="Z510" s="41"/>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183"/>
      <c r="AW510" s="43"/>
    </row>
    <row r="511" spans="1:49" ht="11.25" customHeight="1">
      <c r="A511" s="43"/>
      <c r="B511" s="43"/>
      <c r="C511" s="43"/>
      <c r="D511" s="43"/>
      <c r="E511" s="43"/>
      <c r="F511" s="43"/>
      <c r="G511" s="43"/>
      <c r="H511" s="43"/>
      <c r="I511" s="43"/>
      <c r="J511" s="41"/>
      <c r="K511" s="181"/>
      <c r="L511" s="182"/>
      <c r="M511" s="41"/>
      <c r="N511" s="41"/>
      <c r="O511" s="41"/>
      <c r="P511" s="41"/>
      <c r="Q511" s="41"/>
      <c r="R511" s="41"/>
      <c r="S511" s="41"/>
      <c r="T511" s="41"/>
      <c r="U511" s="41"/>
      <c r="V511" s="41"/>
      <c r="W511" s="41"/>
      <c r="X511" s="41"/>
      <c r="Y511" s="41"/>
      <c r="Z511" s="41"/>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183"/>
      <c r="AW511" s="43"/>
    </row>
    <row r="512" spans="1:49" ht="11.25" customHeight="1">
      <c r="A512" s="43"/>
      <c r="B512" s="43"/>
      <c r="C512" s="43"/>
      <c r="D512" s="43"/>
      <c r="E512" s="43"/>
      <c r="F512" s="43"/>
      <c r="G512" s="43"/>
      <c r="H512" s="43"/>
      <c r="I512" s="43"/>
      <c r="J512" s="41"/>
      <c r="K512" s="181"/>
      <c r="L512" s="182"/>
      <c r="M512" s="41"/>
      <c r="N512" s="41"/>
      <c r="O512" s="41"/>
      <c r="P512" s="41"/>
      <c r="Q512" s="41"/>
      <c r="R512" s="41"/>
      <c r="S512" s="41"/>
      <c r="T512" s="41"/>
      <c r="U512" s="41"/>
      <c r="V512" s="41"/>
      <c r="W512" s="41"/>
      <c r="X512" s="41"/>
      <c r="Y512" s="41"/>
      <c r="Z512" s="41"/>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183"/>
      <c r="AW512" s="43"/>
    </row>
    <row r="513" spans="1:49" ht="11.25" customHeight="1">
      <c r="A513" s="43"/>
      <c r="B513" s="43"/>
      <c r="C513" s="43"/>
      <c r="D513" s="43"/>
      <c r="E513" s="43"/>
      <c r="F513" s="43"/>
      <c r="G513" s="43"/>
      <c r="H513" s="43"/>
      <c r="I513" s="43"/>
      <c r="J513" s="41"/>
      <c r="K513" s="181"/>
      <c r="L513" s="182"/>
      <c r="M513" s="41"/>
      <c r="N513" s="41"/>
      <c r="O513" s="41"/>
      <c r="P513" s="41"/>
      <c r="Q513" s="41"/>
      <c r="R513" s="41"/>
      <c r="S513" s="41"/>
      <c r="T513" s="41"/>
      <c r="U513" s="41"/>
      <c r="V513" s="41"/>
      <c r="W513" s="41"/>
      <c r="X513" s="41"/>
      <c r="Y513" s="41"/>
      <c r="Z513" s="41"/>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183"/>
      <c r="AW513" s="43"/>
    </row>
    <row r="514" spans="1:49" ht="11.25" customHeight="1">
      <c r="A514" s="43"/>
      <c r="B514" s="43"/>
      <c r="C514" s="43"/>
      <c r="D514" s="43"/>
      <c r="E514" s="43"/>
      <c r="F514" s="43"/>
      <c r="G514" s="43"/>
      <c r="H514" s="43"/>
      <c r="I514" s="43"/>
      <c r="J514" s="41"/>
      <c r="K514" s="181"/>
      <c r="L514" s="182"/>
      <c r="M514" s="41"/>
      <c r="N514" s="41"/>
      <c r="O514" s="41"/>
      <c r="P514" s="41"/>
      <c r="Q514" s="41"/>
      <c r="R514" s="41"/>
      <c r="S514" s="41"/>
      <c r="T514" s="41"/>
      <c r="U514" s="41"/>
      <c r="V514" s="41"/>
      <c r="W514" s="41"/>
      <c r="X514" s="41"/>
      <c r="Y514" s="41"/>
      <c r="Z514" s="41"/>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183"/>
      <c r="AW514" s="43"/>
    </row>
    <row r="515" spans="1:49" ht="11.25" customHeight="1">
      <c r="A515" s="43"/>
      <c r="B515" s="43"/>
      <c r="C515" s="43"/>
      <c r="D515" s="43"/>
      <c r="E515" s="43"/>
      <c r="F515" s="43"/>
      <c r="G515" s="43"/>
      <c r="H515" s="43"/>
      <c r="I515" s="43"/>
      <c r="J515" s="41"/>
      <c r="K515" s="181"/>
      <c r="L515" s="182"/>
      <c r="M515" s="41"/>
      <c r="N515" s="41"/>
      <c r="O515" s="41"/>
      <c r="P515" s="41"/>
      <c r="Q515" s="41"/>
      <c r="R515" s="41"/>
      <c r="S515" s="41"/>
      <c r="T515" s="41"/>
      <c r="U515" s="41"/>
      <c r="V515" s="41"/>
      <c r="W515" s="41"/>
      <c r="X515" s="41"/>
      <c r="Y515" s="41"/>
      <c r="Z515" s="41"/>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183"/>
      <c r="AW515" s="43"/>
    </row>
    <row r="516" spans="1:49" ht="11.25" customHeight="1">
      <c r="A516" s="43"/>
      <c r="B516" s="43"/>
      <c r="C516" s="43"/>
      <c r="D516" s="43"/>
      <c r="E516" s="43"/>
      <c r="F516" s="43"/>
      <c r="G516" s="43"/>
      <c r="H516" s="43"/>
      <c r="I516" s="43"/>
      <c r="J516" s="41"/>
      <c r="K516" s="181"/>
      <c r="L516" s="182"/>
      <c r="M516" s="41"/>
      <c r="N516" s="41"/>
      <c r="O516" s="41"/>
      <c r="P516" s="41"/>
      <c r="Q516" s="41"/>
      <c r="R516" s="41"/>
      <c r="S516" s="41"/>
      <c r="T516" s="41"/>
      <c r="U516" s="41"/>
      <c r="V516" s="41"/>
      <c r="W516" s="41"/>
      <c r="X516" s="41"/>
      <c r="Y516" s="41"/>
      <c r="Z516" s="41"/>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183"/>
      <c r="AW516" s="43"/>
    </row>
    <row r="517" spans="1:49" ht="11.25" customHeight="1">
      <c r="A517" s="43"/>
      <c r="B517" s="43"/>
      <c r="C517" s="43"/>
      <c r="D517" s="43"/>
      <c r="E517" s="43"/>
      <c r="F517" s="43"/>
      <c r="G517" s="43"/>
      <c r="H517" s="43"/>
      <c r="I517" s="43"/>
      <c r="J517" s="41"/>
      <c r="K517" s="181"/>
      <c r="L517" s="182"/>
      <c r="M517" s="41"/>
      <c r="N517" s="41"/>
      <c r="O517" s="41"/>
      <c r="P517" s="41"/>
      <c r="Q517" s="41"/>
      <c r="R517" s="41"/>
      <c r="S517" s="41"/>
      <c r="T517" s="41"/>
      <c r="U517" s="41"/>
      <c r="V517" s="41"/>
      <c r="W517" s="41"/>
      <c r="X517" s="41"/>
      <c r="Y517" s="41"/>
      <c r="Z517" s="41"/>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183"/>
      <c r="AW517" s="43"/>
    </row>
    <row r="518" spans="1:49" ht="11.25" customHeight="1">
      <c r="A518" s="43"/>
      <c r="B518" s="43"/>
      <c r="C518" s="43"/>
      <c r="D518" s="43"/>
      <c r="E518" s="43"/>
      <c r="F518" s="43"/>
      <c r="G518" s="43"/>
      <c r="H518" s="43"/>
      <c r="I518" s="43"/>
      <c r="J518" s="41"/>
      <c r="K518" s="181"/>
      <c r="L518" s="182"/>
      <c r="M518" s="41"/>
      <c r="N518" s="41"/>
      <c r="O518" s="41"/>
      <c r="P518" s="41"/>
      <c r="Q518" s="41"/>
      <c r="R518" s="41"/>
      <c r="S518" s="41"/>
      <c r="T518" s="41"/>
      <c r="U518" s="41"/>
      <c r="V518" s="41"/>
      <c r="W518" s="41"/>
      <c r="X518" s="41"/>
      <c r="Y518" s="41"/>
      <c r="Z518" s="41"/>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183"/>
      <c r="AW518" s="43"/>
    </row>
    <row r="519" spans="1:49" ht="11.25" customHeight="1">
      <c r="A519" s="43"/>
      <c r="B519" s="43"/>
      <c r="C519" s="43"/>
      <c r="D519" s="43"/>
      <c r="E519" s="43"/>
      <c r="F519" s="43"/>
      <c r="G519" s="43"/>
      <c r="H519" s="43"/>
      <c r="I519" s="43"/>
      <c r="J519" s="41"/>
      <c r="K519" s="181"/>
      <c r="L519" s="182"/>
      <c r="M519" s="41"/>
      <c r="N519" s="41"/>
      <c r="O519" s="41"/>
      <c r="P519" s="41"/>
      <c r="Q519" s="41"/>
      <c r="R519" s="41"/>
      <c r="S519" s="41"/>
      <c r="T519" s="41"/>
      <c r="U519" s="41"/>
      <c r="V519" s="41"/>
      <c r="W519" s="41"/>
      <c r="X519" s="41"/>
      <c r="Y519" s="41"/>
      <c r="Z519" s="41"/>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183"/>
      <c r="AW519" s="43"/>
    </row>
    <row r="520" spans="1:49" ht="11.25" customHeight="1">
      <c r="A520" s="43"/>
      <c r="B520" s="43"/>
      <c r="C520" s="43"/>
      <c r="D520" s="43"/>
      <c r="E520" s="43"/>
      <c r="F520" s="43"/>
      <c r="G520" s="43"/>
      <c r="H520" s="43"/>
      <c r="I520" s="43"/>
      <c r="J520" s="41"/>
      <c r="K520" s="181"/>
      <c r="L520" s="182"/>
      <c r="M520" s="41"/>
      <c r="N520" s="41"/>
      <c r="O520" s="41"/>
      <c r="P520" s="41"/>
      <c r="Q520" s="41"/>
      <c r="R520" s="41"/>
      <c r="S520" s="41"/>
      <c r="T520" s="41"/>
      <c r="U520" s="41"/>
      <c r="V520" s="41"/>
      <c r="W520" s="41"/>
      <c r="X520" s="41"/>
      <c r="Y520" s="41"/>
      <c r="Z520" s="41"/>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183"/>
      <c r="AW520" s="43"/>
    </row>
    <row r="521" spans="1:49" ht="11.25" customHeight="1">
      <c r="A521" s="43"/>
      <c r="B521" s="43"/>
      <c r="C521" s="43"/>
      <c r="D521" s="43"/>
      <c r="E521" s="43"/>
      <c r="F521" s="43"/>
      <c r="G521" s="43"/>
      <c r="H521" s="43"/>
      <c r="I521" s="43"/>
      <c r="J521" s="41"/>
      <c r="K521" s="181"/>
      <c r="L521" s="182"/>
      <c r="M521" s="41"/>
      <c r="N521" s="41"/>
      <c r="O521" s="41"/>
      <c r="P521" s="41"/>
      <c r="Q521" s="41"/>
      <c r="R521" s="41"/>
      <c r="S521" s="41"/>
      <c r="T521" s="41"/>
      <c r="U521" s="41"/>
      <c r="V521" s="41"/>
      <c r="W521" s="41"/>
      <c r="X521" s="41"/>
      <c r="Y521" s="41"/>
      <c r="Z521" s="41"/>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183"/>
      <c r="AW521" s="43"/>
    </row>
    <row r="522" spans="1:49" ht="11.25" customHeight="1">
      <c r="A522" s="43"/>
      <c r="B522" s="43"/>
      <c r="C522" s="43"/>
      <c r="D522" s="43"/>
      <c r="E522" s="43"/>
      <c r="F522" s="43"/>
      <c r="G522" s="43"/>
      <c r="H522" s="43"/>
      <c r="I522" s="43"/>
      <c r="J522" s="41"/>
      <c r="K522" s="181"/>
      <c r="L522" s="182"/>
      <c r="M522" s="41"/>
      <c r="N522" s="41"/>
      <c r="O522" s="41"/>
      <c r="P522" s="41"/>
      <c r="Q522" s="41"/>
      <c r="R522" s="41"/>
      <c r="S522" s="41"/>
      <c r="T522" s="41"/>
      <c r="U522" s="41"/>
      <c r="V522" s="41"/>
      <c r="W522" s="41"/>
      <c r="X522" s="41"/>
      <c r="Y522" s="41"/>
      <c r="Z522" s="41"/>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183"/>
      <c r="AW522" s="43"/>
    </row>
    <row r="523" spans="1:49" ht="11.25" customHeight="1">
      <c r="A523" s="43"/>
      <c r="B523" s="43"/>
      <c r="C523" s="43"/>
      <c r="D523" s="43"/>
      <c r="E523" s="43"/>
      <c r="F523" s="43"/>
      <c r="G523" s="43"/>
      <c r="H523" s="43"/>
      <c r="I523" s="43"/>
      <c r="J523" s="41"/>
      <c r="K523" s="181"/>
      <c r="L523" s="182"/>
      <c r="M523" s="41"/>
      <c r="N523" s="41"/>
      <c r="O523" s="41"/>
      <c r="P523" s="41"/>
      <c r="Q523" s="41"/>
      <c r="R523" s="41"/>
      <c r="S523" s="41"/>
      <c r="T523" s="41"/>
      <c r="U523" s="41"/>
      <c r="V523" s="41"/>
      <c r="W523" s="41"/>
      <c r="X523" s="41"/>
      <c r="Y523" s="41"/>
      <c r="Z523" s="41"/>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183"/>
      <c r="AW523" s="43"/>
    </row>
    <row r="524" spans="1:49" ht="11.25" customHeight="1">
      <c r="A524" s="43"/>
      <c r="B524" s="43"/>
      <c r="C524" s="43"/>
      <c r="D524" s="43"/>
      <c r="E524" s="43"/>
      <c r="F524" s="43"/>
      <c r="G524" s="43"/>
      <c r="H524" s="43"/>
      <c r="I524" s="43"/>
      <c r="J524" s="41"/>
      <c r="K524" s="181"/>
      <c r="L524" s="182"/>
      <c r="M524" s="41"/>
      <c r="N524" s="41"/>
      <c r="O524" s="41"/>
      <c r="P524" s="41"/>
      <c r="Q524" s="41"/>
      <c r="R524" s="41"/>
      <c r="S524" s="41"/>
      <c r="T524" s="41"/>
      <c r="U524" s="41"/>
      <c r="V524" s="41"/>
      <c r="W524" s="41"/>
      <c r="X524" s="41"/>
      <c r="Y524" s="41"/>
      <c r="Z524" s="41"/>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183"/>
      <c r="AW524" s="43"/>
    </row>
    <row r="525" spans="1:49" ht="11.25" customHeight="1">
      <c r="A525" s="43"/>
      <c r="B525" s="43"/>
      <c r="C525" s="43"/>
      <c r="D525" s="43"/>
      <c r="E525" s="43"/>
      <c r="F525" s="43"/>
      <c r="G525" s="43"/>
      <c r="H525" s="43"/>
      <c r="I525" s="43"/>
      <c r="J525" s="41"/>
      <c r="K525" s="181"/>
      <c r="L525" s="182"/>
      <c r="M525" s="41"/>
      <c r="N525" s="41"/>
      <c r="O525" s="41"/>
      <c r="P525" s="41"/>
      <c r="Q525" s="41"/>
      <c r="R525" s="41"/>
      <c r="S525" s="41"/>
      <c r="T525" s="41"/>
      <c r="U525" s="41"/>
      <c r="V525" s="41"/>
      <c r="W525" s="41"/>
      <c r="X525" s="41"/>
      <c r="Y525" s="41"/>
      <c r="Z525" s="41"/>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183"/>
      <c r="AW525" s="43"/>
    </row>
    <row r="526" spans="1:49" ht="11.25" customHeight="1">
      <c r="A526" s="43"/>
      <c r="B526" s="43"/>
      <c r="C526" s="43"/>
      <c r="D526" s="43"/>
      <c r="E526" s="43"/>
      <c r="F526" s="43"/>
      <c r="G526" s="43"/>
      <c r="H526" s="43"/>
      <c r="I526" s="43"/>
      <c r="J526" s="41"/>
      <c r="K526" s="181"/>
      <c r="L526" s="182"/>
      <c r="M526" s="41"/>
      <c r="N526" s="41"/>
      <c r="O526" s="41"/>
      <c r="P526" s="41"/>
      <c r="Q526" s="41"/>
      <c r="R526" s="41"/>
      <c r="S526" s="41"/>
      <c r="T526" s="41"/>
      <c r="U526" s="41"/>
      <c r="V526" s="41"/>
      <c r="W526" s="41"/>
      <c r="X526" s="41"/>
      <c r="Y526" s="41"/>
      <c r="Z526" s="41"/>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183"/>
      <c r="AW526" s="43"/>
    </row>
    <row r="527" spans="1:49" ht="11.25" customHeight="1">
      <c r="A527" s="43"/>
      <c r="B527" s="43"/>
      <c r="C527" s="43"/>
      <c r="D527" s="43"/>
      <c r="E527" s="43"/>
      <c r="F527" s="43"/>
      <c r="G527" s="43"/>
      <c r="H527" s="43"/>
      <c r="I527" s="43"/>
      <c r="J527" s="41"/>
      <c r="K527" s="181"/>
      <c r="L527" s="182"/>
      <c r="M527" s="41"/>
      <c r="N527" s="41"/>
      <c r="O527" s="41"/>
      <c r="P527" s="41"/>
      <c r="Q527" s="41"/>
      <c r="R527" s="41"/>
      <c r="S527" s="41"/>
      <c r="T527" s="41"/>
      <c r="U527" s="41"/>
      <c r="V527" s="41"/>
      <c r="W527" s="41"/>
      <c r="X527" s="41"/>
      <c r="Y527" s="41"/>
      <c r="Z527" s="41"/>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183"/>
      <c r="AW527" s="43"/>
    </row>
    <row r="528" spans="1:49" ht="11.25" customHeight="1">
      <c r="A528" s="43"/>
      <c r="B528" s="43"/>
      <c r="C528" s="43"/>
      <c r="D528" s="43"/>
      <c r="E528" s="43"/>
      <c r="F528" s="43"/>
      <c r="G528" s="43"/>
      <c r="H528" s="43"/>
      <c r="I528" s="43"/>
      <c r="J528" s="41"/>
      <c r="K528" s="181"/>
      <c r="L528" s="182"/>
      <c r="M528" s="41"/>
      <c r="N528" s="41"/>
      <c r="O528" s="41"/>
      <c r="P528" s="41"/>
      <c r="Q528" s="41"/>
      <c r="R528" s="41"/>
      <c r="S528" s="41"/>
      <c r="T528" s="41"/>
      <c r="U528" s="41"/>
      <c r="V528" s="41"/>
      <c r="W528" s="41"/>
      <c r="X528" s="41"/>
      <c r="Y528" s="41"/>
      <c r="Z528" s="41"/>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183"/>
      <c r="AW528" s="43"/>
    </row>
    <row r="529" spans="1:49" ht="11.25" customHeight="1">
      <c r="A529" s="43"/>
      <c r="B529" s="43"/>
      <c r="C529" s="43"/>
      <c r="D529" s="43"/>
      <c r="E529" s="43"/>
      <c r="F529" s="43"/>
      <c r="G529" s="43"/>
      <c r="H529" s="43"/>
      <c r="I529" s="43"/>
      <c r="J529" s="41"/>
      <c r="K529" s="181"/>
      <c r="L529" s="182"/>
      <c r="M529" s="41"/>
      <c r="N529" s="41"/>
      <c r="O529" s="41"/>
      <c r="P529" s="41"/>
      <c r="Q529" s="41"/>
      <c r="R529" s="41"/>
      <c r="S529" s="41"/>
      <c r="T529" s="41"/>
      <c r="U529" s="41"/>
      <c r="V529" s="41"/>
      <c r="W529" s="41"/>
      <c r="X529" s="41"/>
      <c r="Y529" s="41"/>
      <c r="Z529" s="41"/>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183"/>
      <c r="AW529" s="43"/>
    </row>
    <row r="530" spans="1:49" ht="11.25" customHeight="1">
      <c r="A530" s="43"/>
      <c r="B530" s="43"/>
      <c r="C530" s="43"/>
      <c r="D530" s="43"/>
      <c r="E530" s="43"/>
      <c r="F530" s="43"/>
      <c r="G530" s="43"/>
      <c r="H530" s="43"/>
      <c r="I530" s="43"/>
      <c r="J530" s="41"/>
      <c r="K530" s="181"/>
      <c r="L530" s="182"/>
      <c r="M530" s="41"/>
      <c r="N530" s="41"/>
      <c r="O530" s="41"/>
      <c r="P530" s="41"/>
      <c r="Q530" s="41"/>
      <c r="R530" s="41"/>
      <c r="S530" s="41"/>
      <c r="T530" s="41"/>
      <c r="U530" s="41"/>
      <c r="V530" s="41"/>
      <c r="W530" s="41"/>
      <c r="X530" s="41"/>
      <c r="Y530" s="41"/>
      <c r="Z530" s="41"/>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183"/>
      <c r="AW530" s="43"/>
    </row>
    <row r="531" spans="1:49" ht="11.25" customHeight="1">
      <c r="A531" s="43"/>
      <c r="B531" s="43"/>
      <c r="C531" s="43"/>
      <c r="D531" s="43"/>
      <c r="E531" s="43"/>
      <c r="F531" s="43"/>
      <c r="G531" s="43"/>
      <c r="H531" s="43"/>
      <c r="I531" s="43"/>
      <c r="J531" s="41"/>
      <c r="K531" s="181"/>
      <c r="L531" s="182"/>
      <c r="M531" s="41"/>
      <c r="N531" s="41"/>
      <c r="O531" s="41"/>
      <c r="P531" s="41"/>
      <c r="Q531" s="41"/>
      <c r="R531" s="41"/>
      <c r="S531" s="41"/>
      <c r="T531" s="41"/>
      <c r="U531" s="41"/>
      <c r="V531" s="41"/>
      <c r="W531" s="41"/>
      <c r="X531" s="41"/>
      <c r="Y531" s="41"/>
      <c r="Z531" s="41"/>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183"/>
      <c r="AW531" s="43"/>
    </row>
    <row r="532" spans="1:49" ht="11.25" customHeight="1">
      <c r="A532" s="43"/>
      <c r="B532" s="43"/>
      <c r="C532" s="43"/>
      <c r="D532" s="43"/>
      <c r="E532" s="43"/>
      <c r="F532" s="43"/>
      <c r="G532" s="43"/>
      <c r="H532" s="43"/>
      <c r="I532" s="43"/>
      <c r="J532" s="41"/>
      <c r="K532" s="181"/>
      <c r="L532" s="182"/>
      <c r="M532" s="41"/>
      <c r="N532" s="41"/>
      <c r="O532" s="41"/>
      <c r="P532" s="41"/>
      <c r="Q532" s="41"/>
      <c r="R532" s="41"/>
      <c r="S532" s="41"/>
      <c r="T532" s="41"/>
      <c r="U532" s="41"/>
      <c r="V532" s="41"/>
      <c r="W532" s="41"/>
      <c r="X532" s="41"/>
      <c r="Y532" s="41"/>
      <c r="Z532" s="41"/>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183"/>
      <c r="AW532" s="43"/>
    </row>
    <row r="533" spans="1:49" ht="11.25" customHeight="1">
      <c r="A533" s="43"/>
      <c r="B533" s="43"/>
      <c r="C533" s="43"/>
      <c r="D533" s="43"/>
      <c r="E533" s="43"/>
      <c r="F533" s="43"/>
      <c r="G533" s="43"/>
      <c r="H533" s="43"/>
      <c r="I533" s="43"/>
      <c r="J533" s="41"/>
      <c r="K533" s="181"/>
      <c r="L533" s="182"/>
      <c r="M533" s="41"/>
      <c r="N533" s="41"/>
      <c r="O533" s="41"/>
      <c r="P533" s="41"/>
      <c r="Q533" s="41"/>
      <c r="R533" s="41"/>
      <c r="S533" s="41"/>
      <c r="T533" s="41"/>
      <c r="U533" s="41"/>
      <c r="V533" s="41"/>
      <c r="W533" s="41"/>
      <c r="X533" s="41"/>
      <c r="Y533" s="41"/>
      <c r="Z533" s="41"/>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183"/>
      <c r="AW533" s="43"/>
    </row>
    <row r="534" spans="1:49" ht="11.25" customHeight="1">
      <c r="A534" s="43"/>
      <c r="B534" s="43"/>
      <c r="C534" s="43"/>
      <c r="D534" s="43"/>
      <c r="E534" s="43"/>
      <c r="F534" s="43"/>
      <c r="G534" s="43"/>
      <c r="H534" s="43"/>
      <c r="I534" s="43"/>
      <c r="J534" s="41"/>
      <c r="K534" s="181"/>
      <c r="L534" s="182"/>
      <c r="M534" s="41"/>
      <c r="N534" s="41"/>
      <c r="O534" s="41"/>
      <c r="P534" s="41"/>
      <c r="Q534" s="41"/>
      <c r="R534" s="41"/>
      <c r="S534" s="41"/>
      <c r="T534" s="41"/>
      <c r="U534" s="41"/>
      <c r="V534" s="41"/>
      <c r="W534" s="41"/>
      <c r="X534" s="41"/>
      <c r="Y534" s="41"/>
      <c r="Z534" s="41"/>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183"/>
      <c r="AW534" s="43"/>
    </row>
    <row r="535" spans="1:49" ht="11.25" customHeight="1">
      <c r="A535" s="43"/>
      <c r="B535" s="43"/>
      <c r="C535" s="43"/>
      <c r="D535" s="43"/>
      <c r="E535" s="43"/>
      <c r="F535" s="43"/>
      <c r="G535" s="43"/>
      <c r="H535" s="43"/>
      <c r="I535" s="43"/>
      <c r="J535" s="41"/>
      <c r="K535" s="181"/>
      <c r="L535" s="182"/>
      <c r="M535" s="41"/>
      <c r="N535" s="41"/>
      <c r="O535" s="41"/>
      <c r="P535" s="41"/>
      <c r="Q535" s="41"/>
      <c r="R535" s="41"/>
      <c r="S535" s="41"/>
      <c r="T535" s="41"/>
      <c r="U535" s="41"/>
      <c r="V535" s="41"/>
      <c r="W535" s="41"/>
      <c r="X535" s="41"/>
      <c r="Y535" s="41"/>
      <c r="Z535" s="41"/>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183"/>
      <c r="AW535" s="43"/>
    </row>
    <row r="536" spans="1:49" ht="11.25" customHeight="1">
      <c r="A536" s="43"/>
      <c r="B536" s="43"/>
      <c r="C536" s="43"/>
      <c r="D536" s="43"/>
      <c r="E536" s="43"/>
      <c r="F536" s="43"/>
      <c r="G536" s="43"/>
      <c r="H536" s="43"/>
      <c r="I536" s="43"/>
      <c r="J536" s="41"/>
      <c r="K536" s="181"/>
      <c r="L536" s="182"/>
      <c r="M536" s="41"/>
      <c r="N536" s="41"/>
      <c r="O536" s="41"/>
      <c r="P536" s="41"/>
      <c r="Q536" s="41"/>
      <c r="R536" s="41"/>
      <c r="S536" s="41"/>
      <c r="T536" s="41"/>
      <c r="U536" s="41"/>
      <c r="V536" s="41"/>
      <c r="W536" s="41"/>
      <c r="X536" s="41"/>
      <c r="Y536" s="41"/>
      <c r="Z536" s="41"/>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183"/>
      <c r="AW536" s="43"/>
    </row>
    <row r="537" spans="1:49" ht="11.25" customHeight="1">
      <c r="A537" s="43"/>
      <c r="B537" s="43"/>
      <c r="C537" s="43"/>
      <c r="D537" s="43"/>
      <c r="E537" s="43"/>
      <c r="F537" s="43"/>
      <c r="G537" s="43"/>
      <c r="H537" s="43"/>
      <c r="I537" s="43"/>
      <c r="J537" s="41"/>
      <c r="K537" s="181"/>
      <c r="L537" s="182"/>
      <c r="M537" s="41"/>
      <c r="N537" s="41"/>
      <c r="O537" s="41"/>
      <c r="P537" s="41"/>
      <c r="Q537" s="41"/>
      <c r="R537" s="41"/>
      <c r="S537" s="41"/>
      <c r="T537" s="41"/>
      <c r="U537" s="41"/>
      <c r="V537" s="41"/>
      <c r="W537" s="41"/>
      <c r="X537" s="41"/>
      <c r="Y537" s="41"/>
      <c r="Z537" s="41"/>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183"/>
      <c r="AW537" s="43"/>
    </row>
    <row r="538" spans="1:49" ht="11.25" customHeight="1">
      <c r="A538" s="43"/>
      <c r="B538" s="43"/>
      <c r="C538" s="43"/>
      <c r="D538" s="43"/>
      <c r="E538" s="43"/>
      <c r="F538" s="43"/>
      <c r="G538" s="43"/>
      <c r="H538" s="43"/>
      <c r="I538" s="43"/>
      <c r="J538" s="41"/>
      <c r="K538" s="181"/>
      <c r="L538" s="182"/>
      <c r="M538" s="41"/>
      <c r="N538" s="41"/>
      <c r="O538" s="41"/>
      <c r="P538" s="41"/>
      <c r="Q538" s="41"/>
      <c r="R538" s="41"/>
      <c r="S538" s="41"/>
      <c r="T538" s="41"/>
      <c r="U538" s="41"/>
      <c r="V538" s="41"/>
      <c r="W538" s="41"/>
      <c r="X538" s="41"/>
      <c r="Y538" s="41"/>
      <c r="Z538" s="41"/>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183"/>
      <c r="AW538" s="43"/>
    </row>
    <row r="539" spans="1:49" ht="11.25" customHeight="1">
      <c r="A539" s="43"/>
      <c r="B539" s="43"/>
      <c r="C539" s="43"/>
      <c r="D539" s="43"/>
      <c r="E539" s="43"/>
      <c r="F539" s="43"/>
      <c r="G539" s="43"/>
      <c r="H539" s="43"/>
      <c r="I539" s="43"/>
      <c r="J539" s="41"/>
      <c r="K539" s="181"/>
      <c r="L539" s="182"/>
      <c r="M539" s="41"/>
      <c r="N539" s="41"/>
      <c r="O539" s="41"/>
      <c r="P539" s="41"/>
      <c r="Q539" s="41"/>
      <c r="R539" s="41"/>
      <c r="S539" s="41"/>
      <c r="T539" s="41"/>
      <c r="U539" s="41"/>
      <c r="V539" s="41"/>
      <c r="W539" s="41"/>
      <c r="X539" s="41"/>
      <c r="Y539" s="41"/>
      <c r="Z539" s="41"/>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183"/>
      <c r="AW539" s="43"/>
    </row>
    <row r="540" spans="1:49" ht="11.25" customHeight="1">
      <c r="A540" s="43"/>
      <c r="B540" s="43"/>
      <c r="C540" s="43"/>
      <c r="D540" s="43"/>
      <c r="E540" s="43"/>
      <c r="F540" s="43"/>
      <c r="G540" s="43"/>
      <c r="H540" s="43"/>
      <c r="I540" s="43"/>
      <c r="J540" s="41"/>
      <c r="K540" s="181"/>
      <c r="L540" s="182"/>
      <c r="M540" s="41"/>
      <c r="N540" s="41"/>
      <c r="O540" s="41"/>
      <c r="P540" s="41"/>
      <c r="Q540" s="41"/>
      <c r="R540" s="41"/>
      <c r="S540" s="41"/>
      <c r="T540" s="41"/>
      <c r="U540" s="41"/>
      <c r="V540" s="41"/>
      <c r="W540" s="41"/>
      <c r="X540" s="41"/>
      <c r="Y540" s="41"/>
      <c r="Z540" s="41"/>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183"/>
      <c r="AW540" s="43"/>
    </row>
    <row r="541" spans="1:49" ht="11.25" customHeight="1">
      <c r="A541" s="43"/>
      <c r="B541" s="43"/>
      <c r="C541" s="43"/>
      <c r="D541" s="43"/>
      <c r="E541" s="43"/>
      <c r="F541" s="43"/>
      <c r="G541" s="43"/>
      <c r="H541" s="43"/>
      <c r="I541" s="43"/>
      <c r="J541" s="41"/>
      <c r="K541" s="181"/>
      <c r="L541" s="182"/>
      <c r="M541" s="41"/>
      <c r="N541" s="41"/>
      <c r="O541" s="41"/>
      <c r="P541" s="41"/>
      <c r="Q541" s="41"/>
      <c r="R541" s="41"/>
      <c r="S541" s="41"/>
      <c r="T541" s="41"/>
      <c r="U541" s="41"/>
      <c r="V541" s="41"/>
      <c r="W541" s="41"/>
      <c r="X541" s="41"/>
      <c r="Y541" s="41"/>
      <c r="Z541" s="41"/>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183"/>
      <c r="AW541" s="43"/>
    </row>
    <row r="542" spans="1:49" ht="11.25" customHeight="1">
      <c r="A542" s="43"/>
      <c r="B542" s="43"/>
      <c r="C542" s="43"/>
      <c r="D542" s="43"/>
      <c r="E542" s="43"/>
      <c r="F542" s="43"/>
      <c r="G542" s="43"/>
      <c r="H542" s="43"/>
      <c r="I542" s="43"/>
      <c r="J542" s="41"/>
      <c r="K542" s="181"/>
      <c r="L542" s="182"/>
      <c r="M542" s="41"/>
      <c r="N542" s="41"/>
      <c r="O542" s="41"/>
      <c r="P542" s="41"/>
      <c r="Q542" s="41"/>
      <c r="R542" s="41"/>
      <c r="S542" s="41"/>
      <c r="T542" s="41"/>
      <c r="U542" s="41"/>
      <c r="V542" s="41"/>
      <c r="W542" s="41"/>
      <c r="X542" s="41"/>
      <c r="Y542" s="41"/>
      <c r="Z542" s="41"/>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183"/>
      <c r="AW542" s="43"/>
    </row>
    <row r="543" spans="1:49" ht="11.25" customHeight="1">
      <c r="A543" s="43"/>
      <c r="B543" s="43"/>
      <c r="C543" s="43"/>
      <c r="D543" s="43"/>
      <c r="E543" s="43"/>
      <c r="F543" s="43"/>
      <c r="G543" s="43"/>
      <c r="H543" s="43"/>
      <c r="I543" s="43"/>
      <c r="J543" s="41"/>
      <c r="K543" s="181"/>
      <c r="L543" s="182"/>
      <c r="M543" s="41"/>
      <c r="N543" s="41"/>
      <c r="O543" s="41"/>
      <c r="P543" s="41"/>
      <c r="Q543" s="41"/>
      <c r="R543" s="41"/>
      <c r="S543" s="41"/>
      <c r="T543" s="41"/>
      <c r="U543" s="41"/>
      <c r="V543" s="41"/>
      <c r="W543" s="41"/>
      <c r="X543" s="41"/>
      <c r="Y543" s="41"/>
      <c r="Z543" s="41"/>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183"/>
      <c r="AW543" s="43"/>
    </row>
    <row r="544" spans="1:49" ht="11.25" customHeight="1">
      <c r="A544" s="43"/>
      <c r="B544" s="43"/>
      <c r="C544" s="43"/>
      <c r="D544" s="43"/>
      <c r="E544" s="43"/>
      <c r="F544" s="43"/>
      <c r="G544" s="43"/>
      <c r="H544" s="43"/>
      <c r="I544" s="43"/>
      <c r="J544" s="41"/>
      <c r="K544" s="181"/>
      <c r="L544" s="182"/>
      <c r="M544" s="41"/>
      <c r="N544" s="41"/>
      <c r="O544" s="41"/>
      <c r="P544" s="41"/>
      <c r="Q544" s="41"/>
      <c r="R544" s="41"/>
      <c r="S544" s="41"/>
      <c r="T544" s="41"/>
      <c r="U544" s="41"/>
      <c r="V544" s="41"/>
      <c r="W544" s="41"/>
      <c r="X544" s="41"/>
      <c r="Y544" s="41"/>
      <c r="Z544" s="41"/>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183"/>
      <c r="AW544" s="43"/>
    </row>
    <row r="545" spans="1:49" ht="11.25" customHeight="1">
      <c r="A545" s="43"/>
      <c r="B545" s="43"/>
      <c r="C545" s="43"/>
      <c r="D545" s="43"/>
      <c r="E545" s="43"/>
      <c r="F545" s="43"/>
      <c r="G545" s="43"/>
      <c r="H545" s="43"/>
      <c r="I545" s="43"/>
      <c r="J545" s="41"/>
      <c r="K545" s="181"/>
      <c r="L545" s="182"/>
      <c r="M545" s="41"/>
      <c r="N545" s="41"/>
      <c r="O545" s="41"/>
      <c r="P545" s="41"/>
      <c r="Q545" s="41"/>
      <c r="R545" s="41"/>
      <c r="S545" s="41"/>
      <c r="T545" s="41"/>
      <c r="U545" s="41"/>
      <c r="V545" s="41"/>
      <c r="W545" s="41"/>
      <c r="X545" s="41"/>
      <c r="Y545" s="41"/>
      <c r="Z545" s="41"/>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183"/>
      <c r="AW545" s="43"/>
    </row>
    <row r="546" spans="1:49" ht="11.25" customHeight="1">
      <c r="A546" s="43"/>
      <c r="B546" s="43"/>
      <c r="C546" s="43"/>
      <c r="D546" s="43"/>
      <c r="E546" s="43"/>
      <c r="F546" s="43"/>
      <c r="G546" s="43"/>
      <c r="H546" s="43"/>
      <c r="I546" s="43"/>
      <c r="J546" s="41"/>
      <c r="K546" s="181"/>
      <c r="L546" s="182"/>
      <c r="M546" s="41"/>
      <c r="N546" s="41"/>
      <c r="O546" s="41"/>
      <c r="P546" s="41"/>
      <c r="Q546" s="41"/>
      <c r="R546" s="41"/>
      <c r="S546" s="41"/>
      <c r="T546" s="41"/>
      <c r="U546" s="41"/>
      <c r="V546" s="41"/>
      <c r="W546" s="41"/>
      <c r="X546" s="41"/>
      <c r="Y546" s="41"/>
      <c r="Z546" s="41"/>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183"/>
      <c r="AW546" s="43"/>
    </row>
    <row r="547" spans="1:49" ht="11.25" customHeight="1">
      <c r="A547" s="43"/>
      <c r="B547" s="43"/>
      <c r="C547" s="43"/>
      <c r="D547" s="43"/>
      <c r="E547" s="43"/>
      <c r="F547" s="43"/>
      <c r="G547" s="43"/>
      <c r="H547" s="43"/>
      <c r="I547" s="43"/>
      <c r="J547" s="41"/>
      <c r="K547" s="181"/>
      <c r="L547" s="182"/>
      <c r="M547" s="41"/>
      <c r="N547" s="41"/>
      <c r="O547" s="41"/>
      <c r="P547" s="41"/>
      <c r="Q547" s="41"/>
      <c r="R547" s="41"/>
      <c r="S547" s="41"/>
      <c r="T547" s="41"/>
      <c r="U547" s="41"/>
      <c r="V547" s="41"/>
      <c r="W547" s="41"/>
      <c r="X547" s="41"/>
      <c r="Y547" s="41"/>
      <c r="Z547" s="41"/>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183"/>
      <c r="AW547" s="43"/>
    </row>
    <row r="548" spans="1:49" ht="11.25" customHeight="1">
      <c r="A548" s="43"/>
      <c r="B548" s="43"/>
      <c r="C548" s="43"/>
      <c r="D548" s="43"/>
      <c r="E548" s="43"/>
      <c r="F548" s="43"/>
      <c r="G548" s="43"/>
      <c r="H548" s="43"/>
      <c r="I548" s="43"/>
      <c r="J548" s="41"/>
      <c r="K548" s="181"/>
      <c r="L548" s="182"/>
      <c r="M548" s="41"/>
      <c r="N548" s="41"/>
      <c r="O548" s="41"/>
      <c r="P548" s="41"/>
      <c r="Q548" s="41"/>
      <c r="R548" s="41"/>
      <c r="S548" s="41"/>
      <c r="T548" s="41"/>
      <c r="U548" s="41"/>
      <c r="V548" s="41"/>
      <c r="W548" s="41"/>
      <c r="X548" s="41"/>
      <c r="Y548" s="41"/>
      <c r="Z548" s="41"/>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183"/>
      <c r="AW548" s="43"/>
    </row>
    <row r="549" spans="1:49" ht="11.25" customHeight="1">
      <c r="A549" s="43"/>
      <c r="B549" s="43"/>
      <c r="C549" s="43"/>
      <c r="D549" s="43"/>
      <c r="E549" s="43"/>
      <c r="F549" s="43"/>
      <c r="G549" s="43"/>
      <c r="H549" s="43"/>
      <c r="I549" s="43"/>
      <c r="J549" s="41"/>
      <c r="K549" s="181"/>
      <c r="L549" s="182"/>
      <c r="M549" s="41"/>
      <c r="N549" s="41"/>
      <c r="O549" s="41"/>
      <c r="P549" s="41"/>
      <c r="Q549" s="41"/>
      <c r="R549" s="41"/>
      <c r="S549" s="41"/>
      <c r="T549" s="41"/>
      <c r="U549" s="41"/>
      <c r="V549" s="41"/>
      <c r="W549" s="41"/>
      <c r="X549" s="41"/>
      <c r="Y549" s="41"/>
      <c r="Z549" s="41"/>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183"/>
      <c r="AW549" s="43"/>
    </row>
    <row r="550" spans="1:49" ht="11.25" customHeight="1">
      <c r="A550" s="43"/>
      <c r="B550" s="43"/>
      <c r="C550" s="43"/>
      <c r="D550" s="43"/>
      <c r="E550" s="43"/>
      <c r="F550" s="43"/>
      <c r="G550" s="43"/>
      <c r="H550" s="43"/>
      <c r="I550" s="43"/>
      <c r="J550" s="41"/>
      <c r="K550" s="181"/>
      <c r="L550" s="182"/>
      <c r="M550" s="41"/>
      <c r="N550" s="41"/>
      <c r="O550" s="41"/>
      <c r="P550" s="41"/>
      <c r="Q550" s="41"/>
      <c r="R550" s="41"/>
      <c r="S550" s="41"/>
      <c r="T550" s="41"/>
      <c r="U550" s="41"/>
      <c r="V550" s="41"/>
      <c r="W550" s="41"/>
      <c r="X550" s="41"/>
      <c r="Y550" s="41"/>
      <c r="Z550" s="41"/>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183"/>
      <c r="AW550" s="43"/>
    </row>
    <row r="551" spans="1:49" ht="11.25" customHeight="1">
      <c r="A551" s="43"/>
      <c r="B551" s="43"/>
      <c r="C551" s="43"/>
      <c r="D551" s="43"/>
      <c r="E551" s="43"/>
      <c r="F551" s="43"/>
      <c r="G551" s="43"/>
      <c r="H551" s="43"/>
      <c r="I551" s="43"/>
      <c r="J551" s="41"/>
      <c r="K551" s="181"/>
      <c r="L551" s="182"/>
      <c r="M551" s="41"/>
      <c r="N551" s="41"/>
      <c r="O551" s="41"/>
      <c r="P551" s="41"/>
      <c r="Q551" s="41"/>
      <c r="R551" s="41"/>
      <c r="S551" s="41"/>
      <c r="T551" s="41"/>
      <c r="U551" s="41"/>
      <c r="V551" s="41"/>
      <c r="W551" s="41"/>
      <c r="X551" s="41"/>
      <c r="Y551" s="41"/>
      <c r="Z551" s="41"/>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183"/>
      <c r="AW551" s="43"/>
    </row>
    <row r="552" spans="1:49" ht="11.25" customHeight="1">
      <c r="A552" s="43"/>
      <c r="B552" s="43"/>
      <c r="C552" s="43"/>
      <c r="D552" s="43"/>
      <c r="E552" s="43"/>
      <c r="F552" s="43"/>
      <c r="G552" s="43"/>
      <c r="H552" s="43"/>
      <c r="I552" s="43"/>
      <c r="J552" s="41"/>
      <c r="K552" s="181"/>
      <c r="L552" s="182"/>
      <c r="M552" s="41"/>
      <c r="N552" s="41"/>
      <c r="O552" s="41"/>
      <c r="P552" s="41"/>
      <c r="Q552" s="41"/>
      <c r="R552" s="41"/>
      <c r="S552" s="41"/>
      <c r="T552" s="41"/>
      <c r="U552" s="41"/>
      <c r="V552" s="41"/>
      <c r="W552" s="41"/>
      <c r="X552" s="41"/>
      <c r="Y552" s="41"/>
      <c r="Z552" s="41"/>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183"/>
      <c r="AW552" s="43"/>
    </row>
    <row r="553" spans="1:49" ht="11.25" customHeight="1">
      <c r="A553" s="43"/>
      <c r="B553" s="43"/>
      <c r="C553" s="43"/>
      <c r="D553" s="43"/>
      <c r="E553" s="43"/>
      <c r="F553" s="43"/>
      <c r="G553" s="43"/>
      <c r="H553" s="43"/>
      <c r="I553" s="43"/>
      <c r="J553" s="41"/>
      <c r="K553" s="181"/>
      <c r="L553" s="182"/>
      <c r="M553" s="41"/>
      <c r="N553" s="41"/>
      <c r="O553" s="41"/>
      <c r="P553" s="41"/>
      <c r="Q553" s="41"/>
      <c r="R553" s="41"/>
      <c r="S553" s="41"/>
      <c r="T553" s="41"/>
      <c r="U553" s="41"/>
      <c r="V553" s="41"/>
      <c r="W553" s="41"/>
      <c r="X553" s="41"/>
      <c r="Y553" s="41"/>
      <c r="Z553" s="41"/>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183"/>
      <c r="AW553" s="43"/>
    </row>
    <row r="554" spans="1:49" ht="11.25" customHeight="1">
      <c r="A554" s="43"/>
      <c r="B554" s="43"/>
      <c r="C554" s="43"/>
      <c r="D554" s="43"/>
      <c r="E554" s="43"/>
      <c r="F554" s="43"/>
      <c r="G554" s="43"/>
      <c r="H554" s="43"/>
      <c r="I554" s="43"/>
      <c r="J554" s="41"/>
      <c r="K554" s="181"/>
      <c r="L554" s="182"/>
      <c r="M554" s="41"/>
      <c r="N554" s="41"/>
      <c r="O554" s="41"/>
      <c r="P554" s="41"/>
      <c r="Q554" s="41"/>
      <c r="R554" s="41"/>
      <c r="S554" s="41"/>
      <c r="T554" s="41"/>
      <c r="U554" s="41"/>
      <c r="V554" s="41"/>
      <c r="W554" s="41"/>
      <c r="X554" s="41"/>
      <c r="Y554" s="41"/>
      <c r="Z554" s="41"/>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183"/>
      <c r="AW554" s="43"/>
    </row>
    <row r="555" spans="1:49" ht="11.25" customHeight="1">
      <c r="A555" s="43"/>
      <c r="B555" s="43"/>
      <c r="C555" s="43"/>
      <c r="D555" s="43"/>
      <c r="E555" s="43"/>
      <c r="F555" s="43"/>
      <c r="G555" s="43"/>
      <c r="H555" s="43"/>
      <c r="I555" s="43"/>
      <c r="J555" s="41"/>
      <c r="K555" s="181"/>
      <c r="L555" s="182"/>
      <c r="M555" s="41"/>
      <c r="N555" s="41"/>
      <c r="O555" s="41"/>
      <c r="P555" s="41"/>
      <c r="Q555" s="41"/>
      <c r="R555" s="41"/>
      <c r="S555" s="41"/>
      <c r="T555" s="41"/>
      <c r="U555" s="41"/>
      <c r="V555" s="41"/>
      <c r="W555" s="41"/>
      <c r="X555" s="41"/>
      <c r="Y555" s="41"/>
      <c r="Z555" s="41"/>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183"/>
      <c r="AW555" s="43"/>
    </row>
    <row r="556" spans="1:49" ht="11.25" customHeight="1">
      <c r="A556" s="43"/>
      <c r="B556" s="43"/>
      <c r="C556" s="43"/>
      <c r="D556" s="43"/>
      <c r="E556" s="43"/>
      <c r="F556" s="43"/>
      <c r="G556" s="43"/>
      <c r="H556" s="43"/>
      <c r="I556" s="43"/>
      <c r="J556" s="41"/>
      <c r="K556" s="181"/>
      <c r="L556" s="182"/>
      <c r="M556" s="41"/>
      <c r="N556" s="41"/>
      <c r="O556" s="41"/>
      <c r="P556" s="41"/>
      <c r="Q556" s="41"/>
      <c r="R556" s="41"/>
      <c r="S556" s="41"/>
      <c r="T556" s="41"/>
      <c r="U556" s="41"/>
      <c r="V556" s="41"/>
      <c r="W556" s="41"/>
      <c r="X556" s="41"/>
      <c r="Y556" s="41"/>
      <c r="Z556" s="41"/>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183"/>
      <c r="AW556" s="43"/>
    </row>
    <row r="557" spans="1:49" ht="11.25" customHeight="1">
      <c r="A557" s="43"/>
      <c r="B557" s="43"/>
      <c r="C557" s="43"/>
      <c r="D557" s="43"/>
      <c r="E557" s="43"/>
      <c r="F557" s="43"/>
      <c r="G557" s="43"/>
      <c r="H557" s="43"/>
      <c r="I557" s="43"/>
      <c r="J557" s="41"/>
      <c r="K557" s="181"/>
      <c r="L557" s="182"/>
      <c r="M557" s="41"/>
      <c r="N557" s="41"/>
      <c r="O557" s="41"/>
      <c r="P557" s="41"/>
      <c r="Q557" s="41"/>
      <c r="R557" s="41"/>
      <c r="S557" s="41"/>
      <c r="T557" s="41"/>
      <c r="U557" s="41"/>
      <c r="V557" s="41"/>
      <c r="W557" s="41"/>
      <c r="X557" s="41"/>
      <c r="Y557" s="41"/>
      <c r="Z557" s="41"/>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183"/>
      <c r="AW557" s="43"/>
    </row>
    <row r="558" spans="1:49" ht="11.25" customHeight="1">
      <c r="A558" s="43"/>
      <c r="B558" s="43"/>
      <c r="C558" s="43"/>
      <c r="D558" s="43"/>
      <c r="E558" s="43"/>
      <c r="F558" s="43"/>
      <c r="G558" s="43"/>
      <c r="H558" s="43"/>
      <c r="I558" s="43"/>
      <c r="J558" s="41"/>
      <c r="K558" s="181"/>
      <c r="L558" s="182"/>
      <c r="M558" s="41"/>
      <c r="N558" s="41"/>
      <c r="O558" s="41"/>
      <c r="P558" s="41"/>
      <c r="Q558" s="41"/>
      <c r="R558" s="41"/>
      <c r="S558" s="41"/>
      <c r="T558" s="41"/>
      <c r="U558" s="41"/>
      <c r="V558" s="41"/>
      <c r="W558" s="41"/>
      <c r="X558" s="41"/>
      <c r="Y558" s="41"/>
      <c r="Z558" s="41"/>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183"/>
      <c r="AW558" s="43"/>
    </row>
    <row r="559" spans="1:49" ht="11.25" customHeight="1">
      <c r="A559" s="43"/>
      <c r="B559" s="43"/>
      <c r="C559" s="43"/>
      <c r="D559" s="43"/>
      <c r="E559" s="43"/>
      <c r="F559" s="43"/>
      <c r="G559" s="43"/>
      <c r="H559" s="43"/>
      <c r="I559" s="43"/>
      <c r="J559" s="41"/>
      <c r="K559" s="181"/>
      <c r="L559" s="182"/>
      <c r="M559" s="41"/>
      <c r="N559" s="41"/>
      <c r="O559" s="41"/>
      <c r="P559" s="41"/>
      <c r="Q559" s="41"/>
      <c r="R559" s="41"/>
      <c r="S559" s="41"/>
      <c r="T559" s="41"/>
      <c r="U559" s="41"/>
      <c r="V559" s="41"/>
      <c r="W559" s="41"/>
      <c r="X559" s="41"/>
      <c r="Y559" s="41"/>
      <c r="Z559" s="41"/>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183"/>
      <c r="AW559" s="43"/>
    </row>
    <row r="560" spans="1:49" ht="11.25" customHeight="1">
      <c r="A560" s="43"/>
      <c r="B560" s="43"/>
      <c r="C560" s="43"/>
      <c r="D560" s="43"/>
      <c r="E560" s="43"/>
      <c r="F560" s="43"/>
      <c r="G560" s="43"/>
      <c r="H560" s="43"/>
      <c r="I560" s="43"/>
      <c r="J560" s="41"/>
      <c r="K560" s="181"/>
      <c r="L560" s="182"/>
      <c r="M560" s="41"/>
      <c r="N560" s="41"/>
      <c r="O560" s="41"/>
      <c r="P560" s="41"/>
      <c r="Q560" s="41"/>
      <c r="R560" s="41"/>
      <c r="S560" s="41"/>
      <c r="T560" s="41"/>
      <c r="U560" s="41"/>
      <c r="V560" s="41"/>
      <c r="W560" s="41"/>
      <c r="X560" s="41"/>
      <c r="Y560" s="41"/>
      <c r="Z560" s="41"/>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183"/>
      <c r="AW560" s="43"/>
    </row>
    <row r="561" spans="1:49" ht="11.25" customHeight="1">
      <c r="A561" s="43"/>
      <c r="B561" s="43"/>
      <c r="C561" s="43"/>
      <c r="D561" s="43"/>
      <c r="E561" s="43"/>
      <c r="F561" s="43"/>
      <c r="G561" s="43"/>
      <c r="H561" s="43"/>
      <c r="I561" s="43"/>
      <c r="J561" s="41"/>
      <c r="K561" s="181"/>
      <c r="L561" s="182"/>
      <c r="M561" s="41"/>
      <c r="N561" s="41"/>
      <c r="O561" s="41"/>
      <c r="P561" s="41"/>
      <c r="Q561" s="41"/>
      <c r="R561" s="41"/>
      <c r="S561" s="41"/>
      <c r="T561" s="41"/>
      <c r="U561" s="41"/>
      <c r="V561" s="41"/>
      <c r="W561" s="41"/>
      <c r="X561" s="41"/>
      <c r="Y561" s="41"/>
      <c r="Z561" s="41"/>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183"/>
      <c r="AW561" s="43"/>
    </row>
    <row r="562" spans="1:49" ht="11.25" customHeight="1">
      <c r="A562" s="43"/>
      <c r="B562" s="43"/>
      <c r="C562" s="43"/>
      <c r="D562" s="43"/>
      <c r="E562" s="43"/>
      <c r="F562" s="43"/>
      <c r="G562" s="43"/>
      <c r="H562" s="43"/>
      <c r="I562" s="43"/>
      <c r="J562" s="41"/>
      <c r="K562" s="181"/>
      <c r="L562" s="182"/>
      <c r="M562" s="41"/>
      <c r="N562" s="41"/>
      <c r="O562" s="41"/>
      <c r="P562" s="41"/>
      <c r="Q562" s="41"/>
      <c r="R562" s="41"/>
      <c r="S562" s="41"/>
      <c r="T562" s="41"/>
      <c r="U562" s="41"/>
      <c r="V562" s="41"/>
      <c r="W562" s="41"/>
      <c r="X562" s="41"/>
      <c r="Y562" s="41"/>
      <c r="Z562" s="41"/>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183"/>
      <c r="AW562" s="43"/>
    </row>
    <row r="563" spans="1:49" ht="11.25" customHeight="1">
      <c r="A563" s="43"/>
      <c r="B563" s="43"/>
      <c r="C563" s="43"/>
      <c r="D563" s="43"/>
      <c r="E563" s="43"/>
      <c r="F563" s="43"/>
      <c r="G563" s="43"/>
      <c r="H563" s="43"/>
      <c r="I563" s="43"/>
      <c r="J563" s="41"/>
      <c r="K563" s="181"/>
      <c r="L563" s="182"/>
      <c r="M563" s="41"/>
      <c r="N563" s="41"/>
      <c r="O563" s="41"/>
      <c r="P563" s="41"/>
      <c r="Q563" s="41"/>
      <c r="R563" s="41"/>
      <c r="S563" s="41"/>
      <c r="T563" s="41"/>
      <c r="U563" s="41"/>
      <c r="V563" s="41"/>
      <c r="W563" s="41"/>
      <c r="X563" s="41"/>
      <c r="Y563" s="41"/>
      <c r="Z563" s="41"/>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183"/>
      <c r="AW563" s="43"/>
    </row>
    <row r="564" spans="1:49" ht="11.25" customHeight="1">
      <c r="A564" s="43"/>
      <c r="B564" s="43"/>
      <c r="C564" s="43"/>
      <c r="D564" s="43"/>
      <c r="E564" s="43"/>
      <c r="F564" s="43"/>
      <c r="G564" s="43"/>
      <c r="H564" s="43"/>
      <c r="I564" s="43"/>
      <c r="J564" s="41"/>
      <c r="K564" s="181"/>
      <c r="L564" s="182"/>
      <c r="M564" s="41"/>
      <c r="N564" s="41"/>
      <c r="O564" s="41"/>
      <c r="P564" s="41"/>
      <c r="Q564" s="41"/>
      <c r="R564" s="41"/>
      <c r="S564" s="41"/>
      <c r="T564" s="41"/>
      <c r="U564" s="41"/>
      <c r="V564" s="41"/>
      <c r="W564" s="41"/>
      <c r="X564" s="41"/>
      <c r="Y564" s="41"/>
      <c r="Z564" s="41"/>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183"/>
      <c r="AW564" s="43"/>
    </row>
    <row r="565" spans="1:49" ht="11.25" customHeight="1">
      <c r="A565" s="43"/>
      <c r="B565" s="43"/>
      <c r="C565" s="43"/>
      <c r="D565" s="43"/>
      <c r="E565" s="43"/>
      <c r="F565" s="43"/>
      <c r="G565" s="43"/>
      <c r="H565" s="43"/>
      <c r="I565" s="43"/>
      <c r="J565" s="41"/>
      <c r="K565" s="181"/>
      <c r="L565" s="182"/>
      <c r="M565" s="41"/>
      <c r="N565" s="41"/>
      <c r="O565" s="41"/>
      <c r="P565" s="41"/>
      <c r="Q565" s="41"/>
      <c r="R565" s="41"/>
      <c r="S565" s="41"/>
      <c r="T565" s="41"/>
      <c r="U565" s="41"/>
      <c r="V565" s="41"/>
      <c r="W565" s="41"/>
      <c r="X565" s="41"/>
      <c r="Y565" s="41"/>
      <c r="Z565" s="41"/>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183"/>
      <c r="AW565" s="43"/>
    </row>
    <row r="566" spans="1:49" ht="11.25" customHeight="1">
      <c r="A566" s="43"/>
      <c r="B566" s="43"/>
      <c r="C566" s="43"/>
      <c r="D566" s="43"/>
      <c r="E566" s="43"/>
      <c r="F566" s="43"/>
      <c r="G566" s="43"/>
      <c r="H566" s="43"/>
      <c r="I566" s="43"/>
      <c r="J566" s="41"/>
      <c r="K566" s="181"/>
      <c r="L566" s="182"/>
      <c r="M566" s="41"/>
      <c r="N566" s="41"/>
      <c r="O566" s="41"/>
      <c r="P566" s="41"/>
      <c r="Q566" s="41"/>
      <c r="R566" s="41"/>
      <c r="S566" s="41"/>
      <c r="T566" s="41"/>
      <c r="U566" s="41"/>
      <c r="V566" s="41"/>
      <c r="W566" s="41"/>
      <c r="X566" s="41"/>
      <c r="Y566" s="41"/>
      <c r="Z566" s="41"/>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183"/>
      <c r="AW566" s="43"/>
    </row>
    <row r="567" spans="1:49" ht="11.25" customHeight="1">
      <c r="A567" s="43"/>
      <c r="B567" s="43"/>
      <c r="C567" s="43"/>
      <c r="D567" s="43"/>
      <c r="E567" s="43"/>
      <c r="F567" s="43"/>
      <c r="G567" s="43"/>
      <c r="H567" s="43"/>
      <c r="I567" s="43"/>
      <c r="J567" s="41"/>
      <c r="K567" s="181"/>
      <c r="L567" s="182"/>
      <c r="M567" s="41"/>
      <c r="N567" s="41"/>
      <c r="O567" s="41"/>
      <c r="P567" s="41"/>
      <c r="Q567" s="41"/>
      <c r="R567" s="41"/>
      <c r="S567" s="41"/>
      <c r="T567" s="41"/>
      <c r="U567" s="41"/>
      <c r="V567" s="41"/>
      <c r="W567" s="41"/>
      <c r="X567" s="41"/>
      <c r="Y567" s="41"/>
      <c r="Z567" s="41"/>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183"/>
      <c r="AW567" s="43"/>
    </row>
    <row r="568" spans="1:49" ht="11.25" customHeight="1">
      <c r="A568" s="43"/>
      <c r="B568" s="43"/>
      <c r="C568" s="43"/>
      <c r="D568" s="43"/>
      <c r="E568" s="43"/>
      <c r="F568" s="43"/>
      <c r="G568" s="43"/>
      <c r="H568" s="43"/>
      <c r="I568" s="43"/>
      <c r="J568" s="41"/>
      <c r="K568" s="181"/>
      <c r="L568" s="182"/>
      <c r="M568" s="41"/>
      <c r="N568" s="41"/>
      <c r="O568" s="41"/>
      <c r="P568" s="41"/>
      <c r="Q568" s="41"/>
      <c r="R568" s="41"/>
      <c r="S568" s="41"/>
      <c r="T568" s="41"/>
      <c r="U568" s="41"/>
      <c r="V568" s="41"/>
      <c r="W568" s="41"/>
      <c r="X568" s="41"/>
      <c r="Y568" s="41"/>
      <c r="Z568" s="41"/>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183"/>
      <c r="AW568" s="43"/>
    </row>
    <row r="569" spans="1:49" ht="11.25" customHeight="1">
      <c r="A569" s="43"/>
      <c r="B569" s="43"/>
      <c r="C569" s="43"/>
      <c r="D569" s="43"/>
      <c r="E569" s="43"/>
      <c r="F569" s="43"/>
      <c r="G569" s="43"/>
      <c r="H569" s="43"/>
      <c r="I569" s="43"/>
      <c r="J569" s="41"/>
      <c r="K569" s="181"/>
      <c r="L569" s="182"/>
      <c r="M569" s="41"/>
      <c r="N569" s="41"/>
      <c r="O569" s="41"/>
      <c r="P569" s="41"/>
      <c r="Q569" s="41"/>
      <c r="R569" s="41"/>
      <c r="S569" s="41"/>
      <c r="T569" s="41"/>
      <c r="U569" s="41"/>
      <c r="V569" s="41"/>
      <c r="W569" s="41"/>
      <c r="X569" s="41"/>
      <c r="Y569" s="41"/>
      <c r="Z569" s="41"/>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183"/>
      <c r="AW569" s="43"/>
    </row>
    <row r="570" spans="1:49" ht="11.25" customHeight="1">
      <c r="A570" s="43"/>
      <c r="B570" s="43"/>
      <c r="C570" s="43"/>
      <c r="D570" s="43"/>
      <c r="E570" s="43"/>
      <c r="F570" s="43"/>
      <c r="G570" s="43"/>
      <c r="H570" s="43"/>
      <c r="I570" s="43"/>
      <c r="J570" s="41"/>
      <c r="K570" s="181"/>
      <c r="L570" s="182"/>
      <c r="M570" s="41"/>
      <c r="N570" s="41"/>
      <c r="O570" s="41"/>
      <c r="P570" s="41"/>
      <c r="Q570" s="41"/>
      <c r="R570" s="41"/>
      <c r="S570" s="41"/>
      <c r="T570" s="41"/>
      <c r="U570" s="41"/>
      <c r="V570" s="41"/>
      <c r="W570" s="41"/>
      <c r="X570" s="41"/>
      <c r="Y570" s="41"/>
      <c r="Z570" s="41"/>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183"/>
      <c r="AW570" s="43"/>
    </row>
    <row r="571" spans="1:49" ht="11.25" customHeight="1">
      <c r="A571" s="43"/>
      <c r="B571" s="43"/>
      <c r="C571" s="43"/>
      <c r="D571" s="43"/>
      <c r="E571" s="43"/>
      <c r="F571" s="43"/>
      <c r="G571" s="43"/>
      <c r="H571" s="43"/>
      <c r="I571" s="43"/>
      <c r="J571" s="41"/>
      <c r="K571" s="181"/>
      <c r="L571" s="182"/>
      <c r="M571" s="41"/>
      <c r="N571" s="41"/>
      <c r="O571" s="41"/>
      <c r="P571" s="41"/>
      <c r="Q571" s="41"/>
      <c r="R571" s="41"/>
      <c r="S571" s="41"/>
      <c r="T571" s="41"/>
      <c r="U571" s="41"/>
      <c r="V571" s="41"/>
      <c r="W571" s="41"/>
      <c r="X571" s="41"/>
      <c r="Y571" s="41"/>
      <c r="Z571" s="41"/>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183"/>
      <c r="AW571" s="43"/>
    </row>
    <row r="572" spans="1:49" ht="11.25" customHeight="1">
      <c r="A572" s="43"/>
      <c r="B572" s="43"/>
      <c r="C572" s="43"/>
      <c r="D572" s="43"/>
      <c r="E572" s="43"/>
      <c r="F572" s="43"/>
      <c r="G572" s="43"/>
      <c r="H572" s="43"/>
      <c r="I572" s="43"/>
      <c r="J572" s="41"/>
      <c r="K572" s="181"/>
      <c r="L572" s="182"/>
      <c r="M572" s="41"/>
      <c r="N572" s="41"/>
      <c r="O572" s="41"/>
      <c r="P572" s="41"/>
      <c r="Q572" s="41"/>
      <c r="R572" s="41"/>
      <c r="S572" s="41"/>
      <c r="T572" s="41"/>
      <c r="U572" s="41"/>
      <c r="V572" s="41"/>
      <c r="W572" s="41"/>
      <c r="X572" s="41"/>
      <c r="Y572" s="41"/>
      <c r="Z572" s="41"/>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183"/>
      <c r="AW572" s="43"/>
    </row>
    <row r="573" spans="1:49" ht="11.25" customHeight="1">
      <c r="A573" s="43"/>
      <c r="B573" s="43"/>
      <c r="C573" s="43"/>
      <c r="D573" s="43"/>
      <c r="E573" s="43"/>
      <c r="F573" s="43"/>
      <c r="G573" s="43"/>
      <c r="H573" s="43"/>
      <c r="I573" s="43"/>
      <c r="J573" s="41"/>
      <c r="K573" s="181"/>
      <c r="L573" s="182"/>
      <c r="M573" s="41"/>
      <c r="N573" s="41"/>
      <c r="O573" s="41"/>
      <c r="P573" s="41"/>
      <c r="Q573" s="41"/>
      <c r="R573" s="41"/>
      <c r="S573" s="41"/>
      <c r="T573" s="41"/>
      <c r="U573" s="41"/>
      <c r="V573" s="41"/>
      <c r="W573" s="41"/>
      <c r="X573" s="41"/>
      <c r="Y573" s="41"/>
      <c r="Z573" s="41"/>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183"/>
      <c r="AW573" s="43"/>
    </row>
    <row r="574" spans="1:49" ht="11.25" customHeight="1">
      <c r="A574" s="43"/>
      <c r="B574" s="43"/>
      <c r="C574" s="43"/>
      <c r="D574" s="43"/>
      <c r="E574" s="43"/>
      <c r="F574" s="43"/>
      <c r="G574" s="43"/>
      <c r="H574" s="43"/>
      <c r="I574" s="43"/>
      <c r="J574" s="41"/>
      <c r="K574" s="181"/>
      <c r="L574" s="182"/>
      <c r="M574" s="41"/>
      <c r="N574" s="41"/>
      <c r="O574" s="41"/>
      <c r="P574" s="41"/>
      <c r="Q574" s="41"/>
      <c r="R574" s="41"/>
      <c r="S574" s="41"/>
      <c r="T574" s="41"/>
      <c r="U574" s="41"/>
      <c r="V574" s="41"/>
      <c r="W574" s="41"/>
      <c r="X574" s="41"/>
      <c r="Y574" s="41"/>
      <c r="Z574" s="41"/>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183"/>
      <c r="AW574" s="43"/>
    </row>
    <row r="575" spans="1:49" ht="11.25" customHeight="1">
      <c r="A575" s="43"/>
      <c r="B575" s="43"/>
      <c r="C575" s="43"/>
      <c r="D575" s="43"/>
      <c r="E575" s="43"/>
      <c r="F575" s="43"/>
      <c r="G575" s="43"/>
      <c r="H575" s="43"/>
      <c r="I575" s="43"/>
      <c r="J575" s="41"/>
      <c r="K575" s="181"/>
      <c r="L575" s="182"/>
      <c r="M575" s="41"/>
      <c r="N575" s="41"/>
      <c r="O575" s="41"/>
      <c r="P575" s="41"/>
      <c r="Q575" s="41"/>
      <c r="R575" s="41"/>
      <c r="S575" s="41"/>
      <c r="T575" s="41"/>
      <c r="U575" s="41"/>
      <c r="V575" s="41"/>
      <c r="W575" s="41"/>
      <c r="X575" s="41"/>
      <c r="Y575" s="41"/>
      <c r="Z575" s="41"/>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183"/>
      <c r="AW575" s="43"/>
    </row>
    <row r="576" spans="1:49" ht="11.25" customHeight="1">
      <c r="A576" s="43"/>
      <c r="B576" s="43"/>
      <c r="C576" s="43"/>
      <c r="D576" s="43"/>
      <c r="E576" s="43"/>
      <c r="F576" s="43"/>
      <c r="G576" s="43"/>
      <c r="H576" s="43"/>
      <c r="I576" s="43"/>
      <c r="J576" s="41"/>
      <c r="K576" s="181"/>
      <c r="L576" s="182"/>
      <c r="M576" s="41"/>
      <c r="N576" s="41"/>
      <c r="O576" s="41"/>
      <c r="P576" s="41"/>
      <c r="Q576" s="41"/>
      <c r="R576" s="41"/>
      <c r="S576" s="41"/>
      <c r="T576" s="41"/>
      <c r="U576" s="41"/>
      <c r="V576" s="41"/>
      <c r="W576" s="41"/>
      <c r="X576" s="41"/>
      <c r="Y576" s="41"/>
      <c r="Z576" s="41"/>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183"/>
      <c r="AW576" s="43"/>
    </row>
    <row r="577" spans="1:49" ht="11.25" customHeight="1">
      <c r="A577" s="43"/>
      <c r="B577" s="43"/>
      <c r="C577" s="43"/>
      <c r="D577" s="43"/>
      <c r="E577" s="43"/>
      <c r="F577" s="43"/>
      <c r="G577" s="43"/>
      <c r="H577" s="43"/>
      <c r="I577" s="43"/>
      <c r="J577" s="41"/>
      <c r="K577" s="181"/>
      <c r="L577" s="182"/>
      <c r="M577" s="41"/>
      <c r="N577" s="41"/>
      <c r="O577" s="41"/>
      <c r="P577" s="41"/>
      <c r="Q577" s="41"/>
      <c r="R577" s="41"/>
      <c r="S577" s="41"/>
      <c r="T577" s="41"/>
      <c r="U577" s="41"/>
      <c r="V577" s="41"/>
      <c r="W577" s="41"/>
      <c r="X577" s="41"/>
      <c r="Y577" s="41"/>
      <c r="Z577" s="41"/>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183"/>
      <c r="AW577" s="43"/>
    </row>
    <row r="578" spans="1:49" ht="11.25" customHeight="1">
      <c r="A578" s="43"/>
      <c r="B578" s="43"/>
      <c r="C578" s="43"/>
      <c r="D578" s="43"/>
      <c r="E578" s="43"/>
      <c r="F578" s="43"/>
      <c r="G578" s="43"/>
      <c r="H578" s="43"/>
      <c r="I578" s="43"/>
      <c r="J578" s="41"/>
      <c r="K578" s="181"/>
      <c r="L578" s="182"/>
      <c r="M578" s="41"/>
      <c r="N578" s="41"/>
      <c r="O578" s="41"/>
      <c r="P578" s="41"/>
      <c r="Q578" s="41"/>
      <c r="R578" s="41"/>
      <c r="S578" s="41"/>
      <c r="T578" s="41"/>
      <c r="U578" s="41"/>
      <c r="V578" s="41"/>
      <c r="W578" s="41"/>
      <c r="X578" s="41"/>
      <c r="Y578" s="41"/>
      <c r="Z578" s="41"/>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183"/>
      <c r="AW578" s="43"/>
    </row>
    <row r="579" spans="1:49" ht="11.25" customHeight="1">
      <c r="A579" s="43"/>
      <c r="B579" s="43"/>
      <c r="C579" s="43"/>
      <c r="D579" s="43"/>
      <c r="E579" s="43"/>
      <c r="F579" s="43"/>
      <c r="G579" s="43"/>
      <c r="H579" s="43"/>
      <c r="I579" s="43"/>
      <c r="J579" s="41"/>
      <c r="K579" s="181"/>
      <c r="L579" s="182"/>
      <c r="M579" s="41"/>
      <c r="N579" s="41"/>
      <c r="O579" s="41"/>
      <c r="P579" s="41"/>
      <c r="Q579" s="41"/>
      <c r="R579" s="41"/>
      <c r="S579" s="41"/>
      <c r="T579" s="41"/>
      <c r="U579" s="41"/>
      <c r="V579" s="41"/>
      <c r="W579" s="41"/>
      <c r="X579" s="41"/>
      <c r="Y579" s="41"/>
      <c r="Z579" s="41"/>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183"/>
      <c r="AW579" s="43"/>
    </row>
    <row r="580" spans="1:49" ht="11.25" customHeight="1">
      <c r="A580" s="43"/>
      <c r="B580" s="43"/>
      <c r="C580" s="43"/>
      <c r="D580" s="43"/>
      <c r="E580" s="43"/>
      <c r="F580" s="43"/>
      <c r="G580" s="43"/>
      <c r="H580" s="43"/>
      <c r="I580" s="43"/>
      <c r="J580" s="41"/>
      <c r="K580" s="181"/>
      <c r="L580" s="182"/>
      <c r="M580" s="41"/>
      <c r="N580" s="41"/>
      <c r="O580" s="41"/>
      <c r="P580" s="41"/>
      <c r="Q580" s="41"/>
      <c r="R580" s="41"/>
      <c r="S580" s="41"/>
      <c r="T580" s="41"/>
      <c r="U580" s="41"/>
      <c r="V580" s="41"/>
      <c r="W580" s="41"/>
      <c r="X580" s="41"/>
      <c r="Y580" s="41"/>
      <c r="Z580" s="41"/>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183"/>
      <c r="AW580" s="43"/>
    </row>
    <row r="581" spans="1:49" ht="11.25" customHeight="1">
      <c r="A581" s="43"/>
      <c r="B581" s="43"/>
      <c r="C581" s="43"/>
      <c r="D581" s="43"/>
      <c r="E581" s="43"/>
      <c r="F581" s="43"/>
      <c r="G581" s="43"/>
      <c r="H581" s="43"/>
      <c r="I581" s="43"/>
      <c r="J581" s="41"/>
      <c r="K581" s="181"/>
      <c r="L581" s="182"/>
      <c r="M581" s="41"/>
      <c r="N581" s="41"/>
      <c r="O581" s="41"/>
      <c r="P581" s="41"/>
      <c r="Q581" s="41"/>
      <c r="R581" s="41"/>
      <c r="S581" s="41"/>
      <c r="T581" s="41"/>
      <c r="U581" s="41"/>
      <c r="V581" s="41"/>
      <c r="W581" s="41"/>
      <c r="X581" s="41"/>
      <c r="Y581" s="41"/>
      <c r="Z581" s="41"/>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183"/>
      <c r="AW581" s="43"/>
    </row>
    <row r="582" spans="1:49" ht="11.25" customHeight="1">
      <c r="A582" s="43"/>
      <c r="B582" s="43"/>
      <c r="C582" s="43"/>
      <c r="D582" s="43"/>
      <c r="E582" s="43"/>
      <c r="F582" s="43"/>
      <c r="G582" s="43"/>
      <c r="H582" s="43"/>
      <c r="I582" s="43"/>
      <c r="J582" s="41"/>
      <c r="K582" s="181"/>
      <c r="L582" s="182"/>
      <c r="M582" s="41"/>
      <c r="N582" s="41"/>
      <c r="O582" s="41"/>
      <c r="P582" s="41"/>
      <c r="Q582" s="41"/>
      <c r="R582" s="41"/>
      <c r="S582" s="41"/>
      <c r="T582" s="41"/>
      <c r="U582" s="41"/>
      <c r="V582" s="41"/>
      <c r="W582" s="41"/>
      <c r="X582" s="41"/>
      <c r="Y582" s="41"/>
      <c r="Z582" s="41"/>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183"/>
      <c r="AW582" s="43"/>
    </row>
    <row r="583" spans="1:49" ht="11.25" customHeight="1">
      <c r="A583" s="43"/>
      <c r="B583" s="43"/>
      <c r="C583" s="43"/>
      <c r="D583" s="43"/>
      <c r="E583" s="43"/>
      <c r="F583" s="43"/>
      <c r="G583" s="43"/>
      <c r="H583" s="43"/>
      <c r="I583" s="43"/>
      <c r="J583" s="41"/>
      <c r="K583" s="181"/>
      <c r="L583" s="182"/>
      <c r="M583" s="41"/>
      <c r="N583" s="41"/>
      <c r="O583" s="41"/>
      <c r="P583" s="41"/>
      <c r="Q583" s="41"/>
      <c r="R583" s="41"/>
      <c r="S583" s="41"/>
      <c r="T583" s="41"/>
      <c r="U583" s="41"/>
      <c r="V583" s="41"/>
      <c r="W583" s="41"/>
      <c r="X583" s="41"/>
      <c r="Y583" s="41"/>
      <c r="Z583" s="41"/>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183"/>
      <c r="AW583" s="43"/>
    </row>
    <row r="584" spans="1:49" ht="11.25" customHeight="1">
      <c r="A584" s="43"/>
      <c r="B584" s="43"/>
      <c r="C584" s="43"/>
      <c r="D584" s="43"/>
      <c r="E584" s="43"/>
      <c r="F584" s="43"/>
      <c r="G584" s="43"/>
      <c r="H584" s="43"/>
      <c r="I584" s="43"/>
      <c r="J584" s="41"/>
      <c r="K584" s="181"/>
      <c r="L584" s="182"/>
      <c r="M584" s="41"/>
      <c r="N584" s="41"/>
      <c r="O584" s="41"/>
      <c r="P584" s="41"/>
      <c r="Q584" s="41"/>
      <c r="R584" s="41"/>
      <c r="S584" s="41"/>
      <c r="T584" s="41"/>
      <c r="U584" s="41"/>
      <c r="V584" s="41"/>
      <c r="W584" s="41"/>
      <c r="X584" s="41"/>
      <c r="Y584" s="41"/>
      <c r="Z584" s="41"/>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183"/>
      <c r="AW584" s="43"/>
    </row>
    <row r="585" spans="1:49" ht="11.25" customHeight="1">
      <c r="A585" s="43"/>
      <c r="B585" s="43"/>
      <c r="C585" s="43"/>
      <c r="D585" s="43"/>
      <c r="E585" s="43"/>
      <c r="F585" s="43"/>
      <c r="G585" s="43"/>
      <c r="H585" s="43"/>
      <c r="I585" s="43"/>
      <c r="J585" s="41"/>
      <c r="K585" s="181"/>
      <c r="L585" s="182"/>
      <c r="M585" s="41"/>
      <c r="N585" s="41"/>
      <c r="O585" s="41"/>
      <c r="P585" s="41"/>
      <c r="Q585" s="41"/>
      <c r="R585" s="41"/>
      <c r="S585" s="41"/>
      <c r="T585" s="41"/>
      <c r="U585" s="41"/>
      <c r="V585" s="41"/>
      <c r="W585" s="41"/>
      <c r="X585" s="41"/>
      <c r="Y585" s="41"/>
      <c r="Z585" s="41"/>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183"/>
      <c r="AW585" s="43"/>
    </row>
    <row r="586" spans="1:49" ht="11.25" customHeight="1">
      <c r="A586" s="43"/>
      <c r="B586" s="43"/>
      <c r="C586" s="43"/>
      <c r="D586" s="43"/>
      <c r="E586" s="43"/>
      <c r="F586" s="43"/>
      <c r="G586" s="43"/>
      <c r="H586" s="43"/>
      <c r="I586" s="43"/>
      <c r="J586" s="41"/>
      <c r="K586" s="181"/>
      <c r="L586" s="182"/>
      <c r="M586" s="41"/>
      <c r="N586" s="41"/>
      <c r="O586" s="41"/>
      <c r="P586" s="41"/>
      <c r="Q586" s="41"/>
      <c r="R586" s="41"/>
      <c r="S586" s="41"/>
      <c r="T586" s="41"/>
      <c r="U586" s="41"/>
      <c r="V586" s="41"/>
      <c r="W586" s="41"/>
      <c r="X586" s="41"/>
      <c r="Y586" s="41"/>
      <c r="Z586" s="41"/>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183"/>
      <c r="AW586" s="43"/>
    </row>
    <row r="587" spans="1:49" ht="11.25" customHeight="1">
      <c r="A587" s="43"/>
      <c r="B587" s="43"/>
      <c r="C587" s="43"/>
      <c r="D587" s="43"/>
      <c r="E587" s="43"/>
      <c r="F587" s="43"/>
      <c r="G587" s="43"/>
      <c r="H587" s="43"/>
      <c r="I587" s="43"/>
      <c r="J587" s="41"/>
      <c r="K587" s="181"/>
      <c r="L587" s="182"/>
      <c r="M587" s="41"/>
      <c r="N587" s="41"/>
      <c r="O587" s="41"/>
      <c r="P587" s="41"/>
      <c r="Q587" s="41"/>
      <c r="R587" s="41"/>
      <c r="S587" s="41"/>
      <c r="T587" s="41"/>
      <c r="U587" s="41"/>
      <c r="V587" s="41"/>
      <c r="W587" s="41"/>
      <c r="X587" s="41"/>
      <c r="Y587" s="41"/>
      <c r="Z587" s="41"/>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183"/>
      <c r="AW587" s="43"/>
    </row>
    <row r="588" spans="1:49" ht="11.25" customHeight="1">
      <c r="A588" s="43"/>
      <c r="B588" s="43"/>
      <c r="C588" s="43"/>
      <c r="D588" s="43"/>
      <c r="E588" s="43"/>
      <c r="F588" s="43"/>
      <c r="G588" s="43"/>
      <c r="H588" s="43"/>
      <c r="I588" s="43"/>
      <c r="J588" s="41"/>
      <c r="K588" s="181"/>
      <c r="L588" s="182"/>
      <c r="M588" s="41"/>
      <c r="N588" s="41"/>
      <c r="O588" s="41"/>
      <c r="P588" s="41"/>
      <c r="Q588" s="41"/>
      <c r="R588" s="41"/>
      <c r="S588" s="41"/>
      <c r="T588" s="41"/>
      <c r="U588" s="41"/>
      <c r="V588" s="41"/>
      <c r="W588" s="41"/>
      <c r="X588" s="41"/>
      <c r="Y588" s="41"/>
      <c r="Z588" s="41"/>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183"/>
      <c r="AW588" s="43"/>
    </row>
    <row r="589" spans="1:49" ht="11.25" customHeight="1">
      <c r="A589" s="43"/>
      <c r="B589" s="43"/>
      <c r="C589" s="43"/>
      <c r="D589" s="43"/>
      <c r="E589" s="43"/>
      <c r="F589" s="43"/>
      <c r="G589" s="43"/>
      <c r="H589" s="43"/>
      <c r="I589" s="43"/>
      <c r="J589" s="41"/>
      <c r="K589" s="181"/>
      <c r="L589" s="182"/>
      <c r="M589" s="41"/>
      <c r="N589" s="41"/>
      <c r="O589" s="41"/>
      <c r="P589" s="41"/>
      <c r="Q589" s="41"/>
      <c r="R589" s="41"/>
      <c r="S589" s="41"/>
      <c r="T589" s="41"/>
      <c r="U589" s="41"/>
      <c r="V589" s="41"/>
      <c r="W589" s="41"/>
      <c r="X589" s="41"/>
      <c r="Y589" s="41"/>
      <c r="Z589" s="41"/>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183"/>
      <c r="AW589" s="43"/>
    </row>
    <row r="590" spans="1:49" ht="11.25" customHeight="1">
      <c r="A590" s="43"/>
      <c r="B590" s="43"/>
      <c r="C590" s="43"/>
      <c r="D590" s="43"/>
      <c r="E590" s="43"/>
      <c r="F590" s="43"/>
      <c r="G590" s="43"/>
      <c r="H590" s="43"/>
      <c r="I590" s="43"/>
      <c r="J590" s="41"/>
      <c r="K590" s="181"/>
      <c r="L590" s="182"/>
      <c r="M590" s="41"/>
      <c r="N590" s="41"/>
      <c r="O590" s="41"/>
      <c r="P590" s="41"/>
      <c r="Q590" s="41"/>
      <c r="R590" s="41"/>
      <c r="S590" s="41"/>
      <c r="T590" s="41"/>
      <c r="U590" s="41"/>
      <c r="V590" s="41"/>
      <c r="W590" s="41"/>
      <c r="X590" s="41"/>
      <c r="Y590" s="41"/>
      <c r="Z590" s="41"/>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183"/>
      <c r="AW590" s="43"/>
    </row>
    <row r="591" spans="1:49" ht="11.25" customHeight="1">
      <c r="A591" s="43"/>
      <c r="B591" s="43"/>
      <c r="C591" s="43"/>
      <c r="D591" s="43"/>
      <c r="E591" s="43"/>
      <c r="F591" s="43"/>
      <c r="G591" s="43"/>
      <c r="H591" s="43"/>
      <c r="I591" s="43"/>
      <c r="J591" s="41"/>
      <c r="K591" s="181"/>
      <c r="L591" s="182"/>
      <c r="M591" s="41"/>
      <c r="N591" s="41"/>
      <c r="O591" s="41"/>
      <c r="P591" s="41"/>
      <c r="Q591" s="41"/>
      <c r="R591" s="41"/>
      <c r="S591" s="41"/>
      <c r="T591" s="41"/>
      <c r="U591" s="41"/>
      <c r="V591" s="41"/>
      <c r="W591" s="41"/>
      <c r="X591" s="41"/>
      <c r="Y591" s="41"/>
      <c r="Z591" s="41"/>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183"/>
      <c r="AW591" s="43"/>
    </row>
    <row r="592" spans="1:49" ht="11.25" customHeight="1">
      <c r="A592" s="43"/>
      <c r="B592" s="43"/>
      <c r="C592" s="43"/>
      <c r="D592" s="43"/>
      <c r="E592" s="43"/>
      <c r="F592" s="43"/>
      <c r="G592" s="43"/>
      <c r="H592" s="43"/>
      <c r="I592" s="43"/>
      <c r="J592" s="41"/>
      <c r="K592" s="181"/>
      <c r="L592" s="182"/>
      <c r="M592" s="41"/>
      <c r="N592" s="41"/>
      <c r="O592" s="41"/>
      <c r="P592" s="41"/>
      <c r="Q592" s="41"/>
      <c r="R592" s="41"/>
      <c r="S592" s="41"/>
      <c r="T592" s="41"/>
      <c r="U592" s="41"/>
      <c r="V592" s="41"/>
      <c r="W592" s="41"/>
      <c r="X592" s="41"/>
      <c r="Y592" s="41"/>
      <c r="Z592" s="41"/>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183"/>
      <c r="AW592" s="43"/>
    </row>
    <row r="593" spans="1:49" ht="11.25" customHeight="1">
      <c r="A593" s="43"/>
      <c r="B593" s="43"/>
      <c r="C593" s="43"/>
      <c r="D593" s="43"/>
      <c r="E593" s="43"/>
      <c r="F593" s="43"/>
      <c r="G593" s="43"/>
      <c r="H593" s="43"/>
      <c r="I593" s="43"/>
      <c r="J593" s="41"/>
      <c r="K593" s="181"/>
      <c r="L593" s="182"/>
      <c r="M593" s="41"/>
      <c r="N593" s="41"/>
      <c r="O593" s="41"/>
      <c r="P593" s="41"/>
      <c r="Q593" s="41"/>
      <c r="R593" s="41"/>
      <c r="S593" s="41"/>
      <c r="T593" s="41"/>
      <c r="U593" s="41"/>
      <c r="V593" s="41"/>
      <c r="W593" s="41"/>
      <c r="X593" s="41"/>
      <c r="Y593" s="41"/>
      <c r="Z593" s="41"/>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183"/>
      <c r="AW593" s="43"/>
    </row>
    <row r="594" spans="1:49" ht="11.25" customHeight="1">
      <c r="A594" s="43"/>
      <c r="B594" s="43"/>
      <c r="C594" s="43"/>
      <c r="D594" s="43"/>
      <c r="E594" s="43"/>
      <c r="F594" s="43"/>
      <c r="G594" s="43"/>
      <c r="H594" s="43"/>
      <c r="I594" s="43"/>
      <c r="J594" s="41"/>
      <c r="K594" s="181"/>
      <c r="L594" s="182"/>
      <c r="M594" s="41"/>
      <c r="N594" s="41"/>
      <c r="O594" s="41"/>
      <c r="P594" s="41"/>
      <c r="Q594" s="41"/>
      <c r="R594" s="41"/>
      <c r="S594" s="41"/>
      <c r="T594" s="41"/>
      <c r="U594" s="41"/>
      <c r="V594" s="41"/>
      <c r="W594" s="41"/>
      <c r="X594" s="41"/>
      <c r="Y594" s="41"/>
      <c r="Z594" s="41"/>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183"/>
      <c r="AW594" s="43"/>
    </row>
    <row r="595" spans="1:49" ht="11.25" customHeight="1">
      <c r="A595" s="43"/>
      <c r="B595" s="43"/>
      <c r="C595" s="43"/>
      <c r="D595" s="43"/>
      <c r="E595" s="43"/>
      <c r="F595" s="43"/>
      <c r="G595" s="43"/>
      <c r="H595" s="43"/>
      <c r="I595" s="43"/>
      <c r="J595" s="41"/>
      <c r="K595" s="181"/>
      <c r="L595" s="182"/>
      <c r="M595" s="41"/>
      <c r="N595" s="41"/>
      <c r="O595" s="41"/>
      <c r="P595" s="41"/>
      <c r="Q595" s="41"/>
      <c r="R595" s="41"/>
      <c r="S595" s="41"/>
      <c r="T595" s="41"/>
      <c r="U595" s="41"/>
      <c r="V595" s="41"/>
      <c r="W595" s="41"/>
      <c r="X595" s="41"/>
      <c r="Y595" s="41"/>
      <c r="Z595" s="41"/>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183"/>
      <c r="AW595" s="43"/>
    </row>
    <row r="596" spans="1:49" ht="11.25" customHeight="1">
      <c r="A596" s="43"/>
      <c r="B596" s="43"/>
      <c r="C596" s="43"/>
      <c r="D596" s="43"/>
      <c r="E596" s="43"/>
      <c r="F596" s="43"/>
      <c r="G596" s="43"/>
      <c r="H596" s="43"/>
      <c r="I596" s="43"/>
      <c r="J596" s="41"/>
      <c r="K596" s="181"/>
      <c r="L596" s="182"/>
      <c r="M596" s="41"/>
      <c r="N596" s="41"/>
      <c r="O596" s="41"/>
      <c r="P596" s="41"/>
      <c r="Q596" s="41"/>
      <c r="R596" s="41"/>
      <c r="S596" s="41"/>
      <c r="T596" s="41"/>
      <c r="U596" s="41"/>
      <c r="V596" s="41"/>
      <c r="W596" s="41"/>
      <c r="X596" s="41"/>
      <c r="Y596" s="41"/>
      <c r="Z596" s="41"/>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183"/>
      <c r="AW596" s="43"/>
    </row>
    <row r="597" spans="1:49" ht="11.25" customHeight="1">
      <c r="A597" s="43"/>
      <c r="B597" s="43"/>
      <c r="C597" s="43"/>
      <c r="D597" s="43"/>
      <c r="E597" s="43"/>
      <c r="F597" s="43"/>
      <c r="G597" s="43"/>
      <c r="H597" s="43"/>
      <c r="I597" s="43"/>
      <c r="J597" s="41"/>
      <c r="K597" s="181"/>
      <c r="L597" s="182"/>
      <c r="M597" s="41"/>
      <c r="N597" s="41"/>
      <c r="O597" s="41"/>
      <c r="P597" s="41"/>
      <c r="Q597" s="41"/>
      <c r="R597" s="41"/>
      <c r="S597" s="41"/>
      <c r="T597" s="41"/>
      <c r="U597" s="41"/>
      <c r="V597" s="41"/>
      <c r="W597" s="41"/>
      <c r="X597" s="41"/>
      <c r="Y597" s="41"/>
      <c r="Z597" s="41"/>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183"/>
      <c r="AW597" s="43"/>
    </row>
    <row r="598" spans="1:49" ht="11.25" customHeight="1">
      <c r="A598" s="43"/>
      <c r="B598" s="43"/>
      <c r="C598" s="43"/>
      <c r="D598" s="43"/>
      <c r="E598" s="43"/>
      <c r="F598" s="43"/>
      <c r="G598" s="43"/>
      <c r="H598" s="43"/>
      <c r="I598" s="43"/>
      <c r="J598" s="41"/>
      <c r="K598" s="181"/>
      <c r="L598" s="182"/>
      <c r="M598" s="41"/>
      <c r="N598" s="41"/>
      <c r="O598" s="41"/>
      <c r="P598" s="41"/>
      <c r="Q598" s="41"/>
      <c r="R598" s="41"/>
      <c r="S598" s="41"/>
      <c r="T598" s="41"/>
      <c r="U598" s="41"/>
      <c r="V598" s="41"/>
      <c r="W598" s="41"/>
      <c r="X598" s="41"/>
      <c r="Y598" s="41"/>
      <c r="Z598" s="41"/>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183"/>
      <c r="AW598" s="43"/>
    </row>
    <row r="599" spans="1:49" ht="11.25" customHeight="1">
      <c r="A599" s="43"/>
      <c r="B599" s="43"/>
      <c r="C599" s="43"/>
      <c r="D599" s="43"/>
      <c r="E599" s="43"/>
      <c r="F599" s="43"/>
      <c r="G599" s="43"/>
      <c r="H599" s="43"/>
      <c r="I599" s="43"/>
      <c r="J599" s="41"/>
      <c r="K599" s="181"/>
      <c r="L599" s="182"/>
      <c r="M599" s="41"/>
      <c r="N599" s="41"/>
      <c r="O599" s="41"/>
      <c r="P599" s="41"/>
      <c r="Q599" s="41"/>
      <c r="R599" s="41"/>
      <c r="S599" s="41"/>
      <c r="T599" s="41"/>
      <c r="U599" s="41"/>
      <c r="V599" s="41"/>
      <c r="W599" s="41"/>
      <c r="X599" s="41"/>
      <c r="Y599" s="41"/>
      <c r="Z599" s="41"/>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183"/>
      <c r="AW599" s="43"/>
    </row>
    <row r="600" spans="1:49" ht="11.25" customHeight="1">
      <c r="A600" s="43"/>
      <c r="B600" s="43"/>
      <c r="C600" s="43"/>
      <c r="D600" s="43"/>
      <c r="E600" s="43"/>
      <c r="F600" s="43"/>
      <c r="G600" s="43"/>
      <c r="H600" s="43"/>
      <c r="I600" s="43"/>
      <c r="J600" s="41"/>
      <c r="K600" s="181"/>
      <c r="L600" s="182"/>
      <c r="M600" s="41"/>
      <c r="N600" s="41"/>
      <c r="O600" s="41"/>
      <c r="P600" s="41"/>
      <c r="Q600" s="41"/>
      <c r="R600" s="41"/>
      <c r="S600" s="41"/>
      <c r="T600" s="41"/>
      <c r="U600" s="41"/>
      <c r="V600" s="41"/>
      <c r="W600" s="41"/>
      <c r="X600" s="41"/>
      <c r="Y600" s="41"/>
      <c r="Z600" s="41"/>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183"/>
      <c r="AW600" s="43"/>
    </row>
    <row r="601" spans="1:49" ht="11.25" customHeight="1">
      <c r="A601" s="43"/>
      <c r="B601" s="43"/>
      <c r="C601" s="43"/>
      <c r="D601" s="43"/>
      <c r="E601" s="43"/>
      <c r="F601" s="43"/>
      <c r="G601" s="43"/>
      <c r="H601" s="43"/>
      <c r="I601" s="43"/>
      <c r="J601" s="41"/>
      <c r="K601" s="181"/>
      <c r="L601" s="182"/>
      <c r="M601" s="41"/>
      <c r="N601" s="41"/>
      <c r="O601" s="41"/>
      <c r="P601" s="41"/>
      <c r="Q601" s="41"/>
      <c r="R601" s="41"/>
      <c r="S601" s="41"/>
      <c r="T601" s="41"/>
      <c r="U601" s="41"/>
      <c r="V601" s="41"/>
      <c r="W601" s="41"/>
      <c r="X601" s="41"/>
      <c r="Y601" s="41"/>
      <c r="Z601" s="41"/>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183"/>
      <c r="AW601" s="43"/>
    </row>
    <row r="602" spans="1:49" ht="11.25" customHeight="1">
      <c r="A602" s="43"/>
      <c r="B602" s="43"/>
      <c r="C602" s="43"/>
      <c r="D602" s="43"/>
      <c r="E602" s="43"/>
      <c r="F602" s="43"/>
      <c r="G602" s="43"/>
      <c r="H602" s="43"/>
      <c r="I602" s="43"/>
      <c r="J602" s="41"/>
      <c r="K602" s="181"/>
      <c r="L602" s="182"/>
      <c r="M602" s="41"/>
      <c r="N602" s="41"/>
      <c r="O602" s="41"/>
      <c r="P602" s="41"/>
      <c r="Q602" s="41"/>
      <c r="R602" s="41"/>
      <c r="S602" s="41"/>
      <c r="T602" s="41"/>
      <c r="U602" s="41"/>
      <c r="V602" s="41"/>
      <c r="W602" s="41"/>
      <c r="X602" s="41"/>
      <c r="Y602" s="41"/>
      <c r="Z602" s="41"/>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183"/>
      <c r="AW602" s="43"/>
    </row>
    <row r="603" spans="1:49" ht="11.25" customHeight="1">
      <c r="A603" s="43"/>
      <c r="B603" s="43"/>
      <c r="C603" s="43"/>
      <c r="D603" s="43"/>
      <c r="E603" s="43"/>
      <c r="F603" s="43"/>
      <c r="G603" s="43"/>
      <c r="H603" s="43"/>
      <c r="I603" s="43"/>
      <c r="J603" s="41"/>
      <c r="K603" s="181"/>
      <c r="L603" s="182"/>
      <c r="M603" s="41"/>
      <c r="N603" s="41"/>
      <c r="O603" s="41"/>
      <c r="P603" s="41"/>
      <c r="Q603" s="41"/>
      <c r="R603" s="41"/>
      <c r="S603" s="41"/>
      <c r="T603" s="41"/>
      <c r="U603" s="41"/>
      <c r="V603" s="41"/>
      <c r="W603" s="41"/>
      <c r="X603" s="41"/>
      <c r="Y603" s="41"/>
      <c r="Z603" s="41"/>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183"/>
      <c r="AW603" s="43"/>
    </row>
    <row r="604" spans="1:49" ht="11.25" customHeight="1">
      <c r="A604" s="43"/>
      <c r="B604" s="43"/>
      <c r="C604" s="43"/>
      <c r="D604" s="43"/>
      <c r="E604" s="43"/>
      <c r="F604" s="43"/>
      <c r="G604" s="43"/>
      <c r="H604" s="43"/>
      <c r="I604" s="43"/>
      <c r="J604" s="41"/>
      <c r="K604" s="181"/>
      <c r="L604" s="182"/>
      <c r="M604" s="41"/>
      <c r="N604" s="41"/>
      <c r="O604" s="41"/>
      <c r="P604" s="41"/>
      <c r="Q604" s="41"/>
      <c r="R604" s="41"/>
      <c r="S604" s="41"/>
      <c r="T604" s="41"/>
      <c r="U604" s="41"/>
      <c r="V604" s="41"/>
      <c r="W604" s="41"/>
      <c r="X604" s="41"/>
      <c r="Y604" s="41"/>
      <c r="Z604" s="41"/>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183"/>
      <c r="AW604" s="43"/>
    </row>
    <row r="605" spans="1:49" ht="11.25" customHeight="1">
      <c r="A605" s="43"/>
      <c r="B605" s="43"/>
      <c r="C605" s="43"/>
      <c r="D605" s="43"/>
      <c r="E605" s="43"/>
      <c r="F605" s="43"/>
      <c r="G605" s="43"/>
      <c r="H605" s="43"/>
      <c r="I605" s="43"/>
      <c r="J605" s="41"/>
      <c r="K605" s="181"/>
      <c r="L605" s="182"/>
      <c r="M605" s="41"/>
      <c r="N605" s="41"/>
      <c r="O605" s="41"/>
      <c r="P605" s="41"/>
      <c r="Q605" s="41"/>
      <c r="R605" s="41"/>
      <c r="S605" s="41"/>
      <c r="T605" s="41"/>
      <c r="U605" s="41"/>
      <c r="V605" s="41"/>
      <c r="W605" s="41"/>
      <c r="X605" s="41"/>
      <c r="Y605" s="41"/>
      <c r="Z605" s="41"/>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183"/>
      <c r="AW605" s="43"/>
    </row>
    <row r="606" spans="1:49" ht="11.25" customHeight="1">
      <c r="A606" s="43"/>
      <c r="B606" s="43"/>
      <c r="C606" s="43"/>
      <c r="D606" s="43"/>
      <c r="E606" s="43"/>
      <c r="F606" s="43"/>
      <c r="G606" s="43"/>
      <c r="H606" s="43"/>
      <c r="I606" s="43"/>
      <c r="J606" s="41"/>
      <c r="K606" s="181"/>
      <c r="L606" s="182"/>
      <c r="M606" s="41"/>
      <c r="N606" s="41"/>
      <c r="O606" s="41"/>
      <c r="P606" s="41"/>
      <c r="Q606" s="41"/>
      <c r="R606" s="41"/>
      <c r="S606" s="41"/>
      <c r="T606" s="41"/>
      <c r="U606" s="41"/>
      <c r="V606" s="41"/>
      <c r="W606" s="41"/>
      <c r="X606" s="41"/>
      <c r="Y606" s="41"/>
      <c r="Z606" s="41"/>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183"/>
      <c r="AW606" s="43"/>
    </row>
    <row r="607" spans="1:49" ht="11.25" customHeight="1">
      <c r="A607" s="43"/>
      <c r="B607" s="43"/>
      <c r="C607" s="43"/>
      <c r="D607" s="43"/>
      <c r="E607" s="43"/>
      <c r="F607" s="43"/>
      <c r="G607" s="43"/>
      <c r="H607" s="43"/>
      <c r="I607" s="43"/>
      <c r="J607" s="41"/>
      <c r="K607" s="181"/>
      <c r="L607" s="182"/>
      <c r="M607" s="41"/>
      <c r="N607" s="41"/>
      <c r="O607" s="41"/>
      <c r="P607" s="41"/>
      <c r="Q607" s="41"/>
      <c r="R607" s="41"/>
      <c r="S607" s="41"/>
      <c r="T607" s="41"/>
      <c r="U607" s="41"/>
      <c r="V607" s="41"/>
      <c r="W607" s="41"/>
      <c r="X607" s="41"/>
      <c r="Y607" s="41"/>
      <c r="Z607" s="41"/>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183"/>
      <c r="AW607" s="43"/>
    </row>
    <row r="608" spans="1:49" ht="11.25" customHeight="1">
      <c r="A608" s="43"/>
      <c r="B608" s="43"/>
      <c r="C608" s="43"/>
      <c r="D608" s="43"/>
      <c r="E608" s="43"/>
      <c r="F608" s="43"/>
      <c r="G608" s="43"/>
      <c r="H608" s="43"/>
      <c r="I608" s="43"/>
      <c r="J608" s="41"/>
      <c r="K608" s="181"/>
      <c r="L608" s="182"/>
      <c r="M608" s="41"/>
      <c r="N608" s="41"/>
      <c r="O608" s="41"/>
      <c r="P608" s="41"/>
      <c r="Q608" s="41"/>
      <c r="R608" s="41"/>
      <c r="S608" s="41"/>
      <c r="T608" s="41"/>
      <c r="U608" s="41"/>
      <c r="V608" s="41"/>
      <c r="W608" s="41"/>
      <c r="X608" s="41"/>
      <c r="Y608" s="41"/>
      <c r="Z608" s="41"/>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183"/>
      <c r="AW608" s="43"/>
    </row>
    <row r="609" spans="1:49" ht="11.25" customHeight="1">
      <c r="A609" s="43"/>
      <c r="B609" s="43"/>
      <c r="C609" s="43"/>
      <c r="D609" s="43"/>
      <c r="E609" s="43"/>
      <c r="F609" s="43"/>
      <c r="G609" s="43"/>
      <c r="H609" s="43"/>
      <c r="I609" s="43"/>
      <c r="J609" s="41"/>
      <c r="K609" s="181"/>
      <c r="L609" s="182"/>
      <c r="M609" s="41"/>
      <c r="N609" s="41"/>
      <c r="O609" s="41"/>
      <c r="P609" s="41"/>
      <c r="Q609" s="41"/>
      <c r="R609" s="41"/>
      <c r="S609" s="41"/>
      <c r="T609" s="41"/>
      <c r="U609" s="41"/>
      <c r="V609" s="41"/>
      <c r="W609" s="41"/>
      <c r="X609" s="41"/>
      <c r="Y609" s="41"/>
      <c r="Z609" s="41"/>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183"/>
      <c r="AW609" s="43"/>
    </row>
    <row r="610" spans="1:49" ht="11.25" customHeight="1">
      <c r="A610" s="43"/>
      <c r="B610" s="43"/>
      <c r="C610" s="43"/>
      <c r="D610" s="43"/>
      <c r="E610" s="43"/>
      <c r="F610" s="43"/>
      <c r="G610" s="43"/>
      <c r="H610" s="43"/>
      <c r="I610" s="43"/>
      <c r="J610" s="41"/>
      <c r="K610" s="181"/>
      <c r="L610" s="182"/>
      <c r="M610" s="41"/>
      <c r="N610" s="41"/>
      <c r="O610" s="41"/>
      <c r="P610" s="41"/>
      <c r="Q610" s="41"/>
      <c r="R610" s="41"/>
      <c r="S610" s="41"/>
      <c r="T610" s="41"/>
      <c r="U610" s="41"/>
      <c r="V610" s="41"/>
      <c r="W610" s="41"/>
      <c r="X610" s="41"/>
      <c r="Y610" s="41"/>
      <c r="Z610" s="41"/>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183"/>
      <c r="AW610" s="43"/>
    </row>
    <row r="611" spans="1:49" ht="11.25" customHeight="1">
      <c r="A611" s="43"/>
      <c r="B611" s="43"/>
      <c r="C611" s="43"/>
      <c r="D611" s="43"/>
      <c r="E611" s="43"/>
      <c r="F611" s="43"/>
      <c r="G611" s="43"/>
      <c r="H611" s="43"/>
      <c r="I611" s="43"/>
      <c r="J611" s="41"/>
      <c r="K611" s="181"/>
      <c r="L611" s="182"/>
      <c r="M611" s="41"/>
      <c r="N611" s="41"/>
      <c r="O611" s="41"/>
      <c r="P611" s="41"/>
      <c r="Q611" s="41"/>
      <c r="R611" s="41"/>
      <c r="S611" s="41"/>
      <c r="T611" s="41"/>
      <c r="U611" s="41"/>
      <c r="V611" s="41"/>
      <c r="W611" s="41"/>
      <c r="X611" s="41"/>
      <c r="Y611" s="41"/>
      <c r="Z611" s="41"/>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183"/>
      <c r="AW611" s="43"/>
    </row>
    <row r="612" spans="1:49" ht="11.25" customHeight="1">
      <c r="A612" s="43"/>
      <c r="B612" s="43"/>
      <c r="C612" s="43"/>
      <c r="D612" s="43"/>
      <c r="E612" s="43"/>
      <c r="F612" s="43"/>
      <c r="G612" s="43"/>
      <c r="H612" s="43"/>
      <c r="I612" s="43"/>
      <c r="J612" s="41"/>
      <c r="K612" s="181"/>
      <c r="L612" s="182"/>
      <c r="M612" s="41"/>
      <c r="N612" s="41"/>
      <c r="O612" s="41"/>
      <c r="P612" s="41"/>
      <c r="Q612" s="41"/>
      <c r="R612" s="41"/>
      <c r="S612" s="41"/>
      <c r="T612" s="41"/>
      <c r="U612" s="41"/>
      <c r="V612" s="41"/>
      <c r="W612" s="41"/>
      <c r="X612" s="41"/>
      <c r="Y612" s="41"/>
      <c r="Z612" s="41"/>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183"/>
      <c r="AW612" s="43"/>
    </row>
    <row r="613" spans="1:49" ht="11.25" customHeight="1">
      <c r="A613" s="43"/>
      <c r="B613" s="43"/>
      <c r="C613" s="43"/>
      <c r="D613" s="43"/>
      <c r="E613" s="43"/>
      <c r="F613" s="43"/>
      <c r="G613" s="43"/>
      <c r="H613" s="43"/>
      <c r="I613" s="43"/>
      <c r="J613" s="41"/>
      <c r="K613" s="181"/>
      <c r="L613" s="182"/>
      <c r="M613" s="41"/>
      <c r="N613" s="41"/>
      <c r="O613" s="41"/>
      <c r="P613" s="41"/>
      <c r="Q613" s="41"/>
      <c r="R613" s="41"/>
      <c r="S613" s="41"/>
      <c r="T613" s="41"/>
      <c r="U613" s="41"/>
      <c r="V613" s="41"/>
      <c r="W613" s="41"/>
      <c r="X613" s="41"/>
      <c r="Y613" s="41"/>
      <c r="Z613" s="41"/>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183"/>
      <c r="AW613" s="43"/>
    </row>
    <row r="614" spans="1:49" ht="11.25" customHeight="1">
      <c r="A614" s="43"/>
      <c r="B614" s="43"/>
      <c r="C614" s="43"/>
      <c r="D614" s="43"/>
      <c r="E614" s="43"/>
      <c r="F614" s="43"/>
      <c r="G614" s="43"/>
      <c r="H614" s="43"/>
      <c r="I614" s="43"/>
      <c r="J614" s="41"/>
      <c r="K614" s="181"/>
      <c r="L614" s="182"/>
      <c r="M614" s="41"/>
      <c r="N614" s="41"/>
      <c r="O614" s="41"/>
      <c r="P614" s="41"/>
      <c r="Q614" s="41"/>
      <c r="R614" s="41"/>
      <c r="S614" s="41"/>
      <c r="T614" s="41"/>
      <c r="U614" s="41"/>
      <c r="V614" s="41"/>
      <c r="W614" s="41"/>
      <c r="X614" s="41"/>
      <c r="Y614" s="41"/>
      <c r="Z614" s="41"/>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183"/>
      <c r="AW614" s="43"/>
    </row>
    <row r="615" spans="1:49" ht="11.25" customHeight="1">
      <c r="A615" s="43"/>
      <c r="B615" s="43"/>
      <c r="C615" s="43"/>
      <c r="D615" s="43"/>
      <c r="E615" s="43"/>
      <c r="F615" s="43"/>
      <c r="G615" s="43"/>
      <c r="H615" s="43"/>
      <c r="I615" s="43"/>
      <c r="J615" s="41"/>
      <c r="K615" s="181"/>
      <c r="L615" s="182"/>
      <c r="M615" s="41"/>
      <c r="N615" s="41"/>
      <c r="O615" s="41"/>
      <c r="P615" s="41"/>
      <c r="Q615" s="41"/>
      <c r="R615" s="41"/>
      <c r="S615" s="41"/>
      <c r="T615" s="41"/>
      <c r="U615" s="41"/>
      <c r="V615" s="41"/>
      <c r="W615" s="41"/>
      <c r="X615" s="41"/>
      <c r="Y615" s="41"/>
      <c r="Z615" s="41"/>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183"/>
      <c r="AW615" s="43"/>
    </row>
    <row r="616" spans="1:49" ht="11.25" customHeight="1">
      <c r="A616" s="43"/>
      <c r="B616" s="43"/>
      <c r="C616" s="43"/>
      <c r="D616" s="43"/>
      <c r="E616" s="43"/>
      <c r="F616" s="43"/>
      <c r="G616" s="43"/>
      <c r="H616" s="43"/>
      <c r="I616" s="43"/>
      <c r="J616" s="41"/>
      <c r="K616" s="181"/>
      <c r="L616" s="182"/>
      <c r="M616" s="41"/>
      <c r="N616" s="41"/>
      <c r="O616" s="41"/>
      <c r="P616" s="41"/>
      <c r="Q616" s="41"/>
      <c r="R616" s="41"/>
      <c r="S616" s="41"/>
      <c r="T616" s="41"/>
      <c r="U616" s="41"/>
      <c r="V616" s="41"/>
      <c r="W616" s="41"/>
      <c r="X616" s="41"/>
      <c r="Y616" s="41"/>
      <c r="Z616" s="41"/>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183"/>
      <c r="AW616" s="43"/>
    </row>
    <row r="617" spans="1:49" ht="11.25" customHeight="1">
      <c r="A617" s="43"/>
      <c r="B617" s="43"/>
      <c r="C617" s="43"/>
      <c r="D617" s="43"/>
      <c r="E617" s="43"/>
      <c r="F617" s="43"/>
      <c r="G617" s="43"/>
      <c r="H617" s="43"/>
      <c r="I617" s="43"/>
      <c r="J617" s="41"/>
      <c r="K617" s="181"/>
      <c r="L617" s="182"/>
      <c r="M617" s="41"/>
      <c r="N617" s="41"/>
      <c r="O617" s="41"/>
      <c r="P617" s="41"/>
      <c r="Q617" s="41"/>
      <c r="R617" s="41"/>
      <c r="S617" s="41"/>
      <c r="T617" s="41"/>
      <c r="U617" s="41"/>
      <c r="V617" s="41"/>
      <c r="W617" s="41"/>
      <c r="X617" s="41"/>
      <c r="Y617" s="41"/>
      <c r="Z617" s="41"/>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183"/>
      <c r="AW617" s="43"/>
    </row>
    <row r="618" spans="1:49" ht="11.25" customHeight="1">
      <c r="A618" s="43"/>
      <c r="B618" s="43"/>
      <c r="C618" s="43"/>
      <c r="D618" s="43"/>
      <c r="E618" s="43"/>
      <c r="F618" s="43"/>
      <c r="G618" s="43"/>
      <c r="H618" s="43"/>
      <c r="I618" s="43"/>
      <c r="J618" s="41"/>
      <c r="K618" s="181"/>
      <c r="L618" s="182"/>
      <c r="M618" s="41"/>
      <c r="N618" s="41"/>
      <c r="O618" s="41"/>
      <c r="P618" s="41"/>
      <c r="Q618" s="41"/>
      <c r="R618" s="41"/>
      <c r="S618" s="41"/>
      <c r="T618" s="41"/>
      <c r="U618" s="41"/>
      <c r="V618" s="41"/>
      <c r="W618" s="41"/>
      <c r="X618" s="41"/>
      <c r="Y618" s="41"/>
      <c r="Z618" s="41"/>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183"/>
      <c r="AW618" s="43"/>
    </row>
    <row r="619" spans="1:49" ht="11.25" customHeight="1">
      <c r="A619" s="43"/>
      <c r="B619" s="43"/>
      <c r="C619" s="43"/>
      <c r="D619" s="43"/>
      <c r="E619" s="43"/>
      <c r="F619" s="43"/>
      <c r="G619" s="43"/>
      <c r="H619" s="43"/>
      <c r="I619" s="43"/>
      <c r="J619" s="41"/>
      <c r="K619" s="181"/>
      <c r="L619" s="182"/>
      <c r="M619" s="41"/>
      <c r="N619" s="41"/>
      <c r="O619" s="41"/>
      <c r="P619" s="41"/>
      <c r="Q619" s="41"/>
      <c r="R619" s="41"/>
      <c r="S619" s="41"/>
      <c r="T619" s="41"/>
      <c r="U619" s="41"/>
      <c r="V619" s="41"/>
      <c r="W619" s="41"/>
      <c r="X619" s="41"/>
      <c r="Y619" s="41"/>
      <c r="Z619" s="41"/>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183"/>
      <c r="AW619" s="43"/>
    </row>
    <row r="620" spans="1:49" ht="11.25" customHeight="1">
      <c r="A620" s="43"/>
      <c r="B620" s="43"/>
      <c r="C620" s="43"/>
      <c r="D620" s="43"/>
      <c r="E620" s="43"/>
      <c r="F620" s="43"/>
      <c r="G620" s="43"/>
      <c r="H620" s="43"/>
      <c r="I620" s="43"/>
      <c r="J620" s="41"/>
      <c r="K620" s="181"/>
      <c r="L620" s="182"/>
      <c r="M620" s="41"/>
      <c r="N620" s="41"/>
      <c r="O620" s="41"/>
      <c r="P620" s="41"/>
      <c r="Q620" s="41"/>
      <c r="R620" s="41"/>
      <c r="S620" s="41"/>
      <c r="T620" s="41"/>
      <c r="U620" s="41"/>
      <c r="V620" s="41"/>
      <c r="W620" s="41"/>
      <c r="X620" s="41"/>
      <c r="Y620" s="41"/>
      <c r="Z620" s="41"/>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183"/>
      <c r="AW620" s="43"/>
    </row>
    <row r="621" spans="1:49" ht="11.25" customHeight="1">
      <c r="A621" s="43"/>
      <c r="B621" s="43"/>
      <c r="C621" s="43"/>
      <c r="D621" s="43"/>
      <c r="E621" s="43"/>
      <c r="F621" s="43"/>
      <c r="G621" s="43"/>
      <c r="H621" s="43"/>
      <c r="I621" s="43"/>
      <c r="J621" s="41"/>
      <c r="K621" s="181"/>
      <c r="L621" s="182"/>
      <c r="M621" s="41"/>
      <c r="N621" s="41"/>
      <c r="O621" s="41"/>
      <c r="P621" s="41"/>
      <c r="Q621" s="41"/>
      <c r="R621" s="41"/>
      <c r="S621" s="41"/>
      <c r="T621" s="41"/>
      <c r="U621" s="41"/>
      <c r="V621" s="41"/>
      <c r="W621" s="41"/>
      <c r="X621" s="41"/>
      <c r="Y621" s="41"/>
      <c r="Z621" s="41"/>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183"/>
      <c r="AW621" s="43"/>
    </row>
    <row r="622" spans="1:49" ht="11.25" customHeight="1">
      <c r="A622" s="43"/>
      <c r="B622" s="43"/>
      <c r="C622" s="43"/>
      <c r="D622" s="43"/>
      <c r="E622" s="43"/>
      <c r="F622" s="43"/>
      <c r="G622" s="43"/>
      <c r="H622" s="43"/>
      <c r="I622" s="43"/>
      <c r="J622" s="41"/>
      <c r="K622" s="181"/>
      <c r="L622" s="182"/>
      <c r="M622" s="41"/>
      <c r="N622" s="41"/>
      <c r="O622" s="41"/>
      <c r="P622" s="41"/>
      <c r="Q622" s="41"/>
      <c r="R622" s="41"/>
      <c r="S622" s="41"/>
      <c r="T622" s="41"/>
      <c r="U622" s="41"/>
      <c r="V622" s="41"/>
      <c r="W622" s="41"/>
      <c r="X622" s="41"/>
      <c r="Y622" s="41"/>
      <c r="Z622" s="41"/>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183"/>
      <c r="AW622" s="43"/>
    </row>
    <row r="623" spans="1:49" ht="11.25" customHeight="1">
      <c r="A623" s="43"/>
      <c r="B623" s="43"/>
      <c r="C623" s="43"/>
      <c r="D623" s="43"/>
      <c r="E623" s="43"/>
      <c r="F623" s="43"/>
      <c r="G623" s="43"/>
      <c r="H623" s="43"/>
      <c r="I623" s="43"/>
      <c r="J623" s="41"/>
      <c r="K623" s="181"/>
      <c r="L623" s="182"/>
      <c r="M623" s="41"/>
      <c r="N623" s="41"/>
      <c r="O623" s="41"/>
      <c r="P623" s="41"/>
      <c r="Q623" s="41"/>
      <c r="R623" s="41"/>
      <c r="S623" s="41"/>
      <c r="T623" s="41"/>
      <c r="U623" s="41"/>
      <c r="V623" s="41"/>
      <c r="W623" s="41"/>
      <c r="X623" s="41"/>
      <c r="Y623" s="41"/>
      <c r="Z623" s="41"/>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183"/>
      <c r="AW623" s="43"/>
    </row>
    <row r="624" spans="1:49" ht="11.25" customHeight="1">
      <c r="A624" s="43"/>
      <c r="B624" s="43"/>
      <c r="C624" s="43"/>
      <c r="D624" s="43"/>
      <c r="E624" s="43"/>
      <c r="F624" s="43"/>
      <c r="G624" s="43"/>
      <c r="H624" s="43"/>
      <c r="I624" s="43"/>
      <c r="J624" s="41"/>
      <c r="K624" s="181"/>
      <c r="L624" s="182"/>
      <c r="M624" s="41"/>
      <c r="N624" s="41"/>
      <c r="O624" s="41"/>
      <c r="P624" s="41"/>
      <c r="Q624" s="41"/>
      <c r="R624" s="41"/>
      <c r="S624" s="41"/>
      <c r="T624" s="41"/>
      <c r="U624" s="41"/>
      <c r="V624" s="41"/>
      <c r="W624" s="41"/>
      <c r="X624" s="41"/>
      <c r="Y624" s="41"/>
      <c r="Z624" s="41"/>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183"/>
      <c r="AW624" s="43"/>
    </row>
    <row r="625" spans="1:49" ht="11.25" customHeight="1">
      <c r="A625" s="43"/>
      <c r="B625" s="43"/>
      <c r="C625" s="43"/>
      <c r="D625" s="43"/>
      <c r="E625" s="43"/>
      <c r="F625" s="43"/>
      <c r="G625" s="43"/>
      <c r="H625" s="43"/>
      <c r="I625" s="43"/>
      <c r="J625" s="41"/>
      <c r="K625" s="181"/>
      <c r="L625" s="182"/>
      <c r="M625" s="41"/>
      <c r="N625" s="41"/>
      <c r="O625" s="41"/>
      <c r="P625" s="41"/>
      <c r="Q625" s="41"/>
      <c r="R625" s="41"/>
      <c r="S625" s="41"/>
      <c r="T625" s="41"/>
      <c r="U625" s="41"/>
      <c r="V625" s="41"/>
      <c r="W625" s="41"/>
      <c r="X625" s="41"/>
      <c r="Y625" s="41"/>
      <c r="Z625" s="41"/>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183"/>
      <c r="AW625" s="43"/>
    </row>
    <row r="626" spans="1:49" ht="11.25" customHeight="1">
      <c r="A626" s="43"/>
      <c r="B626" s="43"/>
      <c r="C626" s="43"/>
      <c r="D626" s="43"/>
      <c r="E626" s="43"/>
      <c r="F626" s="43"/>
      <c r="G626" s="43"/>
      <c r="H626" s="43"/>
      <c r="I626" s="43"/>
      <c r="J626" s="41"/>
      <c r="K626" s="181"/>
      <c r="L626" s="182"/>
      <c r="M626" s="41"/>
      <c r="N626" s="41"/>
      <c r="O626" s="41"/>
      <c r="P626" s="41"/>
      <c r="Q626" s="41"/>
      <c r="R626" s="41"/>
      <c r="S626" s="41"/>
      <c r="T626" s="41"/>
      <c r="U626" s="41"/>
      <c r="V626" s="41"/>
      <c r="W626" s="41"/>
      <c r="X626" s="41"/>
      <c r="Y626" s="41"/>
      <c r="Z626" s="41"/>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183"/>
      <c r="AW626" s="43"/>
    </row>
    <row r="627" spans="1:49" ht="11.25" customHeight="1">
      <c r="A627" s="43"/>
      <c r="B627" s="43"/>
      <c r="C627" s="43"/>
      <c r="D627" s="43"/>
      <c r="E627" s="43"/>
      <c r="F627" s="43"/>
      <c r="G627" s="43"/>
      <c r="H627" s="43"/>
      <c r="I627" s="43"/>
      <c r="J627" s="41"/>
      <c r="K627" s="181"/>
      <c r="L627" s="182"/>
      <c r="M627" s="41"/>
      <c r="N627" s="41"/>
      <c r="O627" s="41"/>
      <c r="P627" s="41"/>
      <c r="Q627" s="41"/>
      <c r="R627" s="41"/>
      <c r="S627" s="41"/>
      <c r="T627" s="41"/>
      <c r="U627" s="41"/>
      <c r="V627" s="41"/>
      <c r="W627" s="41"/>
      <c r="X627" s="41"/>
      <c r="Y627" s="41"/>
      <c r="Z627" s="41"/>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183"/>
      <c r="AW627" s="43"/>
    </row>
    <row r="628" spans="1:49" ht="11.25" customHeight="1">
      <c r="A628" s="43"/>
      <c r="B628" s="43"/>
      <c r="C628" s="43"/>
      <c r="D628" s="43"/>
      <c r="E628" s="43"/>
      <c r="F628" s="43"/>
      <c r="G628" s="43"/>
      <c r="H628" s="43"/>
      <c r="I628" s="43"/>
      <c r="J628" s="41"/>
      <c r="K628" s="181"/>
      <c r="L628" s="182"/>
      <c r="M628" s="41"/>
      <c r="N628" s="41"/>
      <c r="O628" s="41"/>
      <c r="P628" s="41"/>
      <c r="Q628" s="41"/>
      <c r="R628" s="41"/>
      <c r="S628" s="41"/>
      <c r="T628" s="41"/>
      <c r="U628" s="41"/>
      <c r="V628" s="41"/>
      <c r="W628" s="41"/>
      <c r="X628" s="41"/>
      <c r="Y628" s="41"/>
      <c r="Z628" s="41"/>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183"/>
      <c r="AW628" s="43"/>
    </row>
    <row r="629" spans="1:49" ht="11.25" customHeight="1">
      <c r="A629" s="43"/>
      <c r="B629" s="43"/>
      <c r="C629" s="43"/>
      <c r="D629" s="43"/>
      <c r="E629" s="43"/>
      <c r="F629" s="43"/>
      <c r="G629" s="43"/>
      <c r="H629" s="43"/>
      <c r="I629" s="43"/>
      <c r="J629" s="41"/>
      <c r="K629" s="181"/>
      <c r="L629" s="182"/>
      <c r="M629" s="41"/>
      <c r="N629" s="41"/>
      <c r="O629" s="41"/>
      <c r="P629" s="41"/>
      <c r="Q629" s="41"/>
      <c r="R629" s="41"/>
      <c r="S629" s="41"/>
      <c r="T629" s="41"/>
      <c r="U629" s="41"/>
      <c r="V629" s="41"/>
      <c r="W629" s="41"/>
      <c r="X629" s="41"/>
      <c r="Y629" s="41"/>
      <c r="Z629" s="41"/>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183"/>
      <c r="AW629" s="43"/>
    </row>
    <row r="630" spans="1:49" ht="11.25" customHeight="1">
      <c r="A630" s="43"/>
      <c r="B630" s="43"/>
      <c r="C630" s="43"/>
      <c r="D630" s="43"/>
      <c r="E630" s="43"/>
      <c r="F630" s="43"/>
      <c r="G630" s="43"/>
      <c r="H630" s="43"/>
      <c r="I630" s="43"/>
      <c r="J630" s="41"/>
      <c r="K630" s="181"/>
      <c r="L630" s="182"/>
      <c r="M630" s="41"/>
      <c r="N630" s="41"/>
      <c r="O630" s="41"/>
      <c r="P630" s="41"/>
      <c r="Q630" s="41"/>
      <c r="R630" s="41"/>
      <c r="S630" s="41"/>
      <c r="T630" s="41"/>
      <c r="U630" s="41"/>
      <c r="V630" s="41"/>
      <c r="W630" s="41"/>
      <c r="X630" s="41"/>
      <c r="Y630" s="41"/>
      <c r="Z630" s="41"/>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183"/>
      <c r="AW630" s="43"/>
    </row>
    <row r="631" spans="1:49" ht="11.25" customHeight="1">
      <c r="A631" s="43"/>
      <c r="B631" s="43"/>
      <c r="C631" s="43"/>
      <c r="D631" s="43"/>
      <c r="E631" s="43"/>
      <c r="F631" s="43"/>
      <c r="G631" s="43"/>
      <c r="H631" s="43"/>
      <c r="I631" s="43"/>
      <c r="J631" s="41"/>
      <c r="K631" s="181"/>
      <c r="L631" s="182"/>
      <c r="M631" s="41"/>
      <c r="N631" s="41"/>
      <c r="O631" s="41"/>
      <c r="P631" s="41"/>
      <c r="Q631" s="41"/>
      <c r="R631" s="41"/>
      <c r="S631" s="41"/>
      <c r="T631" s="41"/>
      <c r="U631" s="41"/>
      <c r="V631" s="41"/>
      <c r="W631" s="41"/>
      <c r="X631" s="41"/>
      <c r="Y631" s="41"/>
      <c r="Z631" s="41"/>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183"/>
      <c r="AW631" s="43"/>
    </row>
    <row r="632" spans="1:49" ht="11.25" customHeight="1">
      <c r="A632" s="43"/>
      <c r="B632" s="43"/>
      <c r="C632" s="43"/>
      <c r="D632" s="43"/>
      <c r="E632" s="43"/>
      <c r="F632" s="43"/>
      <c r="G632" s="43"/>
      <c r="H632" s="43"/>
      <c r="I632" s="43"/>
      <c r="J632" s="41"/>
      <c r="K632" s="181"/>
      <c r="L632" s="182"/>
      <c r="M632" s="41"/>
      <c r="N632" s="41"/>
      <c r="O632" s="41"/>
      <c r="P632" s="41"/>
      <c r="Q632" s="41"/>
      <c r="R632" s="41"/>
      <c r="S632" s="41"/>
      <c r="T632" s="41"/>
      <c r="U632" s="41"/>
      <c r="V632" s="41"/>
      <c r="W632" s="41"/>
      <c r="X632" s="41"/>
      <c r="Y632" s="41"/>
      <c r="Z632" s="41"/>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183"/>
      <c r="AW632" s="43"/>
    </row>
    <row r="633" spans="1:49" ht="11.25" customHeight="1">
      <c r="A633" s="43"/>
      <c r="B633" s="43"/>
      <c r="C633" s="43"/>
      <c r="D633" s="43"/>
      <c r="E633" s="43"/>
      <c r="F633" s="43"/>
      <c r="G633" s="43"/>
      <c r="H633" s="43"/>
      <c r="I633" s="43"/>
      <c r="J633" s="41"/>
      <c r="K633" s="181"/>
      <c r="L633" s="182"/>
      <c r="M633" s="41"/>
      <c r="N633" s="41"/>
      <c r="O633" s="41"/>
      <c r="P633" s="41"/>
      <c r="Q633" s="41"/>
      <c r="R633" s="41"/>
      <c r="S633" s="41"/>
      <c r="T633" s="41"/>
      <c r="U633" s="41"/>
      <c r="V633" s="41"/>
      <c r="W633" s="41"/>
      <c r="X633" s="41"/>
      <c r="Y633" s="41"/>
      <c r="Z633" s="41"/>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183"/>
      <c r="AW633" s="43"/>
    </row>
    <row r="634" spans="1:49" ht="11.25" customHeight="1">
      <c r="A634" s="43"/>
      <c r="B634" s="43"/>
      <c r="C634" s="43"/>
      <c r="D634" s="43"/>
      <c r="E634" s="43"/>
      <c r="F634" s="43"/>
      <c r="G634" s="43"/>
      <c r="H634" s="43"/>
      <c r="I634" s="43"/>
      <c r="J634" s="41"/>
      <c r="K634" s="181"/>
      <c r="L634" s="182"/>
      <c r="M634" s="41"/>
      <c r="N634" s="41"/>
      <c r="O634" s="41"/>
      <c r="P634" s="41"/>
      <c r="Q634" s="41"/>
      <c r="R634" s="41"/>
      <c r="S634" s="41"/>
      <c r="T634" s="41"/>
      <c r="U634" s="41"/>
      <c r="V634" s="41"/>
      <c r="W634" s="41"/>
      <c r="X634" s="41"/>
      <c r="Y634" s="41"/>
      <c r="Z634" s="41"/>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183"/>
      <c r="AW634" s="43"/>
    </row>
    <row r="635" spans="1:49" ht="11.25" customHeight="1">
      <c r="A635" s="43"/>
      <c r="B635" s="43"/>
      <c r="C635" s="43"/>
      <c r="D635" s="43"/>
      <c r="E635" s="43"/>
      <c r="F635" s="43"/>
      <c r="G635" s="43"/>
      <c r="H635" s="43"/>
      <c r="I635" s="43"/>
      <c r="J635" s="41"/>
      <c r="K635" s="181"/>
      <c r="L635" s="182"/>
      <c r="M635" s="41"/>
      <c r="N635" s="41"/>
      <c r="O635" s="41"/>
      <c r="P635" s="41"/>
      <c r="Q635" s="41"/>
      <c r="R635" s="41"/>
      <c r="S635" s="41"/>
      <c r="T635" s="41"/>
      <c r="U635" s="41"/>
      <c r="V635" s="41"/>
      <c r="W635" s="41"/>
      <c r="X635" s="41"/>
      <c r="Y635" s="41"/>
      <c r="Z635" s="41"/>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183"/>
      <c r="AW635" s="43"/>
    </row>
    <row r="636" spans="1:49" ht="11.25" customHeight="1">
      <c r="A636" s="43"/>
      <c r="B636" s="43"/>
      <c r="C636" s="43"/>
      <c r="D636" s="43"/>
      <c r="E636" s="43"/>
      <c r="F636" s="43"/>
      <c r="G636" s="43"/>
      <c r="H636" s="43"/>
      <c r="I636" s="43"/>
      <c r="J636" s="41"/>
      <c r="K636" s="181"/>
      <c r="L636" s="182"/>
      <c r="M636" s="41"/>
      <c r="N636" s="41"/>
      <c r="O636" s="41"/>
      <c r="P636" s="41"/>
      <c r="Q636" s="41"/>
      <c r="R636" s="41"/>
      <c r="S636" s="41"/>
      <c r="T636" s="41"/>
      <c r="U636" s="41"/>
      <c r="V636" s="41"/>
      <c r="W636" s="41"/>
      <c r="X636" s="41"/>
      <c r="Y636" s="41"/>
      <c r="Z636" s="41"/>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183"/>
      <c r="AW636" s="43"/>
    </row>
    <row r="637" spans="1:49" ht="11.25" customHeight="1">
      <c r="A637" s="43"/>
      <c r="B637" s="43"/>
      <c r="C637" s="43"/>
      <c r="D637" s="43"/>
      <c r="E637" s="43"/>
      <c r="F637" s="43"/>
      <c r="G637" s="43"/>
      <c r="H637" s="43"/>
      <c r="I637" s="43"/>
      <c r="J637" s="41"/>
      <c r="K637" s="181"/>
      <c r="L637" s="182"/>
      <c r="M637" s="41"/>
      <c r="N637" s="41"/>
      <c r="O637" s="41"/>
      <c r="P637" s="41"/>
      <c r="Q637" s="41"/>
      <c r="R637" s="41"/>
      <c r="S637" s="41"/>
      <c r="T637" s="41"/>
      <c r="U637" s="41"/>
      <c r="V637" s="41"/>
      <c r="W637" s="41"/>
      <c r="X637" s="41"/>
      <c r="Y637" s="41"/>
      <c r="Z637" s="41"/>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183"/>
      <c r="AW637" s="43"/>
    </row>
    <row r="638" spans="1:49" ht="11.25" customHeight="1">
      <c r="A638" s="43"/>
      <c r="B638" s="43"/>
      <c r="C638" s="43"/>
      <c r="D638" s="43"/>
      <c r="E638" s="43"/>
      <c r="F638" s="43"/>
      <c r="G638" s="43"/>
      <c r="H638" s="43"/>
      <c r="I638" s="43"/>
      <c r="J638" s="41"/>
      <c r="K638" s="181"/>
      <c r="L638" s="182"/>
      <c r="M638" s="41"/>
      <c r="N638" s="41"/>
      <c r="O638" s="41"/>
      <c r="P638" s="41"/>
      <c r="Q638" s="41"/>
      <c r="R638" s="41"/>
      <c r="S638" s="41"/>
      <c r="T638" s="41"/>
      <c r="U638" s="41"/>
      <c r="V638" s="41"/>
      <c r="W638" s="41"/>
      <c r="X638" s="41"/>
      <c r="Y638" s="41"/>
      <c r="Z638" s="41"/>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183"/>
      <c r="AW638" s="43"/>
    </row>
    <row r="639" spans="1:49" ht="11.25" customHeight="1">
      <c r="A639" s="43"/>
      <c r="B639" s="43"/>
      <c r="C639" s="43"/>
      <c r="D639" s="43"/>
      <c r="E639" s="43"/>
      <c r="F639" s="43"/>
      <c r="G639" s="43"/>
      <c r="H639" s="43"/>
      <c r="I639" s="43"/>
      <c r="J639" s="41"/>
      <c r="K639" s="181"/>
      <c r="L639" s="182"/>
      <c r="M639" s="41"/>
      <c r="N639" s="41"/>
      <c r="O639" s="41"/>
      <c r="P639" s="41"/>
      <c r="Q639" s="41"/>
      <c r="R639" s="41"/>
      <c r="S639" s="41"/>
      <c r="T639" s="41"/>
      <c r="U639" s="41"/>
      <c r="V639" s="41"/>
      <c r="W639" s="41"/>
      <c r="X639" s="41"/>
      <c r="Y639" s="41"/>
      <c r="Z639" s="41"/>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183"/>
      <c r="AW639" s="43"/>
    </row>
    <row r="640" spans="1:49" ht="11.25" customHeight="1">
      <c r="A640" s="43"/>
      <c r="B640" s="43"/>
      <c r="C640" s="43"/>
      <c r="D640" s="43"/>
      <c r="E640" s="43"/>
      <c r="F640" s="43"/>
      <c r="G640" s="43"/>
      <c r="H640" s="43"/>
      <c r="I640" s="43"/>
      <c r="J640" s="41"/>
      <c r="K640" s="181"/>
      <c r="L640" s="182"/>
      <c r="M640" s="41"/>
      <c r="N640" s="41"/>
      <c r="O640" s="41"/>
      <c r="P640" s="41"/>
      <c r="Q640" s="41"/>
      <c r="R640" s="41"/>
      <c r="S640" s="41"/>
      <c r="T640" s="41"/>
      <c r="U640" s="41"/>
      <c r="V640" s="41"/>
      <c r="W640" s="41"/>
      <c r="X640" s="41"/>
      <c r="Y640" s="41"/>
      <c r="Z640" s="41"/>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183"/>
      <c r="AW640" s="43"/>
    </row>
    <row r="641" spans="1:49" ht="11.25" customHeight="1">
      <c r="A641" s="43"/>
      <c r="B641" s="43"/>
      <c r="C641" s="43"/>
      <c r="D641" s="43"/>
      <c r="E641" s="43"/>
      <c r="F641" s="43"/>
      <c r="G641" s="43"/>
      <c r="H641" s="43"/>
      <c r="I641" s="43"/>
      <c r="J641" s="41"/>
      <c r="K641" s="181"/>
      <c r="L641" s="182"/>
      <c r="M641" s="41"/>
      <c r="N641" s="41"/>
      <c r="O641" s="41"/>
      <c r="P641" s="41"/>
      <c r="Q641" s="41"/>
      <c r="R641" s="41"/>
      <c r="S641" s="41"/>
      <c r="T641" s="41"/>
      <c r="U641" s="41"/>
      <c r="V641" s="41"/>
      <c r="W641" s="41"/>
      <c r="X641" s="41"/>
      <c r="Y641" s="41"/>
      <c r="Z641" s="41"/>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183"/>
      <c r="AW641" s="43"/>
    </row>
    <row r="642" spans="1:49" ht="11.25" customHeight="1">
      <c r="A642" s="43"/>
      <c r="B642" s="43"/>
      <c r="C642" s="43"/>
      <c r="D642" s="43"/>
      <c r="E642" s="43"/>
      <c r="F642" s="43"/>
      <c r="G642" s="43"/>
      <c r="H642" s="43"/>
      <c r="I642" s="43"/>
      <c r="J642" s="41"/>
      <c r="K642" s="181"/>
      <c r="L642" s="182"/>
      <c r="M642" s="41"/>
      <c r="N642" s="41"/>
      <c r="O642" s="41"/>
      <c r="P642" s="41"/>
      <c r="Q642" s="41"/>
      <c r="R642" s="41"/>
      <c r="S642" s="41"/>
      <c r="T642" s="41"/>
      <c r="U642" s="41"/>
      <c r="V642" s="41"/>
      <c r="W642" s="41"/>
      <c r="X642" s="41"/>
      <c r="Y642" s="41"/>
      <c r="Z642" s="41"/>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183"/>
      <c r="AW642" s="43"/>
    </row>
    <row r="643" spans="1:49" ht="11.25" customHeight="1">
      <c r="A643" s="43"/>
      <c r="B643" s="43"/>
      <c r="C643" s="43"/>
      <c r="D643" s="43"/>
      <c r="E643" s="43"/>
      <c r="F643" s="43"/>
      <c r="G643" s="43"/>
      <c r="H643" s="43"/>
      <c r="I643" s="43"/>
      <c r="J643" s="41"/>
      <c r="K643" s="181"/>
      <c r="L643" s="182"/>
      <c r="M643" s="41"/>
      <c r="N643" s="41"/>
      <c r="O643" s="41"/>
      <c r="P643" s="41"/>
      <c r="Q643" s="41"/>
      <c r="R643" s="41"/>
      <c r="S643" s="41"/>
      <c r="T643" s="41"/>
      <c r="U643" s="41"/>
      <c r="V643" s="41"/>
      <c r="W643" s="41"/>
      <c r="X643" s="41"/>
      <c r="Y643" s="41"/>
      <c r="Z643" s="41"/>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183"/>
      <c r="AW643" s="43"/>
    </row>
    <row r="644" spans="1:49" ht="11.25" customHeight="1">
      <c r="A644" s="43"/>
      <c r="B644" s="43"/>
      <c r="C644" s="43"/>
      <c r="D644" s="43"/>
      <c r="E644" s="43"/>
      <c r="F644" s="43"/>
      <c r="G644" s="43"/>
      <c r="H644" s="43"/>
      <c r="I644" s="43"/>
      <c r="J644" s="41"/>
      <c r="K644" s="181"/>
      <c r="L644" s="182"/>
      <c r="M644" s="41"/>
      <c r="N644" s="41"/>
      <c r="O644" s="41"/>
      <c r="P644" s="41"/>
      <c r="Q644" s="41"/>
      <c r="R644" s="41"/>
      <c r="S644" s="41"/>
      <c r="T644" s="41"/>
      <c r="U644" s="41"/>
      <c r="V644" s="41"/>
      <c r="W644" s="41"/>
      <c r="X644" s="41"/>
      <c r="Y644" s="41"/>
      <c r="Z644" s="41"/>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183"/>
      <c r="AW644" s="43"/>
    </row>
    <row r="645" spans="1:49" ht="11.25" customHeight="1">
      <c r="A645" s="43"/>
      <c r="B645" s="43"/>
      <c r="C645" s="43"/>
      <c r="D645" s="43"/>
      <c r="E645" s="43"/>
      <c r="F645" s="43"/>
      <c r="G645" s="43"/>
      <c r="H645" s="43"/>
      <c r="I645" s="43"/>
      <c r="J645" s="41"/>
      <c r="K645" s="181"/>
      <c r="L645" s="182"/>
      <c r="M645" s="41"/>
      <c r="N645" s="41"/>
      <c r="O645" s="41"/>
      <c r="P645" s="41"/>
      <c r="Q645" s="41"/>
      <c r="R645" s="41"/>
      <c r="S645" s="41"/>
      <c r="T645" s="41"/>
      <c r="U645" s="41"/>
      <c r="V645" s="41"/>
      <c r="W645" s="41"/>
      <c r="X645" s="41"/>
      <c r="Y645" s="41"/>
      <c r="Z645" s="41"/>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183"/>
      <c r="AW645" s="43"/>
    </row>
    <row r="646" spans="1:49" ht="11.25" customHeight="1">
      <c r="A646" s="43"/>
      <c r="B646" s="43"/>
      <c r="C646" s="43"/>
      <c r="D646" s="43"/>
      <c r="E646" s="43"/>
      <c r="F646" s="43"/>
      <c r="G646" s="43"/>
      <c r="H646" s="43"/>
      <c r="I646" s="43"/>
      <c r="J646" s="41"/>
      <c r="K646" s="181"/>
      <c r="L646" s="182"/>
      <c r="M646" s="41"/>
      <c r="N646" s="41"/>
      <c r="O646" s="41"/>
      <c r="P646" s="41"/>
      <c r="Q646" s="41"/>
      <c r="R646" s="41"/>
      <c r="S646" s="41"/>
      <c r="T646" s="41"/>
      <c r="U646" s="41"/>
      <c r="V646" s="41"/>
      <c r="W646" s="41"/>
      <c r="X646" s="41"/>
      <c r="Y646" s="41"/>
      <c r="Z646" s="41"/>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183"/>
      <c r="AW646" s="43"/>
    </row>
    <row r="647" spans="1:49" ht="11.25" customHeight="1">
      <c r="A647" s="43"/>
      <c r="B647" s="43"/>
      <c r="C647" s="43"/>
      <c r="D647" s="43"/>
      <c r="E647" s="43"/>
      <c r="F647" s="43"/>
      <c r="G647" s="43"/>
      <c r="H647" s="43"/>
      <c r="I647" s="43"/>
      <c r="J647" s="41"/>
      <c r="K647" s="181"/>
      <c r="L647" s="182"/>
      <c r="M647" s="41"/>
      <c r="N647" s="41"/>
      <c r="O647" s="41"/>
      <c r="P647" s="41"/>
      <c r="Q647" s="41"/>
      <c r="R647" s="41"/>
      <c r="S647" s="41"/>
      <c r="T647" s="41"/>
      <c r="U647" s="41"/>
      <c r="V647" s="41"/>
      <c r="W647" s="41"/>
      <c r="X647" s="41"/>
      <c r="Y647" s="41"/>
      <c r="Z647" s="41"/>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183"/>
      <c r="AW647" s="43"/>
    </row>
    <row r="648" spans="1:49" ht="11.25" customHeight="1">
      <c r="A648" s="43"/>
      <c r="B648" s="43"/>
      <c r="C648" s="43"/>
      <c r="D648" s="43"/>
      <c r="E648" s="43"/>
      <c r="F648" s="43"/>
      <c r="G648" s="43"/>
      <c r="H648" s="43"/>
      <c r="I648" s="43"/>
      <c r="J648" s="41"/>
      <c r="K648" s="181"/>
      <c r="L648" s="182"/>
      <c r="M648" s="41"/>
      <c r="N648" s="41"/>
      <c r="O648" s="41"/>
      <c r="P648" s="41"/>
      <c r="Q648" s="41"/>
      <c r="R648" s="41"/>
      <c r="S648" s="41"/>
      <c r="T648" s="41"/>
      <c r="U648" s="41"/>
      <c r="V648" s="41"/>
      <c r="W648" s="41"/>
      <c r="X648" s="41"/>
      <c r="Y648" s="41"/>
      <c r="Z648" s="41"/>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183"/>
      <c r="AW648" s="43"/>
    </row>
    <row r="649" spans="1:49" ht="11.25" customHeight="1">
      <c r="A649" s="43"/>
      <c r="B649" s="43"/>
      <c r="C649" s="43"/>
      <c r="D649" s="43"/>
      <c r="E649" s="43"/>
      <c r="F649" s="43"/>
      <c r="G649" s="43"/>
      <c r="H649" s="43"/>
      <c r="I649" s="43"/>
      <c r="J649" s="41"/>
      <c r="K649" s="181"/>
      <c r="L649" s="182"/>
      <c r="M649" s="41"/>
      <c r="N649" s="41"/>
      <c r="O649" s="41"/>
      <c r="P649" s="41"/>
      <c r="Q649" s="41"/>
      <c r="R649" s="41"/>
      <c r="S649" s="41"/>
      <c r="T649" s="41"/>
      <c r="U649" s="41"/>
      <c r="V649" s="41"/>
      <c r="W649" s="41"/>
      <c r="X649" s="41"/>
      <c r="Y649" s="41"/>
      <c r="Z649" s="41"/>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183"/>
      <c r="AW649" s="43"/>
    </row>
    <row r="650" spans="1:49" ht="11.25" customHeight="1">
      <c r="A650" s="43"/>
      <c r="B650" s="43"/>
      <c r="C650" s="43"/>
      <c r="D650" s="43"/>
      <c r="E650" s="43"/>
      <c r="F650" s="43"/>
      <c r="G650" s="43"/>
      <c r="H650" s="43"/>
      <c r="I650" s="43"/>
      <c r="J650" s="41"/>
      <c r="K650" s="181"/>
      <c r="L650" s="182"/>
      <c r="M650" s="41"/>
      <c r="N650" s="41"/>
      <c r="O650" s="41"/>
      <c r="P650" s="41"/>
      <c r="Q650" s="41"/>
      <c r="R650" s="41"/>
      <c r="S650" s="41"/>
      <c r="T650" s="41"/>
      <c r="U650" s="41"/>
      <c r="V650" s="41"/>
      <c r="W650" s="41"/>
      <c r="X650" s="41"/>
      <c r="Y650" s="41"/>
      <c r="Z650" s="41"/>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183"/>
      <c r="AW650" s="43"/>
    </row>
    <row r="651" spans="1:49" ht="11.25" customHeight="1">
      <c r="A651" s="43"/>
      <c r="B651" s="43"/>
      <c r="C651" s="43"/>
      <c r="D651" s="43"/>
      <c r="E651" s="43"/>
      <c r="F651" s="43"/>
      <c r="G651" s="43"/>
      <c r="H651" s="43"/>
      <c r="I651" s="43"/>
      <c r="J651" s="41"/>
      <c r="K651" s="181"/>
      <c r="L651" s="182"/>
      <c r="M651" s="41"/>
      <c r="N651" s="41"/>
      <c r="O651" s="41"/>
      <c r="P651" s="41"/>
      <c r="Q651" s="41"/>
      <c r="R651" s="41"/>
      <c r="S651" s="41"/>
      <c r="T651" s="41"/>
      <c r="U651" s="41"/>
      <c r="V651" s="41"/>
      <c r="W651" s="41"/>
      <c r="X651" s="41"/>
      <c r="Y651" s="41"/>
      <c r="Z651" s="41"/>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183"/>
      <c r="AW651" s="43"/>
    </row>
    <row r="652" spans="1:49" ht="11.25" customHeight="1">
      <c r="A652" s="43"/>
      <c r="B652" s="43"/>
      <c r="C652" s="43"/>
      <c r="D652" s="43"/>
      <c r="E652" s="43"/>
      <c r="F652" s="43"/>
      <c r="G652" s="43"/>
      <c r="H652" s="43"/>
      <c r="I652" s="43"/>
      <c r="J652" s="41"/>
      <c r="K652" s="181"/>
      <c r="L652" s="182"/>
      <c r="M652" s="41"/>
      <c r="N652" s="41"/>
      <c r="O652" s="41"/>
      <c r="P652" s="41"/>
      <c r="Q652" s="41"/>
      <c r="R652" s="41"/>
      <c r="S652" s="41"/>
      <c r="T652" s="41"/>
      <c r="U652" s="41"/>
      <c r="V652" s="41"/>
      <c r="W652" s="41"/>
      <c r="X652" s="41"/>
      <c r="Y652" s="41"/>
      <c r="Z652" s="41"/>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183"/>
      <c r="AW652" s="43"/>
    </row>
    <row r="653" spans="1:49" ht="11.25" customHeight="1">
      <c r="A653" s="43"/>
      <c r="B653" s="43"/>
      <c r="C653" s="43"/>
      <c r="D653" s="43"/>
      <c r="E653" s="43"/>
      <c r="F653" s="43"/>
      <c r="G653" s="43"/>
      <c r="H653" s="43"/>
      <c r="I653" s="43"/>
      <c r="J653" s="41"/>
      <c r="K653" s="181"/>
      <c r="L653" s="182"/>
      <c r="M653" s="41"/>
      <c r="N653" s="41"/>
      <c r="O653" s="41"/>
      <c r="P653" s="41"/>
      <c r="Q653" s="41"/>
      <c r="R653" s="41"/>
      <c r="S653" s="41"/>
      <c r="T653" s="41"/>
      <c r="U653" s="41"/>
      <c r="V653" s="41"/>
      <c r="W653" s="41"/>
      <c r="X653" s="41"/>
      <c r="Y653" s="41"/>
      <c r="Z653" s="41"/>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183"/>
      <c r="AW653" s="43"/>
    </row>
    <row r="654" spans="1:49" ht="11.25" customHeight="1">
      <c r="A654" s="43"/>
      <c r="B654" s="43"/>
      <c r="C654" s="43"/>
      <c r="D654" s="43"/>
      <c r="E654" s="43"/>
      <c r="F654" s="43"/>
      <c r="G654" s="43"/>
      <c r="H654" s="43"/>
      <c r="I654" s="43"/>
      <c r="J654" s="41"/>
      <c r="K654" s="181"/>
      <c r="L654" s="182"/>
      <c r="M654" s="41"/>
      <c r="N654" s="41"/>
      <c r="O654" s="41"/>
      <c r="P654" s="41"/>
      <c r="Q654" s="41"/>
      <c r="R654" s="41"/>
      <c r="S654" s="41"/>
      <c r="T654" s="41"/>
      <c r="U654" s="41"/>
      <c r="V654" s="41"/>
      <c r="W654" s="41"/>
      <c r="X654" s="41"/>
      <c r="Y654" s="41"/>
      <c r="Z654" s="41"/>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183"/>
      <c r="AW654" s="43"/>
    </row>
    <row r="655" spans="1:49" ht="11.25" customHeight="1">
      <c r="A655" s="43"/>
      <c r="B655" s="43"/>
      <c r="C655" s="43"/>
      <c r="D655" s="43"/>
      <c r="E655" s="43"/>
      <c r="F655" s="43"/>
      <c r="G655" s="43"/>
      <c r="H655" s="43"/>
      <c r="I655" s="43"/>
      <c r="J655" s="41"/>
      <c r="K655" s="181"/>
      <c r="L655" s="182"/>
      <c r="M655" s="41"/>
      <c r="N655" s="41"/>
      <c r="O655" s="41"/>
      <c r="P655" s="41"/>
      <c r="Q655" s="41"/>
      <c r="R655" s="41"/>
      <c r="S655" s="41"/>
      <c r="T655" s="41"/>
      <c r="U655" s="41"/>
      <c r="V655" s="41"/>
      <c r="W655" s="41"/>
      <c r="X655" s="41"/>
      <c r="Y655" s="41"/>
      <c r="Z655" s="41"/>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183"/>
      <c r="AW655" s="43"/>
    </row>
    <row r="656" spans="1:49" ht="11.25" customHeight="1">
      <c r="A656" s="43"/>
      <c r="B656" s="43"/>
      <c r="C656" s="43"/>
      <c r="D656" s="43"/>
      <c r="E656" s="43"/>
      <c r="F656" s="43"/>
      <c r="G656" s="43"/>
      <c r="H656" s="43"/>
      <c r="I656" s="43"/>
      <c r="J656" s="41"/>
      <c r="K656" s="181"/>
      <c r="L656" s="182"/>
      <c r="M656" s="41"/>
      <c r="N656" s="41"/>
      <c r="O656" s="41"/>
      <c r="P656" s="41"/>
      <c r="Q656" s="41"/>
      <c r="R656" s="41"/>
      <c r="S656" s="41"/>
      <c r="T656" s="41"/>
      <c r="U656" s="41"/>
      <c r="V656" s="41"/>
      <c r="W656" s="41"/>
      <c r="X656" s="41"/>
      <c r="Y656" s="41"/>
      <c r="Z656" s="41"/>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183"/>
      <c r="AW656" s="43"/>
    </row>
    <row r="657" spans="1:49" ht="11.25" customHeight="1">
      <c r="A657" s="43"/>
      <c r="B657" s="43"/>
      <c r="C657" s="43"/>
      <c r="D657" s="43"/>
      <c r="E657" s="43"/>
      <c r="F657" s="43"/>
      <c r="G657" s="43"/>
      <c r="H657" s="43"/>
      <c r="I657" s="43"/>
      <c r="J657" s="41"/>
      <c r="K657" s="181"/>
      <c r="L657" s="182"/>
      <c r="M657" s="41"/>
      <c r="N657" s="41"/>
      <c r="O657" s="41"/>
      <c r="P657" s="41"/>
      <c r="Q657" s="41"/>
      <c r="R657" s="41"/>
      <c r="S657" s="41"/>
      <c r="T657" s="41"/>
      <c r="U657" s="41"/>
      <c r="V657" s="41"/>
      <c r="W657" s="41"/>
      <c r="X657" s="41"/>
      <c r="Y657" s="41"/>
      <c r="Z657" s="41"/>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183"/>
      <c r="AW657" s="43"/>
    </row>
    <row r="658" spans="1:49" ht="11.25" customHeight="1">
      <c r="A658" s="43"/>
      <c r="B658" s="43"/>
      <c r="C658" s="43"/>
      <c r="D658" s="43"/>
      <c r="E658" s="43"/>
      <c r="F658" s="43"/>
      <c r="G658" s="43"/>
      <c r="H658" s="43"/>
      <c r="I658" s="43"/>
      <c r="J658" s="41"/>
      <c r="K658" s="181"/>
      <c r="L658" s="182"/>
      <c r="M658" s="41"/>
      <c r="N658" s="41"/>
      <c r="O658" s="41"/>
      <c r="P658" s="41"/>
      <c r="Q658" s="41"/>
      <c r="R658" s="41"/>
      <c r="S658" s="41"/>
      <c r="T658" s="41"/>
      <c r="U658" s="41"/>
      <c r="V658" s="41"/>
      <c r="W658" s="41"/>
      <c r="X658" s="41"/>
      <c r="Y658" s="41"/>
      <c r="Z658" s="41"/>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183"/>
      <c r="AW658" s="43"/>
    </row>
    <row r="659" spans="1:49" ht="11.25" customHeight="1">
      <c r="A659" s="43"/>
      <c r="B659" s="43"/>
      <c r="C659" s="43"/>
      <c r="D659" s="43"/>
      <c r="E659" s="43"/>
      <c r="F659" s="43"/>
      <c r="G659" s="43"/>
      <c r="H659" s="43"/>
      <c r="I659" s="43"/>
      <c r="J659" s="41"/>
      <c r="K659" s="181"/>
      <c r="L659" s="182"/>
      <c r="M659" s="41"/>
      <c r="N659" s="41"/>
      <c r="O659" s="41"/>
      <c r="P659" s="41"/>
      <c r="Q659" s="41"/>
      <c r="R659" s="41"/>
      <c r="S659" s="41"/>
      <c r="T659" s="41"/>
      <c r="U659" s="41"/>
      <c r="V659" s="41"/>
      <c r="W659" s="41"/>
      <c r="X659" s="41"/>
      <c r="Y659" s="41"/>
      <c r="Z659" s="41"/>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183"/>
      <c r="AW659" s="43"/>
    </row>
    <row r="660" spans="1:49" ht="11.25" customHeight="1">
      <c r="A660" s="43"/>
      <c r="B660" s="43"/>
      <c r="C660" s="43"/>
      <c r="D660" s="43"/>
      <c r="E660" s="43"/>
      <c r="F660" s="43"/>
      <c r="G660" s="43"/>
      <c r="H660" s="43"/>
      <c r="I660" s="43"/>
      <c r="J660" s="41"/>
      <c r="K660" s="181"/>
      <c r="L660" s="182"/>
      <c r="M660" s="41"/>
      <c r="N660" s="41"/>
      <c r="O660" s="41"/>
      <c r="P660" s="41"/>
      <c r="Q660" s="41"/>
      <c r="R660" s="41"/>
      <c r="S660" s="41"/>
      <c r="T660" s="41"/>
      <c r="U660" s="41"/>
      <c r="V660" s="41"/>
      <c r="W660" s="41"/>
      <c r="X660" s="41"/>
      <c r="Y660" s="41"/>
      <c r="Z660" s="41"/>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183"/>
      <c r="AW660" s="43"/>
    </row>
    <row r="661" spans="1:49" ht="11.25" customHeight="1">
      <c r="A661" s="43"/>
      <c r="B661" s="43"/>
      <c r="C661" s="43"/>
      <c r="D661" s="43"/>
      <c r="E661" s="43"/>
      <c r="F661" s="43"/>
      <c r="G661" s="43"/>
      <c r="H661" s="43"/>
      <c r="I661" s="43"/>
      <c r="J661" s="41"/>
      <c r="K661" s="181"/>
      <c r="L661" s="182"/>
      <c r="M661" s="41"/>
      <c r="N661" s="41"/>
      <c r="O661" s="41"/>
      <c r="P661" s="41"/>
      <c r="Q661" s="41"/>
      <c r="R661" s="41"/>
      <c r="S661" s="41"/>
      <c r="T661" s="41"/>
      <c r="U661" s="41"/>
      <c r="V661" s="41"/>
      <c r="W661" s="41"/>
      <c r="X661" s="41"/>
      <c r="Y661" s="41"/>
      <c r="Z661" s="41"/>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183"/>
      <c r="AW661" s="43"/>
    </row>
    <row r="662" spans="1:49" ht="11.25" customHeight="1">
      <c r="A662" s="43"/>
      <c r="B662" s="43"/>
      <c r="C662" s="43"/>
      <c r="D662" s="43"/>
      <c r="E662" s="43"/>
      <c r="F662" s="43"/>
      <c r="G662" s="43"/>
      <c r="H662" s="43"/>
      <c r="I662" s="43"/>
      <c r="J662" s="41"/>
      <c r="K662" s="181"/>
      <c r="L662" s="182"/>
      <c r="M662" s="41"/>
      <c r="N662" s="41"/>
      <c r="O662" s="41"/>
      <c r="P662" s="41"/>
      <c r="Q662" s="41"/>
      <c r="R662" s="41"/>
      <c r="S662" s="41"/>
      <c r="T662" s="41"/>
      <c r="U662" s="41"/>
      <c r="V662" s="41"/>
      <c r="W662" s="41"/>
      <c r="X662" s="41"/>
      <c r="Y662" s="41"/>
      <c r="Z662" s="41"/>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183"/>
      <c r="AW662" s="43"/>
    </row>
    <row r="663" spans="1:49" ht="11.25" customHeight="1">
      <c r="A663" s="43"/>
      <c r="B663" s="43"/>
      <c r="C663" s="43"/>
      <c r="D663" s="43"/>
      <c r="E663" s="43"/>
      <c r="F663" s="43"/>
      <c r="G663" s="43"/>
      <c r="H663" s="43"/>
      <c r="I663" s="43"/>
      <c r="J663" s="41"/>
      <c r="K663" s="181"/>
      <c r="L663" s="182"/>
      <c r="M663" s="41"/>
      <c r="N663" s="41"/>
      <c r="O663" s="41"/>
      <c r="P663" s="41"/>
      <c r="Q663" s="41"/>
      <c r="R663" s="41"/>
      <c r="S663" s="41"/>
      <c r="T663" s="41"/>
      <c r="U663" s="41"/>
      <c r="V663" s="41"/>
      <c r="W663" s="41"/>
      <c r="X663" s="41"/>
      <c r="Y663" s="41"/>
      <c r="Z663" s="41"/>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183"/>
      <c r="AW663" s="43"/>
    </row>
    <row r="664" spans="1:49" ht="11.25" customHeight="1">
      <c r="A664" s="43"/>
      <c r="B664" s="43"/>
      <c r="C664" s="43"/>
      <c r="D664" s="43"/>
      <c r="E664" s="43"/>
      <c r="F664" s="43"/>
      <c r="G664" s="43"/>
      <c r="H664" s="43"/>
      <c r="I664" s="43"/>
      <c r="J664" s="41"/>
      <c r="K664" s="181"/>
      <c r="L664" s="182"/>
      <c r="M664" s="41"/>
      <c r="N664" s="41"/>
      <c r="O664" s="41"/>
      <c r="P664" s="41"/>
      <c r="Q664" s="41"/>
      <c r="R664" s="41"/>
      <c r="S664" s="41"/>
      <c r="T664" s="41"/>
      <c r="U664" s="41"/>
      <c r="V664" s="41"/>
      <c r="W664" s="41"/>
      <c r="X664" s="41"/>
      <c r="Y664" s="41"/>
      <c r="Z664" s="41"/>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183"/>
      <c r="AW664" s="43"/>
    </row>
    <row r="665" spans="1:49" ht="11.25" customHeight="1">
      <c r="A665" s="43"/>
      <c r="B665" s="43"/>
      <c r="C665" s="43"/>
      <c r="D665" s="43"/>
      <c r="E665" s="43"/>
      <c r="F665" s="43"/>
      <c r="G665" s="43"/>
      <c r="H665" s="43"/>
      <c r="I665" s="43"/>
      <c r="J665" s="41"/>
      <c r="K665" s="181"/>
      <c r="L665" s="182"/>
      <c r="M665" s="41"/>
      <c r="N665" s="41"/>
      <c r="O665" s="41"/>
      <c r="P665" s="41"/>
      <c r="Q665" s="41"/>
      <c r="R665" s="41"/>
      <c r="S665" s="41"/>
      <c r="T665" s="41"/>
      <c r="U665" s="41"/>
      <c r="V665" s="41"/>
      <c r="W665" s="41"/>
      <c r="X665" s="41"/>
      <c r="Y665" s="41"/>
      <c r="Z665" s="41"/>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183"/>
      <c r="AW665" s="43"/>
    </row>
    <row r="666" spans="1:49" ht="11.25" customHeight="1">
      <c r="A666" s="43"/>
      <c r="B666" s="43"/>
      <c r="C666" s="43"/>
      <c r="D666" s="43"/>
      <c r="E666" s="43"/>
      <c r="F666" s="43"/>
      <c r="G666" s="43"/>
      <c r="H666" s="43"/>
      <c r="I666" s="43"/>
      <c r="J666" s="41"/>
      <c r="K666" s="181"/>
      <c r="L666" s="182"/>
      <c r="M666" s="41"/>
      <c r="N666" s="41"/>
      <c r="O666" s="41"/>
      <c r="P666" s="41"/>
      <c r="Q666" s="41"/>
      <c r="R666" s="41"/>
      <c r="S666" s="41"/>
      <c r="T666" s="41"/>
      <c r="U666" s="41"/>
      <c r="V666" s="41"/>
      <c r="W666" s="41"/>
      <c r="X666" s="41"/>
      <c r="Y666" s="41"/>
      <c r="Z666" s="41"/>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183"/>
      <c r="AW666" s="43"/>
    </row>
    <row r="667" spans="1:49" ht="11.25" customHeight="1">
      <c r="A667" s="43"/>
      <c r="B667" s="43"/>
      <c r="C667" s="43"/>
      <c r="D667" s="43"/>
      <c r="E667" s="43"/>
      <c r="F667" s="43"/>
      <c r="G667" s="43"/>
      <c r="H667" s="43"/>
      <c r="I667" s="43"/>
      <c r="J667" s="41"/>
      <c r="K667" s="181"/>
      <c r="L667" s="182"/>
      <c r="M667" s="41"/>
      <c r="N667" s="41"/>
      <c r="O667" s="41"/>
      <c r="P667" s="41"/>
      <c r="Q667" s="41"/>
      <c r="R667" s="41"/>
      <c r="S667" s="41"/>
      <c r="T667" s="41"/>
      <c r="U667" s="41"/>
      <c r="V667" s="41"/>
      <c r="W667" s="41"/>
      <c r="X667" s="41"/>
      <c r="Y667" s="41"/>
      <c r="Z667" s="41"/>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183"/>
      <c r="AW667" s="43"/>
    </row>
    <row r="668" spans="1:49" ht="11.25" customHeight="1">
      <c r="A668" s="43"/>
      <c r="B668" s="43"/>
      <c r="C668" s="43"/>
      <c r="D668" s="43"/>
      <c r="E668" s="43"/>
      <c r="F668" s="43"/>
      <c r="G668" s="43"/>
      <c r="H668" s="43"/>
      <c r="I668" s="43"/>
      <c r="J668" s="41"/>
      <c r="K668" s="181"/>
      <c r="L668" s="182"/>
      <c r="M668" s="41"/>
      <c r="N668" s="41"/>
      <c r="O668" s="41"/>
      <c r="P668" s="41"/>
      <c r="Q668" s="41"/>
      <c r="R668" s="41"/>
      <c r="S668" s="41"/>
      <c r="T668" s="41"/>
      <c r="U668" s="41"/>
      <c r="V668" s="41"/>
      <c r="W668" s="41"/>
      <c r="X668" s="41"/>
      <c r="Y668" s="41"/>
      <c r="Z668" s="41"/>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183"/>
      <c r="AW668" s="43"/>
    </row>
    <row r="669" spans="1:49" ht="11.25" customHeight="1">
      <c r="A669" s="43"/>
      <c r="B669" s="43"/>
      <c r="C669" s="43"/>
      <c r="D669" s="43"/>
      <c r="E669" s="43"/>
      <c r="F669" s="43"/>
      <c r="G669" s="43"/>
      <c r="H669" s="43"/>
      <c r="I669" s="43"/>
      <c r="J669" s="41"/>
      <c r="K669" s="181"/>
      <c r="L669" s="182"/>
      <c r="M669" s="41"/>
      <c r="N669" s="41"/>
      <c r="O669" s="41"/>
      <c r="P669" s="41"/>
      <c r="Q669" s="41"/>
      <c r="R669" s="41"/>
      <c r="S669" s="41"/>
      <c r="T669" s="41"/>
      <c r="U669" s="41"/>
      <c r="V669" s="41"/>
      <c r="W669" s="41"/>
      <c r="X669" s="41"/>
      <c r="Y669" s="41"/>
      <c r="Z669" s="41"/>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183"/>
      <c r="AW669" s="43"/>
    </row>
    <row r="670" spans="1:49" ht="11.25" customHeight="1">
      <c r="A670" s="43"/>
      <c r="B670" s="43"/>
      <c r="C670" s="43"/>
      <c r="D670" s="43"/>
      <c r="E670" s="43"/>
      <c r="F670" s="43"/>
      <c r="G670" s="43"/>
      <c r="H670" s="43"/>
      <c r="I670" s="43"/>
      <c r="J670" s="41"/>
      <c r="K670" s="181"/>
      <c r="L670" s="182"/>
      <c r="M670" s="41"/>
      <c r="N670" s="41"/>
      <c r="O670" s="41"/>
      <c r="P670" s="41"/>
      <c r="Q670" s="41"/>
      <c r="R670" s="41"/>
      <c r="S670" s="41"/>
      <c r="T670" s="41"/>
      <c r="U670" s="41"/>
      <c r="V670" s="41"/>
      <c r="W670" s="41"/>
      <c r="X670" s="41"/>
      <c r="Y670" s="41"/>
      <c r="Z670" s="41"/>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183"/>
      <c r="AW670" s="43"/>
    </row>
    <row r="671" spans="1:49" ht="11.25" customHeight="1">
      <c r="A671" s="43"/>
      <c r="B671" s="43"/>
      <c r="C671" s="43"/>
      <c r="D671" s="43"/>
      <c r="E671" s="43"/>
      <c r="F671" s="43"/>
      <c r="G671" s="43"/>
      <c r="H671" s="43"/>
      <c r="I671" s="43"/>
      <c r="J671" s="41"/>
      <c r="K671" s="181"/>
      <c r="L671" s="182"/>
      <c r="M671" s="41"/>
      <c r="N671" s="41"/>
      <c r="O671" s="41"/>
      <c r="P671" s="41"/>
      <c r="Q671" s="41"/>
      <c r="R671" s="41"/>
      <c r="S671" s="41"/>
      <c r="T671" s="41"/>
      <c r="U671" s="41"/>
      <c r="V671" s="41"/>
      <c r="W671" s="41"/>
      <c r="X671" s="41"/>
      <c r="Y671" s="41"/>
      <c r="Z671" s="41"/>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183"/>
      <c r="AW671" s="43"/>
    </row>
    <row r="672" spans="1:49" ht="11.25" customHeight="1">
      <c r="A672" s="43"/>
      <c r="B672" s="43"/>
      <c r="C672" s="43"/>
      <c r="D672" s="43"/>
      <c r="E672" s="43"/>
      <c r="F672" s="43"/>
      <c r="G672" s="43"/>
      <c r="H672" s="43"/>
      <c r="I672" s="43"/>
      <c r="J672" s="41"/>
      <c r="K672" s="181"/>
      <c r="L672" s="182"/>
      <c r="M672" s="41"/>
      <c r="N672" s="41"/>
      <c r="O672" s="41"/>
      <c r="P672" s="41"/>
      <c r="Q672" s="41"/>
      <c r="R672" s="41"/>
      <c r="S672" s="41"/>
      <c r="T672" s="41"/>
      <c r="U672" s="41"/>
      <c r="V672" s="41"/>
      <c r="W672" s="41"/>
      <c r="X672" s="41"/>
      <c r="Y672" s="41"/>
      <c r="Z672" s="41"/>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183"/>
      <c r="AW672" s="43"/>
    </row>
    <row r="673" spans="1:49" ht="11.25" customHeight="1">
      <c r="A673" s="43"/>
      <c r="B673" s="43"/>
      <c r="C673" s="43"/>
      <c r="D673" s="43"/>
      <c r="E673" s="43"/>
      <c r="F673" s="43"/>
      <c r="G673" s="43"/>
      <c r="H673" s="43"/>
      <c r="I673" s="43"/>
      <c r="J673" s="41"/>
      <c r="K673" s="181"/>
      <c r="L673" s="182"/>
      <c r="M673" s="41"/>
      <c r="N673" s="41"/>
      <c r="O673" s="41"/>
      <c r="P673" s="41"/>
      <c r="Q673" s="41"/>
      <c r="R673" s="41"/>
      <c r="S673" s="41"/>
      <c r="T673" s="41"/>
      <c r="U673" s="41"/>
      <c r="V673" s="41"/>
      <c r="W673" s="41"/>
      <c r="X673" s="41"/>
      <c r="Y673" s="41"/>
      <c r="Z673" s="41"/>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183"/>
      <c r="AW673" s="43"/>
    </row>
    <row r="674" spans="1:49" ht="11.25" customHeight="1">
      <c r="A674" s="43"/>
      <c r="B674" s="43"/>
      <c r="C674" s="43"/>
      <c r="D674" s="43"/>
      <c r="E674" s="43"/>
      <c r="F674" s="43"/>
      <c r="G674" s="43"/>
      <c r="H674" s="43"/>
      <c r="I674" s="43"/>
      <c r="J674" s="41"/>
      <c r="K674" s="181"/>
      <c r="L674" s="182"/>
      <c r="M674" s="41"/>
      <c r="N674" s="41"/>
      <c r="O674" s="41"/>
      <c r="P674" s="41"/>
      <c r="Q674" s="41"/>
      <c r="R674" s="41"/>
      <c r="S674" s="41"/>
      <c r="T674" s="41"/>
      <c r="U674" s="41"/>
      <c r="V674" s="41"/>
      <c r="W674" s="41"/>
      <c r="X674" s="41"/>
      <c r="Y674" s="41"/>
      <c r="Z674" s="41"/>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183"/>
      <c r="AW674" s="43"/>
    </row>
    <row r="675" spans="1:49" ht="11.25" customHeight="1">
      <c r="A675" s="43"/>
      <c r="B675" s="43"/>
      <c r="C675" s="43"/>
      <c r="D675" s="43"/>
      <c r="E675" s="43"/>
      <c r="F675" s="43"/>
      <c r="G675" s="43"/>
      <c r="H675" s="43"/>
      <c r="I675" s="43"/>
      <c r="J675" s="41"/>
      <c r="K675" s="181"/>
      <c r="L675" s="182"/>
      <c r="M675" s="41"/>
      <c r="N675" s="41"/>
      <c r="O675" s="41"/>
      <c r="P675" s="41"/>
      <c r="Q675" s="41"/>
      <c r="R675" s="41"/>
      <c r="S675" s="41"/>
      <c r="T675" s="41"/>
      <c r="U675" s="41"/>
      <c r="V675" s="41"/>
      <c r="W675" s="41"/>
      <c r="X675" s="41"/>
      <c r="Y675" s="41"/>
      <c r="Z675" s="41"/>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183"/>
      <c r="AW675" s="43"/>
    </row>
    <row r="676" spans="1:49" ht="11.25" customHeight="1">
      <c r="A676" s="43"/>
      <c r="B676" s="43"/>
      <c r="C676" s="43"/>
      <c r="D676" s="43"/>
      <c r="E676" s="43"/>
      <c r="F676" s="43"/>
      <c r="G676" s="43"/>
      <c r="H676" s="43"/>
      <c r="I676" s="43"/>
      <c r="J676" s="41"/>
      <c r="K676" s="181"/>
      <c r="L676" s="182"/>
      <c r="M676" s="41"/>
      <c r="N676" s="41"/>
      <c r="O676" s="41"/>
      <c r="P676" s="41"/>
      <c r="Q676" s="41"/>
      <c r="R676" s="41"/>
      <c r="S676" s="41"/>
      <c r="T676" s="41"/>
      <c r="U676" s="41"/>
      <c r="V676" s="41"/>
      <c r="W676" s="41"/>
      <c r="X676" s="41"/>
      <c r="Y676" s="41"/>
      <c r="Z676" s="41"/>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183"/>
      <c r="AW676" s="43"/>
    </row>
    <row r="677" spans="1:49" ht="11.25" customHeight="1">
      <c r="A677" s="43"/>
      <c r="B677" s="43"/>
      <c r="C677" s="43"/>
      <c r="D677" s="43"/>
      <c r="E677" s="43"/>
      <c r="F677" s="43"/>
      <c r="G677" s="43"/>
      <c r="H677" s="43"/>
      <c r="I677" s="43"/>
      <c r="J677" s="41"/>
      <c r="K677" s="181"/>
      <c r="L677" s="182"/>
      <c r="M677" s="41"/>
      <c r="N677" s="41"/>
      <c r="O677" s="41"/>
      <c r="P677" s="41"/>
      <c r="Q677" s="41"/>
      <c r="R677" s="41"/>
      <c r="S677" s="41"/>
      <c r="T677" s="41"/>
      <c r="U677" s="41"/>
      <c r="V677" s="41"/>
      <c r="W677" s="41"/>
      <c r="X677" s="41"/>
      <c r="Y677" s="41"/>
      <c r="Z677" s="41"/>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183"/>
      <c r="AW677" s="43"/>
    </row>
    <row r="678" spans="1:49" ht="11.25" customHeight="1">
      <c r="A678" s="43"/>
      <c r="B678" s="43"/>
      <c r="C678" s="43"/>
      <c r="D678" s="43"/>
      <c r="E678" s="43"/>
      <c r="F678" s="43"/>
      <c r="G678" s="43"/>
      <c r="H678" s="43"/>
      <c r="I678" s="43"/>
      <c r="J678" s="41"/>
      <c r="K678" s="181"/>
      <c r="L678" s="182"/>
      <c r="M678" s="41"/>
      <c r="N678" s="41"/>
      <c r="O678" s="41"/>
      <c r="P678" s="41"/>
      <c r="Q678" s="41"/>
      <c r="R678" s="41"/>
      <c r="S678" s="41"/>
      <c r="T678" s="41"/>
      <c r="U678" s="41"/>
      <c r="V678" s="41"/>
      <c r="W678" s="41"/>
      <c r="X678" s="41"/>
      <c r="Y678" s="41"/>
      <c r="Z678" s="41"/>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183"/>
      <c r="AW678" s="43"/>
    </row>
    <row r="679" spans="1:49" ht="11.25" customHeight="1">
      <c r="A679" s="43"/>
      <c r="B679" s="43"/>
      <c r="C679" s="43"/>
      <c r="D679" s="43"/>
      <c r="E679" s="43"/>
      <c r="F679" s="43"/>
      <c r="G679" s="43"/>
      <c r="H679" s="43"/>
      <c r="I679" s="43"/>
      <c r="J679" s="41"/>
      <c r="K679" s="181"/>
      <c r="L679" s="182"/>
      <c r="M679" s="41"/>
      <c r="N679" s="41"/>
      <c r="O679" s="41"/>
      <c r="P679" s="41"/>
      <c r="Q679" s="41"/>
      <c r="R679" s="41"/>
      <c r="S679" s="41"/>
      <c r="T679" s="41"/>
      <c r="U679" s="41"/>
      <c r="V679" s="41"/>
      <c r="W679" s="41"/>
      <c r="X679" s="41"/>
      <c r="Y679" s="41"/>
      <c r="Z679" s="41"/>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183"/>
      <c r="AW679" s="43"/>
    </row>
    <row r="680" spans="1:49" ht="11.25" customHeight="1">
      <c r="A680" s="43"/>
      <c r="B680" s="43"/>
      <c r="C680" s="43"/>
      <c r="D680" s="43"/>
      <c r="E680" s="43"/>
      <c r="F680" s="43"/>
      <c r="G680" s="43"/>
      <c r="H680" s="43"/>
      <c r="I680" s="43"/>
      <c r="J680" s="41"/>
      <c r="K680" s="181"/>
      <c r="L680" s="182"/>
      <c r="M680" s="41"/>
      <c r="N680" s="41"/>
      <c r="O680" s="41"/>
      <c r="P680" s="41"/>
      <c r="Q680" s="41"/>
      <c r="R680" s="41"/>
      <c r="S680" s="41"/>
      <c r="T680" s="41"/>
      <c r="U680" s="41"/>
      <c r="V680" s="41"/>
      <c r="W680" s="41"/>
      <c r="X680" s="41"/>
      <c r="Y680" s="41"/>
      <c r="Z680" s="41"/>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183"/>
      <c r="AW680" s="43"/>
    </row>
    <row r="681" spans="1:49" ht="11.25" customHeight="1">
      <c r="A681" s="43"/>
      <c r="B681" s="43"/>
      <c r="C681" s="43"/>
      <c r="D681" s="43"/>
      <c r="E681" s="43"/>
      <c r="F681" s="43"/>
      <c r="G681" s="43"/>
      <c r="H681" s="43"/>
      <c r="I681" s="43"/>
      <c r="J681" s="41"/>
      <c r="K681" s="181"/>
      <c r="L681" s="182"/>
      <c r="M681" s="41"/>
      <c r="N681" s="41"/>
      <c r="O681" s="41"/>
      <c r="P681" s="41"/>
      <c r="Q681" s="41"/>
      <c r="R681" s="41"/>
      <c r="S681" s="41"/>
      <c r="T681" s="41"/>
      <c r="U681" s="41"/>
      <c r="V681" s="41"/>
      <c r="W681" s="41"/>
      <c r="X681" s="41"/>
      <c r="Y681" s="41"/>
      <c r="Z681" s="41"/>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183"/>
      <c r="AW681" s="43"/>
    </row>
    <row r="682" spans="1:49" ht="11.25" customHeight="1">
      <c r="A682" s="43"/>
      <c r="B682" s="43"/>
      <c r="C682" s="43"/>
      <c r="D682" s="43"/>
      <c r="E682" s="43"/>
      <c r="F682" s="43"/>
      <c r="G682" s="43"/>
      <c r="H682" s="43"/>
      <c r="I682" s="43"/>
      <c r="J682" s="41"/>
      <c r="K682" s="181"/>
      <c r="L682" s="182"/>
      <c r="M682" s="41"/>
      <c r="N682" s="41"/>
      <c r="O682" s="41"/>
      <c r="P682" s="41"/>
      <c r="Q682" s="41"/>
      <c r="R682" s="41"/>
      <c r="S682" s="41"/>
      <c r="T682" s="41"/>
      <c r="U682" s="41"/>
      <c r="V682" s="41"/>
      <c r="W682" s="41"/>
      <c r="X682" s="41"/>
      <c r="Y682" s="41"/>
      <c r="Z682" s="41"/>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183"/>
      <c r="AW682" s="43"/>
    </row>
    <row r="683" spans="1:49" ht="11.25" customHeight="1">
      <c r="A683" s="43"/>
      <c r="B683" s="43"/>
      <c r="C683" s="43"/>
      <c r="D683" s="43"/>
      <c r="E683" s="43"/>
      <c r="F683" s="43"/>
      <c r="G683" s="43"/>
      <c r="H683" s="43"/>
      <c r="I683" s="43"/>
      <c r="J683" s="41"/>
      <c r="K683" s="181"/>
      <c r="L683" s="182"/>
      <c r="M683" s="41"/>
      <c r="N683" s="41"/>
      <c r="O683" s="41"/>
      <c r="P683" s="41"/>
      <c r="Q683" s="41"/>
      <c r="R683" s="41"/>
      <c r="S683" s="41"/>
      <c r="T683" s="41"/>
      <c r="U683" s="41"/>
      <c r="V683" s="41"/>
      <c r="W683" s="41"/>
      <c r="X683" s="41"/>
      <c r="Y683" s="41"/>
      <c r="Z683" s="41"/>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183"/>
      <c r="AW683" s="43"/>
    </row>
    <row r="684" spans="1:49" ht="11.25" customHeight="1">
      <c r="A684" s="43"/>
      <c r="B684" s="43"/>
      <c r="C684" s="43"/>
      <c r="D684" s="43"/>
      <c r="E684" s="43"/>
      <c r="F684" s="43"/>
      <c r="G684" s="43"/>
      <c r="H684" s="43"/>
      <c r="I684" s="43"/>
      <c r="J684" s="41"/>
      <c r="K684" s="181"/>
      <c r="L684" s="182"/>
      <c r="M684" s="41"/>
      <c r="N684" s="41"/>
      <c r="O684" s="41"/>
      <c r="P684" s="41"/>
      <c r="Q684" s="41"/>
      <c r="R684" s="41"/>
      <c r="S684" s="41"/>
      <c r="T684" s="41"/>
      <c r="U684" s="41"/>
      <c r="V684" s="41"/>
      <c r="W684" s="41"/>
      <c r="X684" s="41"/>
      <c r="Y684" s="41"/>
      <c r="Z684" s="41"/>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183"/>
      <c r="AW684" s="43"/>
    </row>
    <row r="685" spans="1:49" ht="11.25" customHeight="1">
      <c r="A685" s="43"/>
      <c r="B685" s="43"/>
      <c r="C685" s="43"/>
      <c r="D685" s="43"/>
      <c r="E685" s="43"/>
      <c r="F685" s="43"/>
      <c r="G685" s="43"/>
      <c r="H685" s="43"/>
      <c r="I685" s="43"/>
      <c r="J685" s="41"/>
      <c r="K685" s="181"/>
      <c r="L685" s="182"/>
      <c r="M685" s="41"/>
      <c r="N685" s="41"/>
      <c r="O685" s="41"/>
      <c r="P685" s="41"/>
      <c r="Q685" s="41"/>
      <c r="R685" s="41"/>
      <c r="S685" s="41"/>
      <c r="T685" s="41"/>
      <c r="U685" s="41"/>
      <c r="V685" s="41"/>
      <c r="W685" s="41"/>
      <c r="X685" s="41"/>
      <c r="Y685" s="41"/>
      <c r="Z685" s="41"/>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183"/>
      <c r="AW685" s="43"/>
    </row>
    <row r="686" spans="1:49" ht="11.25" customHeight="1">
      <c r="A686" s="43"/>
      <c r="B686" s="43"/>
      <c r="C686" s="43"/>
      <c r="D686" s="43"/>
      <c r="E686" s="43"/>
      <c r="F686" s="43"/>
      <c r="G686" s="43"/>
      <c r="H686" s="43"/>
      <c r="I686" s="43"/>
      <c r="J686" s="41"/>
      <c r="K686" s="181"/>
      <c r="L686" s="182"/>
      <c r="M686" s="41"/>
      <c r="N686" s="41"/>
      <c r="O686" s="41"/>
      <c r="P686" s="41"/>
      <c r="Q686" s="41"/>
      <c r="R686" s="41"/>
      <c r="S686" s="41"/>
      <c r="T686" s="41"/>
      <c r="U686" s="41"/>
      <c r="V686" s="41"/>
      <c r="W686" s="41"/>
      <c r="X686" s="41"/>
      <c r="Y686" s="41"/>
      <c r="Z686" s="41"/>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183"/>
      <c r="AW686" s="43"/>
    </row>
    <row r="687" spans="1:49" ht="11.25" customHeight="1">
      <c r="A687" s="43"/>
      <c r="B687" s="43"/>
      <c r="C687" s="43"/>
      <c r="D687" s="43"/>
      <c r="E687" s="43"/>
      <c r="F687" s="43"/>
      <c r="G687" s="43"/>
      <c r="H687" s="43"/>
      <c r="I687" s="43"/>
      <c r="J687" s="41"/>
      <c r="K687" s="181"/>
      <c r="L687" s="182"/>
      <c r="M687" s="41"/>
      <c r="N687" s="41"/>
      <c r="O687" s="41"/>
      <c r="P687" s="41"/>
      <c r="Q687" s="41"/>
      <c r="R687" s="41"/>
      <c r="S687" s="41"/>
      <c r="T687" s="41"/>
      <c r="U687" s="41"/>
      <c r="V687" s="41"/>
      <c r="W687" s="41"/>
      <c r="X687" s="41"/>
      <c r="Y687" s="41"/>
      <c r="Z687" s="41"/>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183"/>
      <c r="AW687" s="43"/>
    </row>
    <row r="688" spans="1:49" ht="11.25" customHeight="1">
      <c r="A688" s="43"/>
      <c r="B688" s="43"/>
      <c r="C688" s="43"/>
      <c r="D688" s="43"/>
      <c r="E688" s="43"/>
      <c r="F688" s="43"/>
      <c r="G688" s="43"/>
      <c r="H688" s="43"/>
      <c r="I688" s="43"/>
      <c r="J688" s="41"/>
      <c r="K688" s="181"/>
      <c r="L688" s="182"/>
      <c r="M688" s="41"/>
      <c r="N688" s="41"/>
      <c r="O688" s="41"/>
      <c r="P688" s="41"/>
      <c r="Q688" s="41"/>
      <c r="R688" s="41"/>
      <c r="S688" s="41"/>
      <c r="T688" s="41"/>
      <c r="U688" s="41"/>
      <c r="V688" s="41"/>
      <c r="W688" s="41"/>
      <c r="X688" s="41"/>
      <c r="Y688" s="41"/>
      <c r="Z688" s="41"/>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183"/>
      <c r="AW688" s="43"/>
    </row>
    <row r="689" spans="1:49" ht="11.25" customHeight="1">
      <c r="A689" s="43"/>
      <c r="B689" s="43"/>
      <c r="C689" s="43"/>
      <c r="D689" s="43"/>
      <c r="E689" s="43"/>
      <c r="F689" s="43"/>
      <c r="G689" s="43"/>
      <c r="H689" s="43"/>
      <c r="I689" s="43"/>
      <c r="J689" s="41"/>
      <c r="K689" s="181"/>
      <c r="L689" s="182"/>
      <c r="M689" s="41"/>
      <c r="N689" s="41"/>
      <c r="O689" s="41"/>
      <c r="P689" s="41"/>
      <c r="Q689" s="41"/>
      <c r="R689" s="41"/>
      <c r="S689" s="41"/>
      <c r="T689" s="41"/>
      <c r="U689" s="41"/>
      <c r="V689" s="41"/>
      <c r="W689" s="41"/>
      <c r="X689" s="41"/>
      <c r="Y689" s="41"/>
      <c r="Z689" s="41"/>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183"/>
      <c r="AW689" s="43"/>
    </row>
    <row r="690" spans="1:49" ht="11.25" customHeight="1">
      <c r="A690" s="43"/>
      <c r="B690" s="43"/>
      <c r="C690" s="43"/>
      <c r="D690" s="43"/>
      <c r="E690" s="43"/>
      <c r="F690" s="43"/>
      <c r="G690" s="43"/>
      <c r="H690" s="43"/>
      <c r="I690" s="43"/>
      <c r="J690" s="41"/>
      <c r="K690" s="181"/>
      <c r="L690" s="182"/>
      <c r="M690" s="41"/>
      <c r="N690" s="41"/>
      <c r="O690" s="41"/>
      <c r="P690" s="41"/>
      <c r="Q690" s="41"/>
      <c r="R690" s="41"/>
      <c r="S690" s="41"/>
      <c r="T690" s="41"/>
      <c r="U690" s="41"/>
      <c r="V690" s="41"/>
      <c r="W690" s="41"/>
      <c r="X690" s="41"/>
      <c r="Y690" s="41"/>
      <c r="Z690" s="41"/>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183"/>
      <c r="AW690" s="43"/>
    </row>
    <row r="691" spans="1:49" ht="11.25" customHeight="1">
      <c r="A691" s="43"/>
      <c r="B691" s="43"/>
      <c r="C691" s="43"/>
      <c r="D691" s="43"/>
      <c r="E691" s="43"/>
      <c r="F691" s="43"/>
      <c r="G691" s="43"/>
      <c r="H691" s="43"/>
      <c r="I691" s="43"/>
      <c r="J691" s="41"/>
      <c r="K691" s="181"/>
      <c r="L691" s="182"/>
      <c r="M691" s="41"/>
      <c r="N691" s="41"/>
      <c r="O691" s="41"/>
      <c r="P691" s="41"/>
      <c r="Q691" s="41"/>
      <c r="R691" s="41"/>
      <c r="S691" s="41"/>
      <c r="T691" s="41"/>
      <c r="U691" s="41"/>
      <c r="V691" s="41"/>
      <c r="W691" s="41"/>
      <c r="X691" s="41"/>
      <c r="Y691" s="41"/>
      <c r="Z691" s="41"/>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183"/>
      <c r="AW691" s="43"/>
    </row>
    <row r="692" spans="1:49" ht="11.25" customHeight="1">
      <c r="A692" s="43"/>
      <c r="B692" s="43"/>
      <c r="C692" s="43"/>
      <c r="D692" s="43"/>
      <c r="E692" s="43"/>
      <c r="F692" s="43"/>
      <c r="G692" s="43"/>
      <c r="H692" s="43"/>
      <c r="I692" s="43"/>
      <c r="J692" s="41"/>
      <c r="K692" s="181"/>
      <c r="L692" s="182"/>
      <c r="M692" s="41"/>
      <c r="N692" s="41"/>
      <c r="O692" s="41"/>
      <c r="P692" s="41"/>
      <c r="Q692" s="41"/>
      <c r="R692" s="41"/>
      <c r="S692" s="41"/>
      <c r="T692" s="41"/>
      <c r="U692" s="41"/>
      <c r="V692" s="41"/>
      <c r="W692" s="41"/>
      <c r="X692" s="41"/>
      <c r="Y692" s="41"/>
      <c r="Z692" s="41"/>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183"/>
      <c r="AW692" s="43"/>
    </row>
    <row r="693" spans="1:49" ht="11.25" customHeight="1">
      <c r="A693" s="43"/>
      <c r="B693" s="43"/>
      <c r="C693" s="43"/>
      <c r="D693" s="43"/>
      <c r="E693" s="43"/>
      <c r="F693" s="43"/>
      <c r="G693" s="43"/>
      <c r="H693" s="43"/>
      <c r="I693" s="43"/>
      <c r="J693" s="41"/>
      <c r="K693" s="181"/>
      <c r="L693" s="182"/>
      <c r="M693" s="41"/>
      <c r="N693" s="41"/>
      <c r="O693" s="41"/>
      <c r="P693" s="41"/>
      <c r="Q693" s="41"/>
      <c r="R693" s="41"/>
      <c r="S693" s="41"/>
      <c r="T693" s="41"/>
      <c r="U693" s="41"/>
      <c r="V693" s="41"/>
      <c r="W693" s="41"/>
      <c r="X693" s="41"/>
      <c r="Y693" s="41"/>
      <c r="Z693" s="41"/>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183"/>
      <c r="AW693" s="43"/>
    </row>
    <row r="694" spans="1:49" ht="11.25" customHeight="1">
      <c r="A694" s="43"/>
      <c r="B694" s="43"/>
      <c r="C694" s="43"/>
      <c r="D694" s="43"/>
      <c r="E694" s="43"/>
      <c r="F694" s="43"/>
      <c r="G694" s="43"/>
      <c r="H694" s="43"/>
      <c r="I694" s="43"/>
      <c r="J694" s="41"/>
      <c r="K694" s="181"/>
      <c r="L694" s="182"/>
      <c r="M694" s="41"/>
      <c r="N694" s="41"/>
      <c r="O694" s="41"/>
      <c r="P694" s="41"/>
      <c r="Q694" s="41"/>
      <c r="R694" s="41"/>
      <c r="S694" s="41"/>
      <c r="T694" s="41"/>
      <c r="U694" s="41"/>
      <c r="V694" s="41"/>
      <c r="W694" s="41"/>
      <c r="X694" s="41"/>
      <c r="Y694" s="41"/>
      <c r="Z694" s="41"/>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183"/>
      <c r="AW694" s="43"/>
    </row>
    <row r="695" spans="1:49" ht="11.25" customHeight="1">
      <c r="A695" s="43"/>
      <c r="B695" s="43"/>
      <c r="C695" s="43"/>
      <c r="D695" s="43"/>
      <c r="E695" s="43"/>
      <c r="F695" s="43"/>
      <c r="G695" s="43"/>
      <c r="H695" s="43"/>
      <c r="I695" s="43"/>
      <c r="J695" s="41"/>
      <c r="K695" s="181"/>
      <c r="L695" s="182"/>
      <c r="M695" s="41"/>
      <c r="N695" s="41"/>
      <c r="O695" s="41"/>
      <c r="P695" s="41"/>
      <c r="Q695" s="41"/>
      <c r="R695" s="41"/>
      <c r="S695" s="41"/>
      <c r="T695" s="41"/>
      <c r="U695" s="41"/>
      <c r="V695" s="41"/>
      <c r="W695" s="41"/>
      <c r="X695" s="41"/>
      <c r="Y695" s="41"/>
      <c r="Z695" s="41"/>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183"/>
      <c r="AW695" s="43"/>
    </row>
    <row r="696" spans="1:49" ht="11.25" customHeight="1">
      <c r="A696" s="43"/>
      <c r="B696" s="43"/>
      <c r="C696" s="43"/>
      <c r="D696" s="43"/>
      <c r="E696" s="43"/>
      <c r="F696" s="43"/>
      <c r="G696" s="43"/>
      <c r="H696" s="43"/>
      <c r="I696" s="43"/>
      <c r="J696" s="41"/>
      <c r="K696" s="181"/>
      <c r="L696" s="182"/>
      <c r="M696" s="41"/>
      <c r="N696" s="41"/>
      <c r="O696" s="41"/>
      <c r="P696" s="41"/>
      <c r="Q696" s="41"/>
      <c r="R696" s="41"/>
      <c r="S696" s="41"/>
      <c r="T696" s="41"/>
      <c r="U696" s="41"/>
      <c r="V696" s="41"/>
      <c r="W696" s="41"/>
      <c r="X696" s="41"/>
      <c r="Y696" s="41"/>
      <c r="Z696" s="41"/>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183"/>
      <c r="AW696" s="43"/>
    </row>
    <row r="697" spans="1:49" ht="11.25" customHeight="1">
      <c r="A697" s="43"/>
      <c r="B697" s="43"/>
      <c r="C697" s="43"/>
      <c r="D697" s="43"/>
      <c r="E697" s="43"/>
      <c r="F697" s="43"/>
      <c r="G697" s="43"/>
      <c r="H697" s="43"/>
      <c r="I697" s="43"/>
      <c r="J697" s="41"/>
      <c r="K697" s="181"/>
      <c r="L697" s="182"/>
      <c r="M697" s="41"/>
      <c r="N697" s="41"/>
      <c r="O697" s="41"/>
      <c r="P697" s="41"/>
      <c r="Q697" s="41"/>
      <c r="R697" s="41"/>
      <c r="S697" s="41"/>
      <c r="T697" s="41"/>
      <c r="U697" s="41"/>
      <c r="V697" s="41"/>
      <c r="W697" s="41"/>
      <c r="X697" s="41"/>
      <c r="Y697" s="41"/>
      <c r="Z697" s="41"/>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183"/>
      <c r="AW697" s="43"/>
    </row>
    <row r="698" spans="1:49" ht="11.25" customHeight="1">
      <c r="A698" s="43"/>
      <c r="B698" s="43"/>
      <c r="C698" s="43"/>
      <c r="D698" s="43"/>
      <c r="E698" s="43"/>
      <c r="F698" s="43"/>
      <c r="G698" s="43"/>
      <c r="H698" s="43"/>
      <c r="I698" s="43"/>
      <c r="J698" s="41"/>
      <c r="K698" s="181"/>
      <c r="L698" s="182"/>
      <c r="M698" s="41"/>
      <c r="N698" s="41"/>
      <c r="O698" s="41"/>
      <c r="P698" s="41"/>
      <c r="Q698" s="41"/>
      <c r="R698" s="41"/>
      <c r="S698" s="41"/>
      <c r="T698" s="41"/>
      <c r="U698" s="41"/>
      <c r="V698" s="41"/>
      <c r="W698" s="41"/>
      <c r="X698" s="41"/>
      <c r="Y698" s="41"/>
      <c r="Z698" s="41"/>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183"/>
      <c r="AW698" s="43"/>
    </row>
    <row r="699" spans="1:49" ht="11.25" customHeight="1">
      <c r="A699" s="43"/>
      <c r="B699" s="43"/>
      <c r="C699" s="43"/>
      <c r="D699" s="43"/>
      <c r="E699" s="43"/>
      <c r="F699" s="43"/>
      <c r="G699" s="43"/>
      <c r="H699" s="43"/>
      <c r="I699" s="43"/>
      <c r="J699" s="41"/>
      <c r="K699" s="181"/>
      <c r="L699" s="182"/>
      <c r="M699" s="41"/>
      <c r="N699" s="41"/>
      <c r="O699" s="41"/>
      <c r="P699" s="41"/>
      <c r="Q699" s="41"/>
      <c r="R699" s="41"/>
      <c r="S699" s="41"/>
      <c r="T699" s="41"/>
      <c r="U699" s="41"/>
      <c r="V699" s="41"/>
      <c r="W699" s="41"/>
      <c r="X699" s="41"/>
      <c r="Y699" s="41"/>
      <c r="Z699" s="41"/>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183"/>
      <c r="AW699" s="43"/>
    </row>
    <row r="700" spans="1:49" ht="11.25" customHeight="1">
      <c r="A700" s="43"/>
      <c r="B700" s="43"/>
      <c r="C700" s="43"/>
      <c r="D700" s="43"/>
      <c r="E700" s="43"/>
      <c r="F700" s="43"/>
      <c r="G700" s="43"/>
      <c r="H700" s="43"/>
      <c r="I700" s="43"/>
      <c r="J700" s="41"/>
      <c r="K700" s="181"/>
      <c r="L700" s="182"/>
      <c r="M700" s="41"/>
      <c r="N700" s="41"/>
      <c r="O700" s="41"/>
      <c r="P700" s="41"/>
      <c r="Q700" s="41"/>
      <c r="R700" s="41"/>
      <c r="S700" s="41"/>
      <c r="T700" s="41"/>
      <c r="U700" s="41"/>
      <c r="V700" s="41"/>
      <c r="W700" s="41"/>
      <c r="X700" s="41"/>
      <c r="Y700" s="41"/>
      <c r="Z700" s="41"/>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183"/>
      <c r="AW700" s="43"/>
    </row>
    <row r="701" spans="1:49" ht="11.25" customHeight="1">
      <c r="A701" s="43"/>
      <c r="B701" s="43"/>
      <c r="C701" s="43"/>
      <c r="D701" s="43"/>
      <c r="E701" s="43"/>
      <c r="F701" s="43"/>
      <c r="G701" s="43"/>
      <c r="H701" s="43"/>
      <c r="I701" s="43"/>
      <c r="J701" s="41"/>
      <c r="K701" s="181"/>
      <c r="L701" s="182"/>
      <c r="M701" s="41"/>
      <c r="N701" s="41"/>
      <c r="O701" s="41"/>
      <c r="P701" s="41"/>
      <c r="Q701" s="41"/>
      <c r="R701" s="41"/>
      <c r="S701" s="41"/>
      <c r="T701" s="41"/>
      <c r="U701" s="41"/>
      <c r="V701" s="41"/>
      <c r="W701" s="41"/>
      <c r="X701" s="41"/>
      <c r="Y701" s="41"/>
      <c r="Z701" s="41"/>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183"/>
      <c r="AW701" s="43"/>
    </row>
    <row r="702" spans="1:49" ht="11.25" customHeight="1">
      <c r="A702" s="43"/>
      <c r="B702" s="43"/>
      <c r="C702" s="43"/>
      <c r="D702" s="43"/>
      <c r="E702" s="43"/>
      <c r="F702" s="43"/>
      <c r="G702" s="43"/>
      <c r="H702" s="43"/>
      <c r="I702" s="43"/>
      <c r="J702" s="41"/>
      <c r="K702" s="181"/>
      <c r="L702" s="182"/>
      <c r="M702" s="41"/>
      <c r="N702" s="41"/>
      <c r="O702" s="41"/>
      <c r="P702" s="41"/>
      <c r="Q702" s="41"/>
      <c r="R702" s="41"/>
      <c r="S702" s="41"/>
      <c r="T702" s="41"/>
      <c r="U702" s="41"/>
      <c r="V702" s="41"/>
      <c r="W702" s="41"/>
      <c r="X702" s="41"/>
      <c r="Y702" s="41"/>
      <c r="Z702" s="41"/>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183"/>
      <c r="AW702" s="43"/>
    </row>
    <row r="703" spans="1:49" ht="11.25" customHeight="1">
      <c r="A703" s="43"/>
      <c r="B703" s="43"/>
      <c r="C703" s="43"/>
      <c r="D703" s="43"/>
      <c r="E703" s="43"/>
      <c r="F703" s="43"/>
      <c r="G703" s="43"/>
      <c r="H703" s="43"/>
      <c r="I703" s="43"/>
      <c r="J703" s="41"/>
      <c r="K703" s="181"/>
      <c r="L703" s="182"/>
      <c r="M703" s="41"/>
      <c r="N703" s="41"/>
      <c r="O703" s="41"/>
      <c r="P703" s="41"/>
      <c r="Q703" s="41"/>
      <c r="R703" s="41"/>
      <c r="S703" s="41"/>
      <c r="T703" s="41"/>
      <c r="U703" s="41"/>
      <c r="V703" s="41"/>
      <c r="W703" s="41"/>
      <c r="X703" s="41"/>
      <c r="Y703" s="41"/>
      <c r="Z703" s="41"/>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183"/>
      <c r="AW703" s="43"/>
    </row>
    <row r="704" spans="1:49" ht="11.25" customHeight="1">
      <c r="A704" s="43"/>
      <c r="B704" s="43"/>
      <c r="C704" s="43"/>
      <c r="D704" s="43"/>
      <c r="E704" s="43"/>
      <c r="F704" s="43"/>
      <c r="G704" s="43"/>
      <c r="H704" s="43"/>
      <c r="I704" s="43"/>
      <c r="J704" s="41"/>
      <c r="K704" s="181"/>
      <c r="L704" s="182"/>
      <c r="M704" s="41"/>
      <c r="N704" s="41"/>
      <c r="O704" s="41"/>
      <c r="P704" s="41"/>
      <c r="Q704" s="41"/>
      <c r="R704" s="41"/>
      <c r="S704" s="41"/>
      <c r="T704" s="41"/>
      <c r="U704" s="41"/>
      <c r="V704" s="41"/>
      <c r="W704" s="41"/>
      <c r="X704" s="41"/>
      <c r="Y704" s="41"/>
      <c r="Z704" s="41"/>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183"/>
      <c r="AW704" s="43"/>
    </row>
    <row r="705" spans="1:49" ht="11.25" customHeight="1">
      <c r="A705" s="43"/>
      <c r="B705" s="43"/>
      <c r="C705" s="43"/>
      <c r="D705" s="43"/>
      <c r="E705" s="43"/>
      <c r="F705" s="43"/>
      <c r="G705" s="43"/>
      <c r="H705" s="43"/>
      <c r="I705" s="43"/>
      <c r="J705" s="41"/>
      <c r="K705" s="181"/>
      <c r="L705" s="182"/>
      <c r="M705" s="41"/>
      <c r="N705" s="41"/>
      <c r="O705" s="41"/>
      <c r="P705" s="41"/>
      <c r="Q705" s="41"/>
      <c r="R705" s="41"/>
      <c r="S705" s="41"/>
      <c r="T705" s="41"/>
      <c r="U705" s="41"/>
      <c r="V705" s="41"/>
      <c r="W705" s="41"/>
      <c r="X705" s="41"/>
      <c r="Y705" s="41"/>
      <c r="Z705" s="41"/>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183"/>
      <c r="AW705" s="43"/>
    </row>
    <row r="706" spans="1:49" ht="11.25" customHeight="1">
      <c r="A706" s="43"/>
      <c r="B706" s="43"/>
      <c r="C706" s="43"/>
      <c r="D706" s="43"/>
      <c r="E706" s="43"/>
      <c r="F706" s="43"/>
      <c r="G706" s="43"/>
      <c r="H706" s="43"/>
      <c r="I706" s="43"/>
      <c r="J706" s="41"/>
      <c r="K706" s="181"/>
      <c r="L706" s="182"/>
      <c r="M706" s="41"/>
      <c r="N706" s="41"/>
      <c r="O706" s="41"/>
      <c r="P706" s="41"/>
      <c r="Q706" s="41"/>
      <c r="R706" s="41"/>
      <c r="S706" s="41"/>
      <c r="T706" s="41"/>
      <c r="U706" s="41"/>
      <c r="V706" s="41"/>
      <c r="W706" s="41"/>
      <c r="X706" s="41"/>
      <c r="Y706" s="41"/>
      <c r="Z706" s="41"/>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183"/>
      <c r="AW706" s="43"/>
    </row>
    <row r="707" spans="1:49" ht="11.25" customHeight="1">
      <c r="A707" s="43"/>
      <c r="B707" s="43"/>
      <c r="C707" s="43"/>
      <c r="D707" s="43"/>
      <c r="E707" s="43"/>
      <c r="F707" s="43"/>
      <c r="G707" s="43"/>
      <c r="H707" s="43"/>
      <c r="I707" s="43"/>
      <c r="J707" s="41"/>
      <c r="K707" s="181"/>
      <c r="L707" s="182"/>
      <c r="M707" s="41"/>
      <c r="N707" s="41"/>
      <c r="O707" s="41"/>
      <c r="P707" s="41"/>
      <c r="Q707" s="41"/>
      <c r="R707" s="41"/>
      <c r="S707" s="41"/>
      <c r="T707" s="41"/>
      <c r="U707" s="41"/>
      <c r="V707" s="41"/>
      <c r="W707" s="41"/>
      <c r="X707" s="41"/>
      <c r="Y707" s="41"/>
      <c r="Z707" s="41"/>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183"/>
      <c r="AW707" s="43"/>
    </row>
    <row r="708" spans="1:49" ht="11.25" customHeight="1">
      <c r="A708" s="43"/>
      <c r="B708" s="43"/>
      <c r="C708" s="43"/>
      <c r="D708" s="43"/>
      <c r="E708" s="43"/>
      <c r="F708" s="43"/>
      <c r="G708" s="43"/>
      <c r="H708" s="43"/>
      <c r="I708" s="43"/>
      <c r="J708" s="41"/>
      <c r="K708" s="181"/>
      <c r="L708" s="182"/>
      <c r="M708" s="41"/>
      <c r="N708" s="41"/>
      <c r="O708" s="41"/>
      <c r="P708" s="41"/>
      <c r="Q708" s="41"/>
      <c r="R708" s="41"/>
      <c r="S708" s="41"/>
      <c r="T708" s="41"/>
      <c r="U708" s="41"/>
      <c r="V708" s="41"/>
      <c r="W708" s="41"/>
      <c r="X708" s="41"/>
      <c r="Y708" s="41"/>
      <c r="Z708" s="41"/>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183"/>
      <c r="AW708" s="43"/>
    </row>
    <row r="709" spans="1:49" ht="11.25" customHeight="1">
      <c r="A709" s="43"/>
      <c r="B709" s="43"/>
      <c r="C709" s="43"/>
      <c r="D709" s="43"/>
      <c r="E709" s="43"/>
      <c r="F709" s="43"/>
      <c r="G709" s="43"/>
      <c r="H709" s="43"/>
      <c r="I709" s="43"/>
      <c r="J709" s="41"/>
      <c r="K709" s="181"/>
      <c r="L709" s="182"/>
      <c r="M709" s="41"/>
      <c r="N709" s="41"/>
      <c r="O709" s="41"/>
      <c r="P709" s="41"/>
      <c r="Q709" s="41"/>
      <c r="R709" s="41"/>
      <c r="S709" s="41"/>
      <c r="T709" s="41"/>
      <c r="U709" s="41"/>
      <c r="V709" s="41"/>
      <c r="W709" s="41"/>
      <c r="X709" s="41"/>
      <c r="Y709" s="41"/>
      <c r="Z709" s="41"/>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183"/>
      <c r="AW709" s="43"/>
    </row>
    <row r="710" spans="1:49" ht="11.25" customHeight="1">
      <c r="A710" s="43"/>
      <c r="B710" s="43"/>
      <c r="C710" s="43"/>
      <c r="D710" s="43"/>
      <c r="E710" s="43"/>
      <c r="F710" s="43"/>
      <c r="G710" s="43"/>
      <c r="H710" s="43"/>
      <c r="I710" s="43"/>
      <c r="J710" s="41"/>
      <c r="K710" s="181"/>
      <c r="L710" s="182"/>
      <c r="M710" s="41"/>
      <c r="N710" s="41"/>
      <c r="O710" s="41"/>
      <c r="P710" s="41"/>
      <c r="Q710" s="41"/>
      <c r="R710" s="41"/>
      <c r="S710" s="41"/>
      <c r="T710" s="41"/>
      <c r="U710" s="41"/>
      <c r="V710" s="41"/>
      <c r="W710" s="41"/>
      <c r="X710" s="41"/>
      <c r="Y710" s="41"/>
      <c r="Z710" s="41"/>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183"/>
      <c r="AW710" s="43"/>
    </row>
    <row r="711" spans="1:49" ht="11.25" customHeight="1">
      <c r="A711" s="43"/>
      <c r="B711" s="43"/>
      <c r="C711" s="43"/>
      <c r="D711" s="43"/>
      <c r="E711" s="43"/>
      <c r="F711" s="43"/>
      <c r="G711" s="43"/>
      <c r="H711" s="43"/>
      <c r="I711" s="43"/>
      <c r="J711" s="41"/>
      <c r="K711" s="181"/>
      <c r="L711" s="182"/>
      <c r="M711" s="41"/>
      <c r="N711" s="41"/>
      <c r="O711" s="41"/>
      <c r="P711" s="41"/>
      <c r="Q711" s="41"/>
      <c r="R711" s="41"/>
      <c r="S711" s="41"/>
      <c r="T711" s="41"/>
      <c r="U711" s="41"/>
      <c r="V711" s="41"/>
      <c r="W711" s="41"/>
      <c r="X711" s="41"/>
      <c r="Y711" s="41"/>
      <c r="Z711" s="41"/>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183"/>
      <c r="AW711" s="43"/>
    </row>
    <row r="712" spans="1:49" ht="11.25" customHeight="1">
      <c r="A712" s="43"/>
      <c r="B712" s="43"/>
      <c r="C712" s="43"/>
      <c r="D712" s="43"/>
      <c r="E712" s="43"/>
      <c r="F712" s="43"/>
      <c r="G712" s="43"/>
      <c r="H712" s="43"/>
      <c r="I712" s="43"/>
      <c r="J712" s="41"/>
      <c r="K712" s="181"/>
      <c r="L712" s="182"/>
      <c r="M712" s="41"/>
      <c r="N712" s="41"/>
      <c r="O712" s="41"/>
      <c r="P712" s="41"/>
      <c r="Q712" s="41"/>
      <c r="R712" s="41"/>
      <c r="S712" s="41"/>
      <c r="T712" s="41"/>
      <c r="U712" s="41"/>
      <c r="V712" s="41"/>
      <c r="W712" s="41"/>
      <c r="X712" s="41"/>
      <c r="Y712" s="41"/>
      <c r="Z712" s="41"/>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183"/>
      <c r="AW712" s="43"/>
    </row>
    <row r="713" spans="1:49" ht="11.25" customHeight="1">
      <c r="A713" s="43"/>
      <c r="B713" s="43"/>
      <c r="C713" s="43"/>
      <c r="D713" s="43"/>
      <c r="E713" s="43"/>
      <c r="F713" s="43"/>
      <c r="G713" s="43"/>
      <c r="H713" s="43"/>
      <c r="I713" s="43"/>
      <c r="J713" s="41"/>
      <c r="K713" s="181"/>
      <c r="L713" s="182"/>
      <c r="M713" s="41"/>
      <c r="N713" s="41"/>
      <c r="O713" s="41"/>
      <c r="P713" s="41"/>
      <c r="Q713" s="41"/>
      <c r="R713" s="41"/>
      <c r="S713" s="41"/>
      <c r="T713" s="41"/>
      <c r="U713" s="41"/>
      <c r="V713" s="41"/>
      <c r="W713" s="41"/>
      <c r="X713" s="41"/>
      <c r="Y713" s="41"/>
      <c r="Z713" s="41"/>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183"/>
      <c r="AW713" s="43"/>
    </row>
    <row r="714" spans="1:49" ht="11.25" customHeight="1">
      <c r="A714" s="43"/>
      <c r="B714" s="43"/>
      <c r="C714" s="43"/>
      <c r="D714" s="43"/>
      <c r="E714" s="43"/>
      <c r="F714" s="43"/>
      <c r="G714" s="43"/>
      <c r="H714" s="43"/>
      <c r="I714" s="43"/>
      <c r="J714" s="41"/>
      <c r="K714" s="181"/>
      <c r="L714" s="182"/>
      <c r="M714" s="41"/>
      <c r="N714" s="41"/>
      <c r="O714" s="41"/>
      <c r="P714" s="41"/>
      <c r="Q714" s="41"/>
      <c r="R714" s="41"/>
      <c r="S714" s="41"/>
      <c r="T714" s="41"/>
      <c r="U714" s="41"/>
      <c r="V714" s="41"/>
      <c r="W714" s="41"/>
      <c r="X714" s="41"/>
      <c r="Y714" s="41"/>
      <c r="Z714" s="41"/>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183"/>
      <c r="AW714" s="43"/>
    </row>
    <row r="715" spans="1:49" ht="11.25" customHeight="1">
      <c r="A715" s="43"/>
      <c r="B715" s="43"/>
      <c r="C715" s="43"/>
      <c r="D715" s="43"/>
      <c r="E715" s="43"/>
      <c r="F715" s="43"/>
      <c r="G715" s="43"/>
      <c r="H715" s="43"/>
      <c r="I715" s="43"/>
      <c r="J715" s="41"/>
      <c r="K715" s="181"/>
      <c r="L715" s="182"/>
      <c r="M715" s="41"/>
      <c r="N715" s="41"/>
      <c r="O715" s="41"/>
      <c r="P715" s="41"/>
      <c r="Q715" s="41"/>
      <c r="R715" s="41"/>
      <c r="S715" s="41"/>
      <c r="T715" s="41"/>
      <c r="U715" s="41"/>
      <c r="V715" s="41"/>
      <c r="W715" s="41"/>
      <c r="X715" s="41"/>
      <c r="Y715" s="41"/>
      <c r="Z715" s="41"/>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183"/>
      <c r="AW715" s="43"/>
    </row>
    <row r="716" spans="1:49" ht="11.25" customHeight="1">
      <c r="A716" s="43"/>
      <c r="B716" s="43"/>
      <c r="C716" s="43"/>
      <c r="D716" s="43"/>
      <c r="E716" s="43"/>
      <c r="F716" s="43"/>
      <c r="G716" s="43"/>
      <c r="H716" s="43"/>
      <c r="I716" s="43"/>
      <c r="J716" s="41"/>
      <c r="K716" s="181"/>
      <c r="L716" s="182"/>
      <c r="M716" s="41"/>
      <c r="N716" s="41"/>
      <c r="O716" s="41"/>
      <c r="P716" s="41"/>
      <c r="Q716" s="41"/>
      <c r="R716" s="41"/>
      <c r="S716" s="41"/>
      <c r="T716" s="41"/>
      <c r="U716" s="41"/>
      <c r="V716" s="41"/>
      <c r="W716" s="41"/>
      <c r="X716" s="41"/>
      <c r="Y716" s="41"/>
      <c r="Z716" s="41"/>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183"/>
      <c r="AW716" s="43"/>
    </row>
    <row r="717" spans="1:49" ht="11.25" customHeight="1">
      <c r="A717" s="43"/>
      <c r="B717" s="43"/>
      <c r="C717" s="43"/>
      <c r="D717" s="43"/>
      <c r="E717" s="43"/>
      <c r="F717" s="43"/>
      <c r="G717" s="43"/>
      <c r="H717" s="43"/>
      <c r="I717" s="43"/>
      <c r="J717" s="41"/>
      <c r="K717" s="181"/>
      <c r="L717" s="182"/>
      <c r="M717" s="41"/>
      <c r="N717" s="41"/>
      <c r="O717" s="41"/>
      <c r="P717" s="41"/>
      <c r="Q717" s="41"/>
      <c r="R717" s="41"/>
      <c r="S717" s="41"/>
      <c r="T717" s="41"/>
      <c r="U717" s="41"/>
      <c r="V717" s="41"/>
      <c r="W717" s="41"/>
      <c r="X717" s="41"/>
      <c r="Y717" s="41"/>
      <c r="Z717" s="41"/>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183"/>
      <c r="AW717" s="43"/>
    </row>
    <row r="718" spans="1:49" ht="11.25" customHeight="1">
      <c r="A718" s="43"/>
      <c r="B718" s="43"/>
      <c r="C718" s="43"/>
      <c r="D718" s="43"/>
      <c r="E718" s="43"/>
      <c r="F718" s="43"/>
      <c r="G718" s="43"/>
      <c r="H718" s="43"/>
      <c r="I718" s="43"/>
      <c r="J718" s="41"/>
      <c r="K718" s="181"/>
      <c r="L718" s="182"/>
      <c r="M718" s="41"/>
      <c r="N718" s="41"/>
      <c r="O718" s="41"/>
      <c r="P718" s="41"/>
      <c r="Q718" s="41"/>
      <c r="R718" s="41"/>
      <c r="S718" s="41"/>
      <c r="T718" s="41"/>
      <c r="U718" s="41"/>
      <c r="V718" s="41"/>
      <c r="W718" s="41"/>
      <c r="X718" s="41"/>
      <c r="Y718" s="41"/>
      <c r="Z718" s="41"/>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183"/>
      <c r="AW718" s="43"/>
    </row>
    <row r="719" spans="1:49" ht="11.25" customHeight="1">
      <c r="A719" s="43"/>
      <c r="B719" s="43"/>
      <c r="C719" s="43"/>
      <c r="D719" s="43"/>
      <c r="E719" s="43"/>
      <c r="F719" s="43"/>
      <c r="G719" s="43"/>
      <c r="H719" s="43"/>
      <c r="I719" s="43"/>
      <c r="J719" s="41"/>
      <c r="K719" s="181"/>
      <c r="L719" s="182"/>
      <c r="M719" s="41"/>
      <c r="N719" s="41"/>
      <c r="O719" s="41"/>
      <c r="P719" s="41"/>
      <c r="Q719" s="41"/>
      <c r="R719" s="41"/>
      <c r="S719" s="41"/>
      <c r="T719" s="41"/>
      <c r="U719" s="41"/>
      <c r="V719" s="41"/>
      <c r="W719" s="41"/>
      <c r="X719" s="41"/>
      <c r="Y719" s="41"/>
      <c r="Z719" s="41"/>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183"/>
      <c r="AW719" s="43"/>
    </row>
    <row r="720" spans="1:49" ht="11.25" customHeight="1">
      <c r="A720" s="43"/>
      <c r="B720" s="43"/>
      <c r="C720" s="43"/>
      <c r="D720" s="43"/>
      <c r="E720" s="43"/>
      <c r="F720" s="43"/>
      <c r="G720" s="43"/>
      <c r="H720" s="43"/>
      <c r="I720" s="43"/>
      <c r="J720" s="41"/>
      <c r="K720" s="181"/>
      <c r="L720" s="182"/>
      <c r="M720" s="41"/>
      <c r="N720" s="41"/>
      <c r="O720" s="41"/>
      <c r="P720" s="41"/>
      <c r="Q720" s="41"/>
      <c r="R720" s="41"/>
      <c r="S720" s="41"/>
      <c r="T720" s="41"/>
      <c r="U720" s="41"/>
      <c r="V720" s="41"/>
      <c r="W720" s="41"/>
      <c r="X720" s="41"/>
      <c r="Y720" s="41"/>
      <c r="Z720" s="41"/>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183"/>
      <c r="AW720" s="43"/>
    </row>
    <row r="721" spans="1:49" ht="11.25" customHeight="1">
      <c r="A721" s="43"/>
      <c r="B721" s="43"/>
      <c r="C721" s="43"/>
      <c r="D721" s="43"/>
      <c r="E721" s="43"/>
      <c r="F721" s="43"/>
      <c r="G721" s="43"/>
      <c r="H721" s="43"/>
      <c r="I721" s="43"/>
      <c r="J721" s="41"/>
      <c r="K721" s="181"/>
      <c r="L721" s="182"/>
      <c r="M721" s="41"/>
      <c r="N721" s="41"/>
      <c r="O721" s="41"/>
      <c r="P721" s="41"/>
      <c r="Q721" s="41"/>
      <c r="R721" s="41"/>
      <c r="S721" s="41"/>
      <c r="T721" s="41"/>
      <c r="U721" s="41"/>
      <c r="V721" s="41"/>
      <c r="W721" s="41"/>
      <c r="X721" s="41"/>
      <c r="Y721" s="41"/>
      <c r="Z721" s="41"/>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183"/>
      <c r="AW721" s="43"/>
    </row>
    <row r="722" spans="1:49" ht="11.25" customHeight="1">
      <c r="A722" s="43"/>
      <c r="B722" s="43"/>
      <c r="C722" s="43"/>
      <c r="D722" s="43"/>
      <c r="E722" s="43"/>
      <c r="F722" s="43"/>
      <c r="G722" s="43"/>
      <c r="H722" s="43"/>
      <c r="I722" s="43"/>
      <c r="J722" s="41"/>
      <c r="K722" s="181"/>
      <c r="L722" s="182"/>
      <c r="M722" s="41"/>
      <c r="N722" s="41"/>
      <c r="O722" s="41"/>
      <c r="P722" s="41"/>
      <c r="Q722" s="41"/>
      <c r="R722" s="41"/>
      <c r="S722" s="41"/>
      <c r="T722" s="41"/>
      <c r="U722" s="41"/>
      <c r="V722" s="41"/>
      <c r="W722" s="41"/>
      <c r="X722" s="41"/>
      <c r="Y722" s="41"/>
      <c r="Z722" s="41"/>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183"/>
      <c r="AW722" s="43"/>
    </row>
    <row r="723" spans="1:49" ht="11.25" customHeight="1">
      <c r="A723" s="43"/>
      <c r="B723" s="43"/>
      <c r="C723" s="43"/>
      <c r="D723" s="43"/>
      <c r="E723" s="43"/>
      <c r="F723" s="43"/>
      <c r="G723" s="43"/>
      <c r="H723" s="43"/>
      <c r="I723" s="43"/>
      <c r="J723" s="41"/>
      <c r="K723" s="181"/>
      <c r="L723" s="182"/>
      <c r="M723" s="41"/>
      <c r="N723" s="41"/>
      <c r="O723" s="41"/>
      <c r="P723" s="41"/>
      <c r="Q723" s="41"/>
      <c r="R723" s="41"/>
      <c r="S723" s="41"/>
      <c r="T723" s="41"/>
      <c r="U723" s="41"/>
      <c r="V723" s="41"/>
      <c r="W723" s="41"/>
      <c r="X723" s="41"/>
      <c r="Y723" s="41"/>
      <c r="Z723" s="41"/>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183"/>
      <c r="AW723" s="43"/>
    </row>
    <row r="724" spans="1:49" ht="11.25" customHeight="1">
      <c r="A724" s="43"/>
      <c r="B724" s="43"/>
      <c r="C724" s="43"/>
      <c r="D724" s="43"/>
      <c r="E724" s="43"/>
      <c r="F724" s="43"/>
      <c r="G724" s="43"/>
      <c r="H724" s="43"/>
      <c r="I724" s="43"/>
      <c r="J724" s="41"/>
      <c r="K724" s="181"/>
      <c r="L724" s="182"/>
      <c r="M724" s="41"/>
      <c r="N724" s="41"/>
      <c r="O724" s="41"/>
      <c r="P724" s="41"/>
      <c r="Q724" s="41"/>
      <c r="R724" s="41"/>
      <c r="S724" s="41"/>
      <c r="T724" s="41"/>
      <c r="U724" s="41"/>
      <c r="V724" s="41"/>
      <c r="W724" s="41"/>
      <c r="X724" s="41"/>
      <c r="Y724" s="41"/>
      <c r="Z724" s="41"/>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183"/>
      <c r="AW724" s="43"/>
    </row>
    <row r="725" spans="1:49" ht="11.25" customHeight="1">
      <c r="A725" s="43"/>
      <c r="B725" s="43"/>
      <c r="C725" s="43"/>
      <c r="D725" s="43"/>
      <c r="E725" s="43"/>
      <c r="F725" s="43"/>
      <c r="G725" s="43"/>
      <c r="H725" s="43"/>
      <c r="I725" s="43"/>
      <c r="J725" s="41"/>
      <c r="K725" s="181"/>
      <c r="L725" s="182"/>
      <c r="M725" s="41"/>
      <c r="N725" s="41"/>
      <c r="O725" s="41"/>
      <c r="P725" s="41"/>
      <c r="Q725" s="41"/>
      <c r="R725" s="41"/>
      <c r="S725" s="41"/>
      <c r="T725" s="41"/>
      <c r="U725" s="41"/>
      <c r="V725" s="41"/>
      <c r="W725" s="41"/>
      <c r="X725" s="41"/>
      <c r="Y725" s="41"/>
      <c r="Z725" s="41"/>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183"/>
      <c r="AW725" s="43"/>
    </row>
    <row r="726" spans="1:49" ht="11.25" customHeight="1">
      <c r="A726" s="43"/>
      <c r="B726" s="43"/>
      <c r="C726" s="43"/>
      <c r="D726" s="43"/>
      <c r="E726" s="43"/>
      <c r="F726" s="43"/>
      <c r="G726" s="43"/>
      <c r="H726" s="43"/>
      <c r="I726" s="43"/>
      <c r="J726" s="41"/>
      <c r="K726" s="181"/>
      <c r="L726" s="182"/>
      <c r="M726" s="41"/>
      <c r="N726" s="41"/>
      <c r="O726" s="41"/>
      <c r="P726" s="41"/>
      <c r="Q726" s="41"/>
      <c r="R726" s="41"/>
      <c r="S726" s="41"/>
      <c r="T726" s="41"/>
      <c r="U726" s="41"/>
      <c r="V726" s="41"/>
      <c r="W726" s="41"/>
      <c r="X726" s="41"/>
      <c r="Y726" s="41"/>
      <c r="Z726" s="41"/>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183"/>
      <c r="AW726" s="43"/>
    </row>
    <row r="727" spans="1:49" ht="11.25" customHeight="1">
      <c r="A727" s="43"/>
      <c r="B727" s="43"/>
      <c r="C727" s="43"/>
      <c r="D727" s="43"/>
      <c r="E727" s="43"/>
      <c r="F727" s="43"/>
      <c r="G727" s="43"/>
      <c r="H727" s="43"/>
      <c r="I727" s="43"/>
      <c r="J727" s="41"/>
      <c r="K727" s="181"/>
      <c r="L727" s="182"/>
      <c r="M727" s="41"/>
      <c r="N727" s="41"/>
      <c r="O727" s="41"/>
      <c r="P727" s="41"/>
      <c r="Q727" s="41"/>
      <c r="R727" s="41"/>
      <c r="S727" s="41"/>
      <c r="T727" s="41"/>
      <c r="U727" s="41"/>
      <c r="V727" s="41"/>
      <c r="W727" s="41"/>
      <c r="X727" s="41"/>
      <c r="Y727" s="41"/>
      <c r="Z727" s="41"/>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183"/>
      <c r="AW727" s="43"/>
    </row>
    <row r="728" spans="1:49" ht="11.25" customHeight="1">
      <c r="A728" s="43"/>
      <c r="B728" s="43"/>
      <c r="C728" s="43"/>
      <c r="D728" s="43"/>
      <c r="E728" s="43"/>
      <c r="F728" s="43"/>
      <c r="G728" s="43"/>
      <c r="H728" s="43"/>
      <c r="I728" s="43"/>
      <c r="J728" s="41"/>
      <c r="K728" s="181"/>
      <c r="L728" s="182"/>
      <c r="M728" s="41"/>
      <c r="N728" s="41"/>
      <c r="O728" s="41"/>
      <c r="P728" s="41"/>
      <c r="Q728" s="41"/>
      <c r="R728" s="41"/>
      <c r="S728" s="41"/>
      <c r="T728" s="41"/>
      <c r="U728" s="41"/>
      <c r="V728" s="41"/>
      <c r="W728" s="41"/>
      <c r="X728" s="41"/>
      <c r="Y728" s="41"/>
      <c r="Z728" s="41"/>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183"/>
      <c r="AW728" s="43"/>
    </row>
    <row r="729" spans="1:49" ht="11.25" customHeight="1">
      <c r="A729" s="43"/>
      <c r="B729" s="43"/>
      <c r="C729" s="43"/>
      <c r="D729" s="43"/>
      <c r="E729" s="43"/>
      <c r="F729" s="43"/>
      <c r="G729" s="43"/>
      <c r="H729" s="43"/>
      <c r="I729" s="43"/>
      <c r="J729" s="41"/>
      <c r="K729" s="181"/>
      <c r="L729" s="182"/>
      <c r="M729" s="41"/>
      <c r="N729" s="41"/>
      <c r="O729" s="41"/>
      <c r="P729" s="41"/>
      <c r="Q729" s="41"/>
      <c r="R729" s="41"/>
      <c r="S729" s="41"/>
      <c r="T729" s="41"/>
      <c r="U729" s="41"/>
      <c r="V729" s="41"/>
      <c r="W729" s="41"/>
      <c r="X729" s="41"/>
      <c r="Y729" s="41"/>
      <c r="Z729" s="41"/>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183"/>
      <c r="AW729" s="43"/>
    </row>
    <row r="730" spans="1:49" ht="11.25" customHeight="1">
      <c r="A730" s="43"/>
      <c r="B730" s="43"/>
      <c r="C730" s="43"/>
      <c r="D730" s="43"/>
      <c r="E730" s="43"/>
      <c r="F730" s="43"/>
      <c r="G730" s="43"/>
      <c r="H730" s="43"/>
      <c r="I730" s="43"/>
      <c r="J730" s="41"/>
      <c r="K730" s="181"/>
      <c r="L730" s="182"/>
      <c r="M730" s="41"/>
      <c r="N730" s="41"/>
      <c r="O730" s="41"/>
      <c r="P730" s="41"/>
      <c r="Q730" s="41"/>
      <c r="R730" s="41"/>
      <c r="S730" s="41"/>
      <c r="T730" s="41"/>
      <c r="U730" s="41"/>
      <c r="V730" s="41"/>
      <c r="W730" s="41"/>
      <c r="X730" s="41"/>
      <c r="Y730" s="41"/>
      <c r="Z730" s="41"/>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183"/>
      <c r="AW730" s="43"/>
    </row>
    <row r="731" spans="1:49" ht="11.25" customHeight="1">
      <c r="A731" s="43"/>
      <c r="B731" s="43"/>
      <c r="C731" s="43"/>
      <c r="D731" s="43"/>
      <c r="E731" s="43"/>
      <c r="F731" s="43"/>
      <c r="G731" s="43"/>
      <c r="H731" s="43"/>
      <c r="I731" s="43"/>
      <c r="J731" s="41"/>
      <c r="K731" s="181"/>
      <c r="L731" s="182"/>
      <c r="M731" s="41"/>
      <c r="N731" s="41"/>
      <c r="O731" s="41"/>
      <c r="P731" s="41"/>
      <c r="Q731" s="41"/>
      <c r="R731" s="41"/>
      <c r="S731" s="41"/>
      <c r="T731" s="41"/>
      <c r="U731" s="41"/>
      <c r="V731" s="41"/>
      <c r="W731" s="41"/>
      <c r="X731" s="41"/>
      <c r="Y731" s="41"/>
      <c r="Z731" s="41"/>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183"/>
      <c r="AW731" s="43"/>
    </row>
    <row r="732" spans="1:49" ht="11.25" customHeight="1">
      <c r="A732" s="43"/>
      <c r="B732" s="43"/>
      <c r="C732" s="43"/>
      <c r="D732" s="43"/>
      <c r="E732" s="43"/>
      <c r="F732" s="43"/>
      <c r="G732" s="43"/>
      <c r="H732" s="43"/>
      <c r="I732" s="43"/>
      <c r="J732" s="41"/>
      <c r="K732" s="181"/>
      <c r="L732" s="182"/>
      <c r="M732" s="41"/>
      <c r="N732" s="41"/>
      <c r="O732" s="41"/>
      <c r="P732" s="41"/>
      <c r="Q732" s="41"/>
      <c r="R732" s="41"/>
      <c r="S732" s="41"/>
      <c r="T732" s="41"/>
      <c r="U732" s="41"/>
      <c r="V732" s="41"/>
      <c r="W732" s="41"/>
      <c r="X732" s="41"/>
      <c r="Y732" s="41"/>
      <c r="Z732" s="41"/>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183"/>
      <c r="AW732" s="43"/>
    </row>
    <row r="733" spans="1:49" ht="11.25" customHeight="1">
      <c r="A733" s="43"/>
      <c r="B733" s="43"/>
      <c r="C733" s="43"/>
      <c r="D733" s="43"/>
      <c r="E733" s="43"/>
      <c r="F733" s="43"/>
      <c r="G733" s="43"/>
      <c r="H733" s="43"/>
      <c r="I733" s="43"/>
      <c r="J733" s="41"/>
      <c r="K733" s="181"/>
      <c r="L733" s="182"/>
      <c r="M733" s="41"/>
      <c r="N733" s="41"/>
      <c r="O733" s="41"/>
      <c r="P733" s="41"/>
      <c r="Q733" s="41"/>
      <c r="R733" s="41"/>
      <c r="S733" s="41"/>
      <c r="T733" s="41"/>
      <c r="U733" s="41"/>
      <c r="V733" s="41"/>
      <c r="W733" s="41"/>
      <c r="X733" s="41"/>
      <c r="Y733" s="41"/>
      <c r="Z733" s="41"/>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183"/>
      <c r="AW733" s="43"/>
    </row>
    <row r="734" spans="1:49" ht="11.25" customHeight="1">
      <c r="A734" s="43"/>
      <c r="B734" s="43"/>
      <c r="C734" s="43"/>
      <c r="D734" s="43"/>
      <c r="E734" s="43"/>
      <c r="F734" s="43"/>
      <c r="G734" s="43"/>
      <c r="H734" s="43"/>
      <c r="I734" s="43"/>
      <c r="J734" s="41"/>
      <c r="K734" s="181"/>
      <c r="L734" s="182"/>
      <c r="M734" s="41"/>
      <c r="N734" s="41"/>
      <c r="O734" s="41"/>
      <c r="P734" s="41"/>
      <c r="Q734" s="41"/>
      <c r="R734" s="41"/>
      <c r="S734" s="41"/>
      <c r="T734" s="41"/>
      <c r="U734" s="41"/>
      <c r="V734" s="41"/>
      <c r="W734" s="41"/>
      <c r="X734" s="41"/>
      <c r="Y734" s="41"/>
      <c r="Z734" s="41"/>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183"/>
      <c r="AW734" s="43"/>
    </row>
    <row r="735" spans="1:49" ht="11.25" customHeight="1">
      <c r="A735" s="43"/>
      <c r="B735" s="43"/>
      <c r="C735" s="43"/>
      <c r="D735" s="43"/>
      <c r="E735" s="43"/>
      <c r="F735" s="43"/>
      <c r="G735" s="43"/>
      <c r="H735" s="43"/>
      <c r="I735" s="43"/>
      <c r="J735" s="41"/>
      <c r="K735" s="181"/>
      <c r="L735" s="182"/>
      <c r="M735" s="41"/>
      <c r="N735" s="41"/>
      <c r="O735" s="41"/>
      <c r="P735" s="41"/>
      <c r="Q735" s="41"/>
      <c r="R735" s="41"/>
      <c r="S735" s="41"/>
      <c r="T735" s="41"/>
      <c r="U735" s="41"/>
      <c r="V735" s="41"/>
      <c r="W735" s="41"/>
      <c r="X735" s="41"/>
      <c r="Y735" s="41"/>
      <c r="Z735" s="41"/>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183"/>
      <c r="AW735" s="43"/>
    </row>
    <row r="736" spans="1:49" ht="11.25" customHeight="1">
      <c r="A736" s="43"/>
      <c r="B736" s="43"/>
      <c r="C736" s="43"/>
      <c r="D736" s="43"/>
      <c r="E736" s="43"/>
      <c r="F736" s="43"/>
      <c r="G736" s="43"/>
      <c r="H736" s="43"/>
      <c r="I736" s="43"/>
      <c r="J736" s="41"/>
      <c r="K736" s="181"/>
      <c r="L736" s="182"/>
      <c r="M736" s="41"/>
      <c r="N736" s="41"/>
      <c r="O736" s="41"/>
      <c r="P736" s="41"/>
      <c r="Q736" s="41"/>
      <c r="R736" s="41"/>
      <c r="S736" s="41"/>
      <c r="T736" s="41"/>
      <c r="U736" s="41"/>
      <c r="V736" s="41"/>
      <c r="W736" s="41"/>
      <c r="X736" s="41"/>
      <c r="Y736" s="41"/>
      <c r="Z736" s="41"/>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183"/>
      <c r="AW736" s="43"/>
    </row>
    <row r="737" spans="1:49" ht="11.25" customHeight="1">
      <c r="A737" s="43"/>
      <c r="B737" s="43"/>
      <c r="C737" s="43"/>
      <c r="D737" s="43"/>
      <c r="E737" s="43"/>
      <c r="F737" s="43"/>
      <c r="G737" s="43"/>
      <c r="H737" s="43"/>
      <c r="I737" s="43"/>
      <c r="J737" s="41"/>
      <c r="K737" s="181"/>
      <c r="L737" s="182"/>
      <c r="M737" s="41"/>
      <c r="N737" s="41"/>
      <c r="O737" s="41"/>
      <c r="P737" s="41"/>
      <c r="Q737" s="41"/>
      <c r="R737" s="41"/>
      <c r="S737" s="41"/>
      <c r="T737" s="41"/>
      <c r="U737" s="41"/>
      <c r="V737" s="41"/>
      <c r="W737" s="41"/>
      <c r="X737" s="41"/>
      <c r="Y737" s="41"/>
      <c r="Z737" s="41"/>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183"/>
      <c r="AW737" s="43"/>
    </row>
    <row r="738" spans="1:49" ht="11.25" customHeight="1">
      <c r="A738" s="43"/>
      <c r="B738" s="43"/>
      <c r="C738" s="43"/>
      <c r="D738" s="43"/>
      <c r="E738" s="43"/>
      <c r="F738" s="43"/>
      <c r="G738" s="43"/>
      <c r="H738" s="43"/>
      <c r="I738" s="43"/>
      <c r="J738" s="41"/>
      <c r="K738" s="181"/>
      <c r="L738" s="182"/>
      <c r="M738" s="41"/>
      <c r="N738" s="41"/>
      <c r="O738" s="41"/>
      <c r="P738" s="41"/>
      <c r="Q738" s="41"/>
      <c r="R738" s="41"/>
      <c r="S738" s="41"/>
      <c r="T738" s="41"/>
      <c r="U738" s="41"/>
      <c r="V738" s="41"/>
      <c r="W738" s="41"/>
      <c r="X738" s="41"/>
      <c r="Y738" s="41"/>
      <c r="Z738" s="41"/>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183"/>
      <c r="AW738" s="43"/>
    </row>
    <row r="739" spans="1:49" ht="11.25" customHeight="1">
      <c r="A739" s="43"/>
      <c r="B739" s="43"/>
      <c r="C739" s="43"/>
      <c r="D739" s="43"/>
      <c r="E739" s="43"/>
      <c r="F739" s="43"/>
      <c r="G739" s="43"/>
      <c r="H739" s="43"/>
      <c r="I739" s="43"/>
      <c r="J739" s="41"/>
      <c r="K739" s="181"/>
      <c r="L739" s="182"/>
      <c r="M739" s="41"/>
      <c r="N739" s="41"/>
      <c r="O739" s="41"/>
      <c r="P739" s="41"/>
      <c r="Q739" s="41"/>
      <c r="R739" s="41"/>
      <c r="S739" s="41"/>
      <c r="T739" s="41"/>
      <c r="U739" s="41"/>
      <c r="V739" s="41"/>
      <c r="W739" s="41"/>
      <c r="X739" s="41"/>
      <c r="Y739" s="41"/>
      <c r="Z739" s="41"/>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183"/>
      <c r="AW739" s="43"/>
    </row>
    <row r="740" spans="1:49" ht="11.25" customHeight="1">
      <c r="A740" s="43"/>
      <c r="B740" s="43"/>
      <c r="C740" s="43"/>
      <c r="D740" s="43"/>
      <c r="E740" s="43"/>
      <c r="F740" s="43"/>
      <c r="G740" s="43"/>
      <c r="H740" s="43"/>
      <c r="I740" s="43"/>
      <c r="J740" s="41"/>
      <c r="K740" s="181"/>
      <c r="L740" s="182"/>
      <c r="M740" s="41"/>
      <c r="N740" s="41"/>
      <c r="O740" s="41"/>
      <c r="P740" s="41"/>
      <c r="Q740" s="41"/>
      <c r="R740" s="41"/>
      <c r="S740" s="41"/>
      <c r="T740" s="41"/>
      <c r="U740" s="41"/>
      <c r="V740" s="41"/>
      <c r="W740" s="41"/>
      <c r="X740" s="41"/>
      <c r="Y740" s="41"/>
      <c r="Z740" s="41"/>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183"/>
      <c r="AW740" s="43"/>
    </row>
    <row r="741" spans="1:49" ht="11.25" customHeight="1">
      <c r="A741" s="43"/>
      <c r="B741" s="43"/>
      <c r="C741" s="43"/>
      <c r="D741" s="43"/>
      <c r="E741" s="43"/>
      <c r="F741" s="43"/>
      <c r="G741" s="43"/>
      <c r="H741" s="43"/>
      <c r="I741" s="43"/>
      <c r="J741" s="41"/>
      <c r="K741" s="181"/>
      <c r="L741" s="182"/>
      <c r="M741" s="41"/>
      <c r="N741" s="41"/>
      <c r="O741" s="41"/>
      <c r="P741" s="41"/>
      <c r="Q741" s="41"/>
      <c r="R741" s="41"/>
      <c r="S741" s="41"/>
      <c r="T741" s="41"/>
      <c r="U741" s="41"/>
      <c r="V741" s="41"/>
      <c r="W741" s="41"/>
      <c r="X741" s="41"/>
      <c r="Y741" s="41"/>
      <c r="Z741" s="41"/>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183"/>
      <c r="AW741" s="43"/>
    </row>
    <row r="742" spans="1:49" ht="11.25" customHeight="1">
      <c r="A742" s="43"/>
      <c r="B742" s="43"/>
      <c r="C742" s="43"/>
      <c r="D742" s="43"/>
      <c r="E742" s="43"/>
      <c r="F742" s="43"/>
      <c r="G742" s="43"/>
      <c r="H742" s="43"/>
      <c r="I742" s="43"/>
      <c r="J742" s="41"/>
      <c r="K742" s="181"/>
      <c r="L742" s="182"/>
      <c r="M742" s="41"/>
      <c r="N742" s="41"/>
      <c r="O742" s="41"/>
      <c r="P742" s="41"/>
      <c r="Q742" s="41"/>
      <c r="R742" s="41"/>
      <c r="S742" s="41"/>
      <c r="T742" s="41"/>
      <c r="U742" s="41"/>
      <c r="V742" s="41"/>
      <c r="W742" s="41"/>
      <c r="X742" s="41"/>
      <c r="Y742" s="41"/>
      <c r="Z742" s="41"/>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183"/>
      <c r="AW742" s="43"/>
    </row>
    <row r="743" spans="1:49" ht="11.25" customHeight="1">
      <c r="A743" s="43"/>
      <c r="B743" s="43"/>
      <c r="C743" s="43"/>
      <c r="D743" s="43"/>
      <c r="E743" s="43"/>
      <c r="F743" s="43"/>
      <c r="G743" s="43"/>
      <c r="H743" s="43"/>
      <c r="I743" s="43"/>
      <c r="J743" s="41"/>
      <c r="K743" s="181"/>
      <c r="L743" s="182"/>
      <c r="M743" s="41"/>
      <c r="N743" s="41"/>
      <c r="O743" s="41"/>
      <c r="P743" s="41"/>
      <c r="Q743" s="41"/>
      <c r="R743" s="41"/>
      <c r="S743" s="41"/>
      <c r="T743" s="41"/>
      <c r="U743" s="41"/>
      <c r="V743" s="41"/>
      <c r="W743" s="41"/>
      <c r="X743" s="41"/>
      <c r="Y743" s="41"/>
      <c r="Z743" s="41"/>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183"/>
      <c r="AW743" s="43"/>
    </row>
    <row r="744" spans="1:49" ht="11.25" customHeight="1">
      <c r="A744" s="43"/>
      <c r="B744" s="43"/>
      <c r="C744" s="43"/>
      <c r="D744" s="43"/>
      <c r="E744" s="43"/>
      <c r="F744" s="43"/>
      <c r="G744" s="43"/>
      <c r="H744" s="43"/>
      <c r="I744" s="43"/>
      <c r="J744" s="41"/>
      <c r="K744" s="181"/>
      <c r="L744" s="182"/>
      <c r="M744" s="41"/>
      <c r="N744" s="41"/>
      <c r="O744" s="41"/>
      <c r="P744" s="41"/>
      <c r="Q744" s="41"/>
      <c r="R744" s="41"/>
      <c r="S744" s="41"/>
      <c r="T744" s="41"/>
      <c r="U744" s="41"/>
      <c r="V744" s="41"/>
      <c r="W744" s="41"/>
      <c r="X744" s="41"/>
      <c r="Y744" s="41"/>
      <c r="Z744" s="41"/>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183"/>
      <c r="AW744" s="43"/>
    </row>
    <row r="745" spans="1:49" ht="11.25" customHeight="1">
      <c r="A745" s="43"/>
      <c r="B745" s="43"/>
      <c r="C745" s="43"/>
      <c r="D745" s="43"/>
      <c r="E745" s="43"/>
      <c r="F745" s="43"/>
      <c r="G745" s="43"/>
      <c r="H745" s="43"/>
      <c r="I745" s="43"/>
      <c r="J745" s="41"/>
      <c r="K745" s="181"/>
      <c r="L745" s="182"/>
      <c r="M745" s="41"/>
      <c r="N745" s="41"/>
      <c r="O745" s="41"/>
      <c r="P745" s="41"/>
      <c r="Q745" s="41"/>
      <c r="R745" s="41"/>
      <c r="S745" s="41"/>
      <c r="T745" s="41"/>
      <c r="U745" s="41"/>
      <c r="V745" s="41"/>
      <c r="W745" s="41"/>
      <c r="X745" s="41"/>
      <c r="Y745" s="41"/>
      <c r="Z745" s="41"/>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183"/>
      <c r="AW745" s="43"/>
    </row>
    <row r="746" spans="1:49" ht="11.25" customHeight="1">
      <c r="A746" s="43"/>
      <c r="B746" s="43"/>
      <c r="C746" s="43"/>
      <c r="D746" s="43"/>
      <c r="E746" s="43"/>
      <c r="F746" s="43"/>
      <c r="G746" s="43"/>
      <c r="H746" s="43"/>
      <c r="I746" s="43"/>
      <c r="J746" s="41"/>
      <c r="K746" s="181"/>
      <c r="L746" s="182"/>
      <c r="M746" s="41"/>
      <c r="N746" s="41"/>
      <c r="O746" s="41"/>
      <c r="P746" s="41"/>
      <c r="Q746" s="41"/>
      <c r="R746" s="41"/>
      <c r="S746" s="41"/>
      <c r="T746" s="41"/>
      <c r="U746" s="41"/>
      <c r="V746" s="41"/>
      <c r="W746" s="41"/>
      <c r="X746" s="41"/>
      <c r="Y746" s="41"/>
      <c r="Z746" s="41"/>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183"/>
      <c r="AW746" s="43"/>
    </row>
    <row r="747" spans="1:49" ht="11.25" customHeight="1">
      <c r="A747" s="43"/>
      <c r="B747" s="43"/>
      <c r="C747" s="43"/>
      <c r="D747" s="43"/>
      <c r="E747" s="43"/>
      <c r="F747" s="43"/>
      <c r="G747" s="43"/>
      <c r="H747" s="43"/>
      <c r="I747" s="43"/>
      <c r="J747" s="41"/>
      <c r="K747" s="181"/>
      <c r="L747" s="182"/>
      <c r="M747" s="41"/>
      <c r="N747" s="41"/>
      <c r="O747" s="41"/>
      <c r="P747" s="41"/>
      <c r="Q747" s="41"/>
      <c r="R747" s="41"/>
      <c r="S747" s="41"/>
      <c r="T747" s="41"/>
      <c r="U747" s="41"/>
      <c r="V747" s="41"/>
      <c r="W747" s="41"/>
      <c r="X747" s="41"/>
      <c r="Y747" s="41"/>
      <c r="Z747" s="41"/>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183"/>
      <c r="AW747" s="43"/>
    </row>
    <row r="748" spans="1:49" ht="11.25" customHeight="1">
      <c r="A748" s="43"/>
      <c r="B748" s="43"/>
      <c r="C748" s="43"/>
      <c r="D748" s="43"/>
      <c r="E748" s="43"/>
      <c r="F748" s="43"/>
      <c r="G748" s="43"/>
      <c r="H748" s="43"/>
      <c r="I748" s="43"/>
      <c r="J748" s="41"/>
      <c r="K748" s="181"/>
      <c r="L748" s="182"/>
      <c r="M748" s="41"/>
      <c r="N748" s="41"/>
      <c r="O748" s="41"/>
      <c r="P748" s="41"/>
      <c r="Q748" s="41"/>
      <c r="R748" s="41"/>
      <c r="S748" s="41"/>
      <c r="T748" s="41"/>
      <c r="U748" s="41"/>
      <c r="V748" s="41"/>
      <c r="W748" s="41"/>
      <c r="X748" s="41"/>
      <c r="Y748" s="41"/>
      <c r="Z748" s="41"/>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183"/>
      <c r="AW748" s="43"/>
    </row>
    <row r="749" spans="1:49" ht="11.25" customHeight="1">
      <c r="A749" s="43"/>
      <c r="B749" s="43"/>
      <c r="C749" s="43"/>
      <c r="D749" s="43"/>
      <c r="E749" s="43"/>
      <c r="F749" s="43"/>
      <c r="G749" s="43"/>
      <c r="H749" s="43"/>
      <c r="I749" s="43"/>
      <c r="J749" s="41"/>
      <c r="K749" s="181"/>
      <c r="L749" s="182"/>
      <c r="M749" s="41"/>
      <c r="N749" s="41"/>
      <c r="O749" s="41"/>
      <c r="P749" s="41"/>
      <c r="Q749" s="41"/>
      <c r="R749" s="41"/>
      <c r="S749" s="41"/>
      <c r="T749" s="41"/>
      <c r="U749" s="41"/>
      <c r="V749" s="41"/>
      <c r="W749" s="41"/>
      <c r="X749" s="41"/>
      <c r="Y749" s="41"/>
      <c r="Z749" s="41"/>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183"/>
      <c r="AW749" s="43"/>
    </row>
    <row r="750" spans="1:49" ht="11.25" customHeight="1">
      <c r="A750" s="43"/>
      <c r="B750" s="43"/>
      <c r="C750" s="43"/>
      <c r="D750" s="43"/>
      <c r="E750" s="43"/>
      <c r="F750" s="43"/>
      <c r="G750" s="43"/>
      <c r="H750" s="43"/>
      <c r="I750" s="43"/>
      <c r="J750" s="41"/>
      <c r="K750" s="181"/>
      <c r="L750" s="182"/>
      <c r="M750" s="41"/>
      <c r="N750" s="41"/>
      <c r="O750" s="41"/>
      <c r="P750" s="41"/>
      <c r="Q750" s="41"/>
      <c r="R750" s="41"/>
      <c r="S750" s="41"/>
      <c r="T750" s="41"/>
      <c r="U750" s="41"/>
      <c r="V750" s="41"/>
      <c r="W750" s="41"/>
      <c r="X750" s="41"/>
      <c r="Y750" s="41"/>
      <c r="Z750" s="41"/>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183"/>
      <c r="AW750" s="43"/>
    </row>
    <row r="751" spans="1:49" ht="11.25" customHeight="1">
      <c r="A751" s="43"/>
      <c r="B751" s="43"/>
      <c r="C751" s="43"/>
      <c r="D751" s="43"/>
      <c r="E751" s="43"/>
      <c r="F751" s="43"/>
      <c r="G751" s="43"/>
      <c r="H751" s="43"/>
      <c r="I751" s="43"/>
      <c r="J751" s="41"/>
      <c r="K751" s="181"/>
      <c r="L751" s="182"/>
      <c r="M751" s="41"/>
      <c r="N751" s="41"/>
      <c r="O751" s="41"/>
      <c r="P751" s="41"/>
      <c r="Q751" s="41"/>
      <c r="R751" s="41"/>
      <c r="S751" s="41"/>
      <c r="T751" s="41"/>
      <c r="U751" s="41"/>
      <c r="V751" s="41"/>
      <c r="W751" s="41"/>
      <c r="X751" s="41"/>
      <c r="Y751" s="41"/>
      <c r="Z751" s="41"/>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183"/>
      <c r="AW751" s="43"/>
    </row>
    <row r="752" spans="1:49" ht="11.25" customHeight="1">
      <c r="A752" s="43"/>
      <c r="B752" s="43"/>
      <c r="C752" s="43"/>
      <c r="D752" s="43"/>
      <c r="E752" s="43"/>
      <c r="F752" s="43"/>
      <c r="G752" s="43"/>
      <c r="H752" s="43"/>
      <c r="I752" s="43"/>
      <c r="J752" s="41"/>
      <c r="K752" s="181"/>
      <c r="L752" s="182"/>
      <c r="M752" s="41"/>
      <c r="N752" s="41"/>
      <c r="O752" s="41"/>
      <c r="P752" s="41"/>
      <c r="Q752" s="41"/>
      <c r="R752" s="41"/>
      <c r="S752" s="41"/>
      <c r="T752" s="41"/>
      <c r="U752" s="41"/>
      <c r="V752" s="41"/>
      <c r="W752" s="41"/>
      <c r="X752" s="41"/>
      <c r="Y752" s="41"/>
      <c r="Z752" s="41"/>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183"/>
      <c r="AW752" s="43"/>
    </row>
    <row r="753" spans="1:49" ht="11.25" customHeight="1">
      <c r="A753" s="43"/>
      <c r="B753" s="43"/>
      <c r="C753" s="43"/>
      <c r="D753" s="43"/>
      <c r="E753" s="43"/>
      <c r="F753" s="43"/>
      <c r="G753" s="43"/>
      <c r="H753" s="43"/>
      <c r="I753" s="43"/>
      <c r="J753" s="41"/>
      <c r="K753" s="181"/>
      <c r="L753" s="182"/>
      <c r="M753" s="41"/>
      <c r="N753" s="41"/>
      <c r="O753" s="41"/>
      <c r="P753" s="41"/>
      <c r="Q753" s="41"/>
      <c r="R753" s="41"/>
      <c r="S753" s="41"/>
      <c r="T753" s="41"/>
      <c r="U753" s="41"/>
      <c r="V753" s="41"/>
      <c r="W753" s="41"/>
      <c r="X753" s="41"/>
      <c r="Y753" s="41"/>
      <c r="Z753" s="41"/>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183"/>
      <c r="AW753" s="43"/>
    </row>
    <row r="754" spans="1:49" ht="11.25" customHeight="1">
      <c r="A754" s="43"/>
      <c r="B754" s="43"/>
      <c r="C754" s="43"/>
      <c r="D754" s="43"/>
      <c r="E754" s="43"/>
      <c r="F754" s="43"/>
      <c r="G754" s="43"/>
      <c r="H754" s="43"/>
      <c r="I754" s="43"/>
      <c r="J754" s="41"/>
      <c r="K754" s="181"/>
      <c r="L754" s="182"/>
      <c r="M754" s="41"/>
      <c r="N754" s="41"/>
      <c r="O754" s="41"/>
      <c r="P754" s="41"/>
      <c r="Q754" s="41"/>
      <c r="R754" s="41"/>
      <c r="S754" s="41"/>
      <c r="T754" s="41"/>
      <c r="U754" s="41"/>
      <c r="V754" s="41"/>
      <c r="W754" s="41"/>
      <c r="X754" s="41"/>
      <c r="Y754" s="41"/>
      <c r="Z754" s="41"/>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183"/>
      <c r="AW754" s="43"/>
    </row>
    <row r="755" spans="1:49" ht="11.25" customHeight="1">
      <c r="A755" s="43"/>
      <c r="B755" s="43"/>
      <c r="C755" s="43"/>
      <c r="D755" s="43"/>
      <c r="E755" s="43"/>
      <c r="F755" s="43"/>
      <c r="G755" s="43"/>
      <c r="H755" s="43"/>
      <c r="I755" s="43"/>
      <c r="J755" s="41"/>
      <c r="K755" s="181"/>
      <c r="L755" s="182"/>
      <c r="M755" s="41"/>
      <c r="N755" s="41"/>
      <c r="O755" s="41"/>
      <c r="P755" s="41"/>
      <c r="Q755" s="41"/>
      <c r="R755" s="41"/>
      <c r="S755" s="41"/>
      <c r="T755" s="41"/>
      <c r="U755" s="41"/>
      <c r="V755" s="41"/>
      <c r="W755" s="41"/>
      <c r="X755" s="41"/>
      <c r="Y755" s="41"/>
      <c r="Z755" s="41"/>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183"/>
      <c r="AW755" s="43"/>
    </row>
    <row r="756" spans="1:49" ht="11.25" customHeight="1">
      <c r="A756" s="43"/>
      <c r="B756" s="43"/>
      <c r="C756" s="43"/>
      <c r="D756" s="43"/>
      <c r="E756" s="43"/>
      <c r="F756" s="43"/>
      <c r="G756" s="43"/>
      <c r="H756" s="43"/>
      <c r="I756" s="43"/>
      <c r="J756" s="41"/>
      <c r="K756" s="181"/>
      <c r="L756" s="182"/>
      <c r="M756" s="41"/>
      <c r="N756" s="41"/>
      <c r="O756" s="41"/>
      <c r="P756" s="41"/>
      <c r="Q756" s="41"/>
      <c r="R756" s="41"/>
      <c r="S756" s="41"/>
      <c r="T756" s="41"/>
      <c r="U756" s="41"/>
      <c r="V756" s="41"/>
      <c r="W756" s="41"/>
      <c r="X756" s="41"/>
      <c r="Y756" s="41"/>
      <c r="Z756" s="41"/>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183"/>
      <c r="AW756" s="43"/>
    </row>
    <row r="757" spans="1:49" ht="11.25" customHeight="1">
      <c r="A757" s="43"/>
      <c r="B757" s="43"/>
      <c r="C757" s="43"/>
      <c r="D757" s="43"/>
      <c r="E757" s="43"/>
      <c r="F757" s="43"/>
      <c r="G757" s="43"/>
      <c r="H757" s="43"/>
      <c r="I757" s="43"/>
      <c r="J757" s="41"/>
      <c r="K757" s="181"/>
      <c r="L757" s="182"/>
      <c r="M757" s="41"/>
      <c r="N757" s="41"/>
      <c r="O757" s="41"/>
      <c r="P757" s="41"/>
      <c r="Q757" s="41"/>
      <c r="R757" s="41"/>
      <c r="S757" s="41"/>
      <c r="T757" s="41"/>
      <c r="U757" s="41"/>
      <c r="V757" s="41"/>
      <c r="W757" s="41"/>
      <c r="X757" s="41"/>
      <c r="Y757" s="41"/>
      <c r="Z757" s="41"/>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183"/>
      <c r="AW757" s="43"/>
    </row>
    <row r="758" spans="1:49" ht="11.25" customHeight="1">
      <c r="A758" s="43"/>
      <c r="B758" s="43"/>
      <c r="C758" s="43"/>
      <c r="D758" s="43"/>
      <c r="E758" s="43"/>
      <c r="F758" s="43"/>
      <c r="G758" s="43"/>
      <c r="H758" s="43"/>
      <c r="I758" s="43"/>
      <c r="J758" s="41"/>
      <c r="K758" s="181"/>
      <c r="L758" s="182"/>
      <c r="M758" s="41"/>
      <c r="N758" s="41"/>
      <c r="O758" s="41"/>
      <c r="P758" s="41"/>
      <c r="Q758" s="41"/>
      <c r="R758" s="41"/>
      <c r="S758" s="41"/>
      <c r="T758" s="41"/>
      <c r="U758" s="41"/>
      <c r="V758" s="41"/>
      <c r="W758" s="41"/>
      <c r="X758" s="41"/>
      <c r="Y758" s="41"/>
      <c r="Z758" s="41"/>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183"/>
      <c r="AW758" s="43"/>
    </row>
    <row r="759" spans="1:49" ht="11.25" customHeight="1">
      <c r="A759" s="43"/>
      <c r="B759" s="43"/>
      <c r="C759" s="43"/>
      <c r="D759" s="43"/>
      <c r="E759" s="43"/>
      <c r="F759" s="43"/>
      <c r="G759" s="43"/>
      <c r="H759" s="43"/>
      <c r="I759" s="43"/>
      <c r="J759" s="41"/>
      <c r="K759" s="181"/>
      <c r="L759" s="182"/>
      <c r="M759" s="41"/>
      <c r="N759" s="41"/>
      <c r="O759" s="41"/>
      <c r="P759" s="41"/>
      <c r="Q759" s="41"/>
      <c r="R759" s="41"/>
      <c r="S759" s="41"/>
      <c r="T759" s="41"/>
      <c r="U759" s="41"/>
      <c r="V759" s="41"/>
      <c r="W759" s="41"/>
      <c r="X759" s="41"/>
      <c r="Y759" s="41"/>
      <c r="Z759" s="41"/>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183"/>
      <c r="AW759" s="43"/>
    </row>
    <row r="760" spans="1:49" ht="11.25" customHeight="1">
      <c r="A760" s="43"/>
      <c r="B760" s="43"/>
      <c r="C760" s="43"/>
      <c r="D760" s="43"/>
      <c r="E760" s="43"/>
      <c r="F760" s="43"/>
      <c r="G760" s="43"/>
      <c r="H760" s="43"/>
      <c r="I760" s="43"/>
      <c r="J760" s="41"/>
      <c r="K760" s="181"/>
      <c r="L760" s="182"/>
      <c r="M760" s="41"/>
      <c r="N760" s="41"/>
      <c r="O760" s="41"/>
      <c r="P760" s="41"/>
      <c r="Q760" s="41"/>
      <c r="R760" s="41"/>
      <c r="S760" s="41"/>
      <c r="T760" s="41"/>
      <c r="U760" s="41"/>
      <c r="V760" s="41"/>
      <c r="W760" s="41"/>
      <c r="X760" s="41"/>
      <c r="Y760" s="41"/>
      <c r="Z760" s="41"/>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183"/>
      <c r="AW760" s="43"/>
    </row>
    <row r="761" spans="1:49" ht="11.25" customHeight="1">
      <c r="A761" s="43"/>
      <c r="B761" s="43"/>
      <c r="C761" s="43"/>
      <c r="D761" s="43"/>
      <c r="E761" s="43"/>
      <c r="F761" s="43"/>
      <c r="G761" s="43"/>
      <c r="H761" s="43"/>
      <c r="I761" s="43"/>
      <c r="J761" s="41"/>
      <c r="K761" s="181"/>
      <c r="L761" s="182"/>
      <c r="M761" s="41"/>
      <c r="N761" s="41"/>
      <c r="O761" s="41"/>
      <c r="P761" s="41"/>
      <c r="Q761" s="41"/>
      <c r="R761" s="41"/>
      <c r="S761" s="41"/>
      <c r="T761" s="41"/>
      <c r="U761" s="41"/>
      <c r="V761" s="41"/>
      <c r="W761" s="41"/>
      <c r="X761" s="41"/>
      <c r="Y761" s="41"/>
      <c r="Z761" s="41"/>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183"/>
      <c r="AW761" s="43"/>
    </row>
    <row r="762" spans="1:49" ht="11.25" customHeight="1">
      <c r="A762" s="43"/>
      <c r="B762" s="43"/>
      <c r="C762" s="43"/>
      <c r="D762" s="43"/>
      <c r="E762" s="43"/>
      <c r="F762" s="43"/>
      <c r="G762" s="43"/>
      <c r="H762" s="43"/>
      <c r="I762" s="43"/>
      <c r="J762" s="41"/>
      <c r="K762" s="181"/>
      <c r="L762" s="182"/>
      <c r="M762" s="41"/>
      <c r="N762" s="41"/>
      <c r="O762" s="41"/>
      <c r="P762" s="41"/>
      <c r="Q762" s="41"/>
      <c r="R762" s="41"/>
      <c r="S762" s="41"/>
      <c r="T762" s="41"/>
      <c r="U762" s="41"/>
      <c r="V762" s="41"/>
      <c r="W762" s="41"/>
      <c r="X762" s="41"/>
      <c r="Y762" s="41"/>
      <c r="Z762" s="41"/>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183"/>
      <c r="AW762" s="43"/>
    </row>
    <row r="763" spans="1:49" ht="11.25" customHeight="1">
      <c r="A763" s="43"/>
      <c r="B763" s="43"/>
      <c r="C763" s="43"/>
      <c r="D763" s="43"/>
      <c r="E763" s="43"/>
      <c r="F763" s="43"/>
      <c r="G763" s="43"/>
      <c r="H763" s="43"/>
      <c r="I763" s="43"/>
      <c r="J763" s="41"/>
      <c r="K763" s="181"/>
      <c r="L763" s="182"/>
      <c r="M763" s="41"/>
      <c r="N763" s="41"/>
      <c r="O763" s="41"/>
      <c r="P763" s="41"/>
      <c r="Q763" s="41"/>
      <c r="R763" s="41"/>
      <c r="S763" s="41"/>
      <c r="T763" s="41"/>
      <c r="U763" s="41"/>
      <c r="V763" s="41"/>
      <c r="W763" s="41"/>
      <c r="X763" s="41"/>
      <c r="Y763" s="41"/>
      <c r="Z763" s="41"/>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183"/>
      <c r="AW763" s="43"/>
    </row>
    <row r="764" spans="1:49" ht="11.25" customHeight="1">
      <c r="A764" s="43"/>
      <c r="B764" s="43"/>
      <c r="C764" s="43"/>
      <c r="D764" s="43"/>
      <c r="E764" s="43"/>
      <c r="F764" s="43"/>
      <c r="G764" s="43"/>
      <c r="H764" s="43"/>
      <c r="I764" s="43"/>
      <c r="J764" s="41"/>
      <c r="K764" s="181"/>
      <c r="L764" s="182"/>
      <c r="M764" s="41"/>
      <c r="N764" s="41"/>
      <c r="O764" s="41"/>
      <c r="P764" s="41"/>
      <c r="Q764" s="41"/>
      <c r="R764" s="41"/>
      <c r="S764" s="41"/>
      <c r="T764" s="41"/>
      <c r="U764" s="41"/>
      <c r="V764" s="41"/>
      <c r="W764" s="41"/>
      <c r="X764" s="41"/>
      <c r="Y764" s="41"/>
      <c r="Z764" s="41"/>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183"/>
      <c r="AW764" s="43"/>
    </row>
    <row r="765" spans="1:49" ht="11.25" customHeight="1">
      <c r="A765" s="43"/>
      <c r="B765" s="43"/>
      <c r="C765" s="43"/>
      <c r="D765" s="43"/>
      <c r="E765" s="43"/>
      <c r="F765" s="43"/>
      <c r="G765" s="43"/>
      <c r="H765" s="43"/>
      <c r="I765" s="43"/>
      <c r="J765" s="41"/>
      <c r="K765" s="181"/>
      <c r="L765" s="182"/>
      <c r="M765" s="41"/>
      <c r="N765" s="41"/>
      <c r="O765" s="41"/>
      <c r="P765" s="41"/>
      <c r="Q765" s="41"/>
      <c r="R765" s="41"/>
      <c r="S765" s="41"/>
      <c r="T765" s="41"/>
      <c r="U765" s="41"/>
      <c r="V765" s="41"/>
      <c r="W765" s="41"/>
      <c r="X765" s="41"/>
      <c r="Y765" s="41"/>
      <c r="Z765" s="41"/>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183"/>
      <c r="AW765" s="43"/>
    </row>
    <row r="766" spans="1:49" ht="11.25" customHeight="1">
      <c r="A766" s="43"/>
      <c r="B766" s="43"/>
      <c r="C766" s="43"/>
      <c r="D766" s="43"/>
      <c r="E766" s="43"/>
      <c r="F766" s="43"/>
      <c r="G766" s="43"/>
      <c r="H766" s="43"/>
      <c r="I766" s="43"/>
      <c r="J766" s="41"/>
      <c r="K766" s="181"/>
      <c r="L766" s="182"/>
      <c r="M766" s="41"/>
      <c r="N766" s="41"/>
      <c r="O766" s="41"/>
      <c r="P766" s="41"/>
      <c r="Q766" s="41"/>
      <c r="R766" s="41"/>
      <c r="S766" s="41"/>
      <c r="T766" s="41"/>
      <c r="U766" s="41"/>
      <c r="V766" s="41"/>
      <c r="W766" s="41"/>
      <c r="X766" s="41"/>
      <c r="Y766" s="41"/>
      <c r="Z766" s="41"/>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183"/>
      <c r="AW766" s="43"/>
    </row>
    <row r="767" spans="1:49" ht="11.25" customHeight="1">
      <c r="A767" s="43"/>
      <c r="B767" s="43"/>
      <c r="C767" s="43"/>
      <c r="D767" s="43"/>
      <c r="E767" s="43"/>
      <c r="F767" s="43"/>
      <c r="G767" s="43"/>
      <c r="H767" s="43"/>
      <c r="I767" s="43"/>
      <c r="J767" s="41"/>
      <c r="K767" s="181"/>
      <c r="L767" s="182"/>
      <c r="M767" s="41"/>
      <c r="N767" s="41"/>
      <c r="O767" s="41"/>
      <c r="P767" s="41"/>
      <c r="Q767" s="41"/>
      <c r="R767" s="41"/>
      <c r="S767" s="41"/>
      <c r="T767" s="41"/>
      <c r="U767" s="41"/>
      <c r="V767" s="41"/>
      <c r="W767" s="41"/>
      <c r="X767" s="41"/>
      <c r="Y767" s="41"/>
      <c r="Z767" s="41"/>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183"/>
      <c r="AW767" s="43"/>
    </row>
    <row r="768" spans="1:49" ht="11.25" customHeight="1">
      <c r="A768" s="43"/>
      <c r="B768" s="43"/>
      <c r="C768" s="43"/>
      <c r="D768" s="43"/>
      <c r="E768" s="43"/>
      <c r="F768" s="43"/>
      <c r="G768" s="43"/>
      <c r="H768" s="43"/>
      <c r="I768" s="43"/>
      <c r="J768" s="41"/>
      <c r="K768" s="181"/>
      <c r="L768" s="182"/>
      <c r="M768" s="41"/>
      <c r="N768" s="41"/>
      <c r="O768" s="41"/>
      <c r="P768" s="41"/>
      <c r="Q768" s="41"/>
      <c r="R768" s="41"/>
      <c r="S768" s="41"/>
      <c r="T768" s="41"/>
      <c r="U768" s="41"/>
      <c r="V768" s="41"/>
      <c r="W768" s="41"/>
      <c r="X768" s="41"/>
      <c r="Y768" s="41"/>
      <c r="Z768" s="41"/>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183"/>
      <c r="AW768" s="43"/>
    </row>
    <row r="769" spans="1:49" ht="11.25" customHeight="1">
      <c r="A769" s="43"/>
      <c r="B769" s="43"/>
      <c r="C769" s="43"/>
      <c r="D769" s="43"/>
      <c r="E769" s="43"/>
      <c r="F769" s="43"/>
      <c r="G769" s="43"/>
      <c r="H769" s="43"/>
      <c r="I769" s="43"/>
      <c r="J769" s="41"/>
      <c r="K769" s="181"/>
      <c r="L769" s="182"/>
      <c r="M769" s="41"/>
      <c r="N769" s="41"/>
      <c r="O769" s="41"/>
      <c r="P769" s="41"/>
      <c r="Q769" s="41"/>
      <c r="R769" s="41"/>
      <c r="S769" s="41"/>
      <c r="T769" s="41"/>
      <c r="U769" s="41"/>
      <c r="V769" s="41"/>
      <c r="W769" s="41"/>
      <c r="X769" s="41"/>
      <c r="Y769" s="41"/>
      <c r="Z769" s="41"/>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183"/>
      <c r="AW769" s="43"/>
    </row>
    <row r="770" spans="1:49" ht="11.25" customHeight="1">
      <c r="A770" s="43"/>
      <c r="B770" s="43"/>
      <c r="C770" s="43"/>
      <c r="D770" s="43"/>
      <c r="E770" s="43"/>
      <c r="F770" s="43"/>
      <c r="G770" s="43"/>
      <c r="H770" s="43"/>
      <c r="I770" s="43"/>
      <c r="J770" s="41"/>
      <c r="K770" s="181"/>
      <c r="L770" s="182"/>
      <c r="M770" s="41"/>
      <c r="N770" s="41"/>
      <c r="O770" s="41"/>
      <c r="P770" s="41"/>
      <c r="Q770" s="41"/>
      <c r="R770" s="41"/>
      <c r="S770" s="41"/>
      <c r="T770" s="41"/>
      <c r="U770" s="41"/>
      <c r="V770" s="41"/>
      <c r="W770" s="41"/>
      <c r="X770" s="41"/>
      <c r="Y770" s="41"/>
      <c r="Z770" s="41"/>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183"/>
      <c r="AW770" s="43"/>
    </row>
    <row r="771" spans="1:49" ht="11.25" customHeight="1">
      <c r="A771" s="43"/>
      <c r="B771" s="43"/>
      <c r="C771" s="43"/>
      <c r="D771" s="43"/>
      <c r="E771" s="43"/>
      <c r="F771" s="43"/>
      <c r="G771" s="43"/>
      <c r="H771" s="43"/>
      <c r="I771" s="43"/>
      <c r="J771" s="41"/>
      <c r="K771" s="181"/>
      <c r="L771" s="182"/>
      <c r="M771" s="41"/>
      <c r="N771" s="41"/>
      <c r="O771" s="41"/>
      <c r="P771" s="41"/>
      <c r="Q771" s="41"/>
      <c r="R771" s="41"/>
      <c r="S771" s="41"/>
      <c r="T771" s="41"/>
      <c r="U771" s="41"/>
      <c r="V771" s="41"/>
      <c r="W771" s="41"/>
      <c r="X771" s="41"/>
      <c r="Y771" s="41"/>
      <c r="Z771" s="41"/>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183"/>
      <c r="AW771" s="43"/>
    </row>
    <row r="772" spans="1:49" ht="11.25" customHeight="1">
      <c r="A772" s="43"/>
      <c r="B772" s="43"/>
      <c r="C772" s="43"/>
      <c r="D772" s="43"/>
      <c r="E772" s="43"/>
      <c r="F772" s="43"/>
      <c r="G772" s="43"/>
      <c r="H772" s="43"/>
      <c r="I772" s="43"/>
      <c r="J772" s="41"/>
      <c r="K772" s="181"/>
      <c r="L772" s="182"/>
      <c r="M772" s="41"/>
      <c r="N772" s="41"/>
      <c r="O772" s="41"/>
      <c r="P772" s="41"/>
      <c r="Q772" s="41"/>
      <c r="R772" s="41"/>
      <c r="S772" s="41"/>
      <c r="T772" s="41"/>
      <c r="U772" s="41"/>
      <c r="V772" s="41"/>
      <c r="W772" s="41"/>
      <c r="X772" s="41"/>
      <c r="Y772" s="41"/>
      <c r="Z772" s="41"/>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183"/>
      <c r="AW772" s="43"/>
    </row>
    <row r="773" spans="1:49" ht="11.25" customHeight="1">
      <c r="A773" s="43"/>
      <c r="B773" s="43"/>
      <c r="C773" s="43"/>
      <c r="D773" s="43"/>
      <c r="E773" s="43"/>
      <c r="F773" s="43"/>
      <c r="G773" s="43"/>
      <c r="H773" s="43"/>
      <c r="I773" s="43"/>
      <c r="J773" s="41"/>
      <c r="K773" s="181"/>
      <c r="L773" s="182"/>
      <c r="M773" s="41"/>
      <c r="N773" s="41"/>
      <c r="O773" s="41"/>
      <c r="P773" s="41"/>
      <c r="Q773" s="41"/>
      <c r="R773" s="41"/>
      <c r="S773" s="41"/>
      <c r="T773" s="41"/>
      <c r="U773" s="41"/>
      <c r="V773" s="41"/>
      <c r="W773" s="41"/>
      <c r="X773" s="41"/>
      <c r="Y773" s="41"/>
      <c r="Z773" s="41"/>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183"/>
      <c r="AW773" s="43"/>
    </row>
    <row r="774" spans="1:49" ht="11.25" customHeight="1">
      <c r="A774" s="43"/>
      <c r="B774" s="43"/>
      <c r="C774" s="43"/>
      <c r="D774" s="43"/>
      <c r="E774" s="43"/>
      <c r="F774" s="43"/>
      <c r="G774" s="43"/>
      <c r="H774" s="43"/>
      <c r="I774" s="43"/>
      <c r="J774" s="41"/>
      <c r="K774" s="181"/>
      <c r="L774" s="182"/>
      <c r="M774" s="41"/>
      <c r="N774" s="41"/>
      <c r="O774" s="41"/>
      <c r="P774" s="41"/>
      <c r="Q774" s="41"/>
      <c r="R774" s="41"/>
      <c r="S774" s="41"/>
      <c r="T774" s="41"/>
      <c r="U774" s="41"/>
      <c r="V774" s="41"/>
      <c r="W774" s="41"/>
      <c r="X774" s="41"/>
      <c r="Y774" s="41"/>
      <c r="Z774" s="41"/>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183"/>
      <c r="AW774" s="43"/>
    </row>
    <row r="775" spans="1:49" ht="11.25" customHeight="1">
      <c r="A775" s="43"/>
      <c r="B775" s="43"/>
      <c r="C775" s="43"/>
      <c r="D775" s="43"/>
      <c r="E775" s="43"/>
      <c r="F775" s="43"/>
      <c r="G775" s="43"/>
      <c r="H775" s="43"/>
      <c r="I775" s="43"/>
      <c r="J775" s="41"/>
      <c r="K775" s="181"/>
      <c r="L775" s="182"/>
      <c r="M775" s="41"/>
      <c r="N775" s="41"/>
      <c r="O775" s="41"/>
      <c r="P775" s="41"/>
      <c r="Q775" s="41"/>
      <c r="R775" s="41"/>
      <c r="S775" s="41"/>
      <c r="T775" s="41"/>
      <c r="U775" s="41"/>
      <c r="V775" s="41"/>
      <c r="W775" s="41"/>
      <c r="X775" s="41"/>
      <c r="Y775" s="41"/>
      <c r="Z775" s="41"/>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183"/>
      <c r="AW775" s="43"/>
    </row>
    <row r="776" spans="1:49" ht="11.25" customHeight="1">
      <c r="A776" s="43"/>
      <c r="B776" s="43"/>
      <c r="C776" s="43"/>
      <c r="D776" s="43"/>
      <c r="E776" s="43"/>
      <c r="F776" s="43"/>
      <c r="G776" s="43"/>
      <c r="H776" s="43"/>
      <c r="I776" s="43"/>
      <c r="J776" s="41"/>
      <c r="K776" s="181"/>
      <c r="L776" s="182"/>
      <c r="M776" s="41"/>
      <c r="N776" s="41"/>
      <c r="O776" s="41"/>
      <c r="P776" s="41"/>
      <c r="Q776" s="41"/>
      <c r="R776" s="41"/>
      <c r="S776" s="41"/>
      <c r="T776" s="41"/>
      <c r="U776" s="41"/>
      <c r="V776" s="41"/>
      <c r="W776" s="41"/>
      <c r="X776" s="41"/>
      <c r="Y776" s="41"/>
      <c r="Z776" s="41"/>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183"/>
      <c r="AW776" s="43"/>
    </row>
    <row r="777" spans="1:49" ht="11.25" customHeight="1">
      <c r="A777" s="43"/>
      <c r="B777" s="43"/>
      <c r="C777" s="43"/>
      <c r="D777" s="43"/>
      <c r="E777" s="43"/>
      <c r="F777" s="43"/>
      <c r="G777" s="43"/>
      <c r="H777" s="43"/>
      <c r="I777" s="43"/>
      <c r="J777" s="41"/>
      <c r="K777" s="181"/>
      <c r="L777" s="182"/>
      <c r="M777" s="41"/>
      <c r="N777" s="41"/>
      <c r="O777" s="41"/>
      <c r="P777" s="41"/>
      <c r="Q777" s="41"/>
      <c r="R777" s="41"/>
      <c r="S777" s="41"/>
      <c r="T777" s="41"/>
      <c r="U777" s="41"/>
      <c r="V777" s="41"/>
      <c r="W777" s="41"/>
      <c r="X777" s="41"/>
      <c r="Y777" s="41"/>
      <c r="Z777" s="41"/>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183"/>
      <c r="AW777" s="43"/>
    </row>
    <row r="778" spans="1:49" ht="11.25" customHeight="1">
      <c r="A778" s="43"/>
      <c r="B778" s="43"/>
      <c r="C778" s="43"/>
      <c r="D778" s="43"/>
      <c r="E778" s="43"/>
      <c r="F778" s="43"/>
      <c r="G778" s="43"/>
      <c r="H778" s="43"/>
      <c r="I778" s="43"/>
      <c r="J778" s="41"/>
      <c r="K778" s="181"/>
      <c r="L778" s="182"/>
      <c r="M778" s="41"/>
      <c r="N778" s="41"/>
      <c r="O778" s="41"/>
      <c r="P778" s="41"/>
      <c r="Q778" s="41"/>
      <c r="R778" s="41"/>
      <c r="S778" s="41"/>
      <c r="T778" s="41"/>
      <c r="U778" s="41"/>
      <c r="V778" s="41"/>
      <c r="W778" s="41"/>
      <c r="X778" s="41"/>
      <c r="Y778" s="41"/>
      <c r="Z778" s="41"/>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183"/>
      <c r="AW778" s="43"/>
    </row>
    <row r="779" spans="1:49" ht="11.25" customHeight="1">
      <c r="A779" s="43"/>
      <c r="B779" s="43"/>
      <c r="C779" s="43"/>
      <c r="D779" s="43"/>
      <c r="E779" s="43"/>
      <c r="F779" s="43"/>
      <c r="G779" s="43"/>
      <c r="H779" s="43"/>
      <c r="I779" s="43"/>
      <c r="J779" s="41"/>
      <c r="K779" s="181"/>
      <c r="L779" s="182"/>
      <c r="M779" s="41"/>
      <c r="N779" s="41"/>
      <c r="O779" s="41"/>
      <c r="P779" s="41"/>
      <c r="Q779" s="41"/>
      <c r="R779" s="41"/>
      <c r="S779" s="41"/>
      <c r="T779" s="41"/>
      <c r="U779" s="41"/>
      <c r="V779" s="41"/>
      <c r="W779" s="41"/>
      <c r="X779" s="41"/>
      <c r="Y779" s="41"/>
      <c r="Z779" s="41"/>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183"/>
      <c r="AW779" s="43"/>
    </row>
    <row r="780" spans="1:49" ht="11.25" customHeight="1">
      <c r="A780" s="43"/>
      <c r="B780" s="43"/>
      <c r="C780" s="43"/>
      <c r="D780" s="43"/>
      <c r="E780" s="43"/>
      <c r="F780" s="43"/>
      <c r="G780" s="43"/>
      <c r="H780" s="43"/>
      <c r="I780" s="43"/>
      <c r="J780" s="41"/>
      <c r="K780" s="181"/>
      <c r="L780" s="182"/>
      <c r="M780" s="41"/>
      <c r="N780" s="41"/>
      <c r="O780" s="41"/>
      <c r="P780" s="41"/>
      <c r="Q780" s="41"/>
      <c r="R780" s="41"/>
      <c r="S780" s="41"/>
      <c r="T780" s="41"/>
      <c r="U780" s="41"/>
      <c r="V780" s="41"/>
      <c r="W780" s="41"/>
      <c r="X780" s="41"/>
      <c r="Y780" s="41"/>
      <c r="Z780" s="41"/>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183"/>
      <c r="AW780" s="43"/>
    </row>
    <row r="781" spans="1:49" ht="11.25" customHeight="1">
      <c r="A781" s="43"/>
      <c r="B781" s="43"/>
      <c r="C781" s="43"/>
      <c r="D781" s="43"/>
      <c r="E781" s="43"/>
      <c r="F781" s="43"/>
      <c r="G781" s="43"/>
      <c r="H781" s="43"/>
      <c r="I781" s="43"/>
      <c r="J781" s="41"/>
      <c r="K781" s="181"/>
      <c r="L781" s="182"/>
      <c r="M781" s="41"/>
      <c r="N781" s="41"/>
      <c r="O781" s="41"/>
      <c r="P781" s="41"/>
      <c r="Q781" s="41"/>
      <c r="R781" s="41"/>
      <c r="S781" s="41"/>
      <c r="T781" s="41"/>
      <c r="U781" s="41"/>
      <c r="V781" s="41"/>
      <c r="W781" s="41"/>
      <c r="X781" s="41"/>
      <c r="Y781" s="41"/>
      <c r="Z781" s="41"/>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183"/>
      <c r="AW781" s="43"/>
    </row>
    <row r="782" spans="1:49" ht="11.25" customHeight="1">
      <c r="A782" s="43"/>
      <c r="B782" s="43"/>
      <c r="C782" s="43"/>
      <c r="D782" s="43"/>
      <c r="E782" s="43"/>
      <c r="F782" s="43"/>
      <c r="G782" s="43"/>
      <c r="H782" s="43"/>
      <c r="I782" s="43"/>
      <c r="J782" s="41"/>
      <c r="K782" s="181"/>
      <c r="L782" s="182"/>
      <c r="M782" s="41"/>
      <c r="N782" s="41"/>
      <c r="O782" s="41"/>
      <c r="P782" s="41"/>
      <c r="Q782" s="41"/>
      <c r="R782" s="41"/>
      <c r="S782" s="41"/>
      <c r="T782" s="41"/>
      <c r="U782" s="41"/>
      <c r="V782" s="41"/>
      <c r="W782" s="41"/>
      <c r="X782" s="41"/>
      <c r="Y782" s="41"/>
      <c r="Z782" s="41"/>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183"/>
      <c r="AW782" s="43"/>
    </row>
    <row r="783" spans="1:49" ht="11.25" customHeight="1">
      <c r="A783" s="43"/>
      <c r="B783" s="43"/>
      <c r="C783" s="43"/>
      <c r="D783" s="43"/>
      <c r="E783" s="43"/>
      <c r="F783" s="43"/>
      <c r="G783" s="43"/>
      <c r="H783" s="43"/>
      <c r="I783" s="43"/>
      <c r="J783" s="41"/>
      <c r="K783" s="181"/>
      <c r="L783" s="182"/>
      <c r="M783" s="41"/>
      <c r="N783" s="41"/>
      <c r="O783" s="41"/>
      <c r="P783" s="41"/>
      <c r="Q783" s="41"/>
      <c r="R783" s="41"/>
      <c r="S783" s="41"/>
      <c r="T783" s="41"/>
      <c r="U783" s="41"/>
      <c r="V783" s="41"/>
      <c r="W783" s="41"/>
      <c r="X783" s="41"/>
      <c r="Y783" s="41"/>
      <c r="Z783" s="41"/>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183"/>
      <c r="AW783" s="43"/>
    </row>
    <row r="784" spans="1:49" ht="11.25" customHeight="1">
      <c r="A784" s="43"/>
      <c r="B784" s="43"/>
      <c r="C784" s="43"/>
      <c r="D784" s="43"/>
      <c r="E784" s="43"/>
      <c r="F784" s="43"/>
      <c r="G784" s="43"/>
      <c r="H784" s="43"/>
      <c r="I784" s="43"/>
      <c r="J784" s="41"/>
      <c r="K784" s="181"/>
      <c r="L784" s="182"/>
      <c r="M784" s="41"/>
      <c r="N784" s="41"/>
      <c r="O784" s="41"/>
      <c r="P784" s="41"/>
      <c r="Q784" s="41"/>
      <c r="R784" s="41"/>
      <c r="S784" s="41"/>
      <c r="T784" s="41"/>
      <c r="U784" s="41"/>
      <c r="V784" s="41"/>
      <c r="W784" s="41"/>
      <c r="X784" s="41"/>
      <c r="Y784" s="41"/>
      <c r="Z784" s="41"/>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183"/>
      <c r="AW784" s="43"/>
    </row>
    <row r="785" spans="1:49" ht="11.25" customHeight="1">
      <c r="A785" s="43"/>
      <c r="B785" s="43"/>
      <c r="C785" s="43"/>
      <c r="D785" s="43"/>
      <c r="E785" s="43"/>
      <c r="F785" s="43"/>
      <c r="G785" s="43"/>
      <c r="H785" s="43"/>
      <c r="I785" s="43"/>
      <c r="J785" s="41"/>
      <c r="K785" s="181"/>
      <c r="L785" s="182"/>
      <c r="M785" s="41"/>
      <c r="N785" s="41"/>
      <c r="O785" s="41"/>
      <c r="P785" s="41"/>
      <c r="Q785" s="41"/>
      <c r="R785" s="41"/>
      <c r="S785" s="41"/>
      <c r="T785" s="41"/>
      <c r="U785" s="41"/>
      <c r="V785" s="41"/>
      <c r="W785" s="41"/>
      <c r="X785" s="41"/>
      <c r="Y785" s="41"/>
      <c r="Z785" s="41"/>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183"/>
      <c r="AW785" s="43"/>
    </row>
    <row r="786" spans="1:49" ht="11.25" customHeight="1">
      <c r="A786" s="43"/>
      <c r="B786" s="43"/>
      <c r="C786" s="43"/>
      <c r="D786" s="43"/>
      <c r="E786" s="43"/>
      <c r="F786" s="43"/>
      <c r="G786" s="43"/>
      <c r="H786" s="43"/>
      <c r="I786" s="43"/>
      <c r="J786" s="41"/>
      <c r="K786" s="181"/>
      <c r="L786" s="182"/>
      <c r="M786" s="41"/>
      <c r="N786" s="41"/>
      <c r="O786" s="41"/>
      <c r="P786" s="41"/>
      <c r="Q786" s="41"/>
      <c r="R786" s="41"/>
      <c r="S786" s="41"/>
      <c r="T786" s="41"/>
      <c r="U786" s="41"/>
      <c r="V786" s="41"/>
      <c r="W786" s="41"/>
      <c r="X786" s="41"/>
      <c r="Y786" s="41"/>
      <c r="Z786" s="41"/>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183"/>
      <c r="AW786" s="43"/>
    </row>
    <row r="787" spans="1:49" ht="11.25" customHeight="1">
      <c r="A787" s="43"/>
      <c r="B787" s="43"/>
      <c r="C787" s="43"/>
      <c r="D787" s="43"/>
      <c r="E787" s="43"/>
      <c r="F787" s="43"/>
      <c r="G787" s="43"/>
      <c r="H787" s="43"/>
      <c r="I787" s="43"/>
      <c r="J787" s="41"/>
      <c r="K787" s="181"/>
      <c r="L787" s="182"/>
      <c r="M787" s="41"/>
      <c r="N787" s="41"/>
      <c r="O787" s="41"/>
      <c r="P787" s="41"/>
      <c r="Q787" s="41"/>
      <c r="R787" s="41"/>
      <c r="S787" s="41"/>
      <c r="T787" s="41"/>
      <c r="U787" s="41"/>
      <c r="V787" s="41"/>
      <c r="W787" s="41"/>
      <c r="X787" s="41"/>
      <c r="Y787" s="41"/>
      <c r="Z787" s="41"/>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183"/>
      <c r="AW787" s="43"/>
    </row>
    <row r="788" spans="1:49" ht="11.25" customHeight="1">
      <c r="A788" s="43"/>
      <c r="B788" s="43"/>
      <c r="C788" s="43"/>
      <c r="D788" s="43"/>
      <c r="E788" s="43"/>
      <c r="F788" s="43"/>
      <c r="G788" s="43"/>
      <c r="H788" s="43"/>
      <c r="I788" s="43"/>
      <c r="J788" s="41"/>
      <c r="K788" s="181"/>
      <c r="L788" s="182"/>
      <c r="M788" s="41"/>
      <c r="N788" s="41"/>
      <c r="O788" s="41"/>
      <c r="P788" s="41"/>
      <c r="Q788" s="41"/>
      <c r="R788" s="41"/>
      <c r="S788" s="41"/>
      <c r="T788" s="41"/>
      <c r="U788" s="41"/>
      <c r="V788" s="41"/>
      <c r="W788" s="41"/>
      <c r="X788" s="41"/>
      <c r="Y788" s="41"/>
      <c r="Z788" s="41"/>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183"/>
      <c r="AW788" s="43"/>
    </row>
    <row r="789" spans="1:49" ht="11.25" customHeight="1">
      <c r="A789" s="43"/>
      <c r="B789" s="43"/>
      <c r="C789" s="43"/>
      <c r="D789" s="43"/>
      <c r="E789" s="43"/>
      <c r="F789" s="43"/>
      <c r="G789" s="43"/>
      <c r="H789" s="43"/>
      <c r="I789" s="43"/>
      <c r="J789" s="41"/>
      <c r="K789" s="181"/>
      <c r="L789" s="182"/>
      <c r="M789" s="41"/>
      <c r="N789" s="41"/>
      <c r="O789" s="41"/>
      <c r="P789" s="41"/>
      <c r="Q789" s="41"/>
      <c r="R789" s="41"/>
      <c r="S789" s="41"/>
      <c r="T789" s="41"/>
      <c r="U789" s="41"/>
      <c r="V789" s="41"/>
      <c r="W789" s="41"/>
      <c r="X789" s="41"/>
      <c r="Y789" s="41"/>
      <c r="Z789" s="41"/>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183"/>
      <c r="AW789" s="43"/>
    </row>
    <row r="790" spans="1:49" ht="11.25" customHeight="1">
      <c r="A790" s="43"/>
      <c r="B790" s="43"/>
      <c r="C790" s="43"/>
      <c r="D790" s="43"/>
      <c r="E790" s="43"/>
      <c r="F790" s="43"/>
      <c r="G790" s="43"/>
      <c r="H790" s="43"/>
      <c r="I790" s="43"/>
      <c r="J790" s="41"/>
      <c r="K790" s="181"/>
      <c r="L790" s="182"/>
      <c r="M790" s="41"/>
      <c r="N790" s="41"/>
      <c r="O790" s="41"/>
      <c r="P790" s="41"/>
      <c r="Q790" s="41"/>
      <c r="R790" s="41"/>
      <c r="S790" s="41"/>
      <c r="T790" s="41"/>
      <c r="U790" s="41"/>
      <c r="V790" s="41"/>
      <c r="W790" s="41"/>
      <c r="X790" s="41"/>
      <c r="Y790" s="41"/>
      <c r="Z790" s="41"/>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183"/>
      <c r="AW790" s="43"/>
    </row>
    <row r="791" spans="1:49" ht="11.25" customHeight="1">
      <c r="A791" s="43"/>
      <c r="B791" s="43"/>
      <c r="C791" s="43"/>
      <c r="D791" s="43"/>
      <c r="E791" s="43"/>
      <c r="F791" s="43"/>
      <c r="G791" s="43"/>
      <c r="H791" s="43"/>
      <c r="I791" s="43"/>
      <c r="J791" s="41"/>
      <c r="K791" s="181"/>
      <c r="L791" s="182"/>
      <c r="M791" s="41"/>
      <c r="N791" s="41"/>
      <c r="O791" s="41"/>
      <c r="P791" s="41"/>
      <c r="Q791" s="41"/>
      <c r="R791" s="41"/>
      <c r="S791" s="41"/>
      <c r="T791" s="41"/>
      <c r="U791" s="41"/>
      <c r="V791" s="41"/>
      <c r="W791" s="41"/>
      <c r="X791" s="41"/>
      <c r="Y791" s="41"/>
      <c r="Z791" s="41"/>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183"/>
      <c r="AW791" s="43"/>
    </row>
    <row r="792" spans="1:49" ht="11.25" customHeight="1">
      <c r="A792" s="43"/>
      <c r="B792" s="43"/>
      <c r="C792" s="43"/>
      <c r="D792" s="43"/>
      <c r="E792" s="43"/>
      <c r="F792" s="43"/>
      <c r="G792" s="43"/>
      <c r="H792" s="43"/>
      <c r="I792" s="43"/>
      <c r="J792" s="41"/>
      <c r="K792" s="181"/>
      <c r="L792" s="182"/>
      <c r="M792" s="41"/>
      <c r="N792" s="41"/>
      <c r="O792" s="41"/>
      <c r="P792" s="41"/>
      <c r="Q792" s="41"/>
      <c r="R792" s="41"/>
      <c r="S792" s="41"/>
      <c r="T792" s="41"/>
      <c r="U792" s="41"/>
      <c r="V792" s="41"/>
      <c r="W792" s="41"/>
      <c r="X792" s="41"/>
      <c r="Y792" s="41"/>
      <c r="Z792" s="41"/>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183"/>
      <c r="AW792" s="43"/>
    </row>
    <row r="793" spans="1:49" ht="11.25" customHeight="1">
      <c r="A793" s="43"/>
      <c r="B793" s="43"/>
      <c r="C793" s="43"/>
      <c r="D793" s="43"/>
      <c r="E793" s="43"/>
      <c r="F793" s="43"/>
      <c r="G793" s="43"/>
      <c r="H793" s="43"/>
      <c r="I793" s="43"/>
      <c r="J793" s="41"/>
      <c r="K793" s="181"/>
      <c r="L793" s="182"/>
      <c r="M793" s="41"/>
      <c r="N793" s="41"/>
      <c r="O793" s="41"/>
      <c r="P793" s="41"/>
      <c r="Q793" s="41"/>
      <c r="R793" s="41"/>
      <c r="S793" s="41"/>
      <c r="T793" s="41"/>
      <c r="U793" s="41"/>
      <c r="V793" s="41"/>
      <c r="W793" s="41"/>
      <c r="X793" s="41"/>
      <c r="Y793" s="41"/>
      <c r="Z793" s="41"/>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183"/>
      <c r="AW793" s="43"/>
    </row>
    <row r="794" spans="1:49" ht="11.25" customHeight="1">
      <c r="A794" s="43"/>
      <c r="B794" s="43"/>
      <c r="C794" s="43"/>
      <c r="D794" s="43"/>
      <c r="E794" s="43"/>
      <c r="F794" s="43"/>
      <c r="G794" s="43"/>
      <c r="H794" s="43"/>
      <c r="I794" s="43"/>
      <c r="J794" s="41"/>
      <c r="K794" s="181"/>
      <c r="L794" s="182"/>
      <c r="M794" s="41"/>
      <c r="N794" s="41"/>
      <c r="O794" s="41"/>
      <c r="P794" s="41"/>
      <c r="Q794" s="41"/>
      <c r="R794" s="41"/>
      <c r="S794" s="41"/>
      <c r="T794" s="41"/>
      <c r="U794" s="41"/>
      <c r="V794" s="41"/>
      <c r="W794" s="41"/>
      <c r="X794" s="41"/>
      <c r="Y794" s="41"/>
      <c r="Z794" s="41"/>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183"/>
      <c r="AW794" s="43"/>
    </row>
    <row r="795" spans="1:49" ht="11.25" customHeight="1">
      <c r="A795" s="43"/>
      <c r="B795" s="43"/>
      <c r="C795" s="43"/>
      <c r="D795" s="43"/>
      <c r="E795" s="43"/>
      <c r="F795" s="43"/>
      <c r="G795" s="43"/>
      <c r="H795" s="43"/>
      <c r="I795" s="43"/>
      <c r="J795" s="41"/>
      <c r="K795" s="181"/>
      <c r="L795" s="182"/>
      <c r="M795" s="41"/>
      <c r="N795" s="41"/>
      <c r="O795" s="41"/>
      <c r="P795" s="41"/>
      <c r="Q795" s="41"/>
      <c r="R795" s="41"/>
      <c r="S795" s="41"/>
      <c r="T795" s="41"/>
      <c r="U795" s="41"/>
      <c r="V795" s="41"/>
      <c r="W795" s="41"/>
      <c r="X795" s="41"/>
      <c r="Y795" s="41"/>
      <c r="Z795" s="41"/>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183"/>
      <c r="AW795" s="43"/>
    </row>
    <row r="796" spans="1:49" ht="11.25" customHeight="1">
      <c r="A796" s="43"/>
      <c r="B796" s="43"/>
      <c r="C796" s="43"/>
      <c r="D796" s="43"/>
      <c r="E796" s="43"/>
      <c r="F796" s="43"/>
      <c r="G796" s="43"/>
      <c r="H796" s="43"/>
      <c r="I796" s="43"/>
      <c r="J796" s="41"/>
      <c r="K796" s="181"/>
      <c r="L796" s="182"/>
      <c r="M796" s="41"/>
      <c r="N796" s="41"/>
      <c r="O796" s="41"/>
      <c r="P796" s="41"/>
      <c r="Q796" s="41"/>
      <c r="R796" s="41"/>
      <c r="S796" s="41"/>
      <c r="T796" s="41"/>
      <c r="U796" s="41"/>
      <c r="V796" s="41"/>
      <c r="W796" s="41"/>
      <c r="X796" s="41"/>
      <c r="Y796" s="41"/>
      <c r="Z796" s="41"/>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183"/>
      <c r="AW796" s="43"/>
    </row>
    <row r="797" spans="1:49" ht="11.25" customHeight="1">
      <c r="A797" s="43"/>
      <c r="B797" s="43"/>
      <c r="C797" s="43"/>
      <c r="D797" s="43"/>
      <c r="E797" s="43"/>
      <c r="F797" s="43"/>
      <c r="G797" s="43"/>
      <c r="H797" s="43"/>
      <c r="I797" s="43"/>
      <c r="J797" s="41"/>
      <c r="K797" s="181"/>
      <c r="L797" s="182"/>
      <c r="M797" s="41"/>
      <c r="N797" s="41"/>
      <c r="O797" s="41"/>
      <c r="P797" s="41"/>
      <c r="Q797" s="41"/>
      <c r="R797" s="41"/>
      <c r="S797" s="41"/>
      <c r="T797" s="41"/>
      <c r="U797" s="41"/>
      <c r="V797" s="41"/>
      <c r="W797" s="41"/>
      <c r="X797" s="41"/>
      <c r="Y797" s="41"/>
      <c r="Z797" s="41"/>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183"/>
      <c r="AW797" s="43"/>
    </row>
    <row r="798" spans="1:49" ht="11.25" customHeight="1">
      <c r="A798" s="43"/>
      <c r="B798" s="43"/>
      <c r="C798" s="43"/>
      <c r="D798" s="43"/>
      <c r="E798" s="43"/>
      <c r="F798" s="43"/>
      <c r="G798" s="43"/>
      <c r="H798" s="43"/>
      <c r="I798" s="43"/>
      <c r="J798" s="41"/>
      <c r="K798" s="181"/>
      <c r="L798" s="182"/>
      <c r="M798" s="41"/>
      <c r="N798" s="41"/>
      <c r="O798" s="41"/>
      <c r="P798" s="41"/>
      <c r="Q798" s="41"/>
      <c r="R798" s="41"/>
      <c r="S798" s="41"/>
      <c r="T798" s="41"/>
      <c r="U798" s="41"/>
      <c r="V798" s="41"/>
      <c r="W798" s="41"/>
      <c r="X798" s="41"/>
      <c r="Y798" s="41"/>
      <c r="Z798" s="41"/>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183"/>
      <c r="AW798" s="43"/>
    </row>
    <row r="799" spans="1:49" ht="11.25" customHeight="1">
      <c r="A799" s="43"/>
      <c r="B799" s="43"/>
      <c r="C799" s="43"/>
      <c r="D799" s="43"/>
      <c r="E799" s="43"/>
      <c r="F799" s="43"/>
      <c r="G799" s="43"/>
      <c r="H799" s="43"/>
      <c r="I799" s="43"/>
      <c r="J799" s="41"/>
      <c r="K799" s="181"/>
      <c r="L799" s="182"/>
      <c r="M799" s="41"/>
      <c r="N799" s="41"/>
      <c r="O799" s="41"/>
      <c r="P799" s="41"/>
      <c r="Q799" s="41"/>
      <c r="R799" s="41"/>
      <c r="S799" s="41"/>
      <c r="T799" s="41"/>
      <c r="U799" s="41"/>
      <c r="V799" s="41"/>
      <c r="W799" s="41"/>
      <c r="X799" s="41"/>
      <c r="Y799" s="41"/>
      <c r="Z799" s="41"/>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183"/>
      <c r="AW799" s="43"/>
    </row>
    <row r="800" spans="1:49" ht="11.25" customHeight="1">
      <c r="A800" s="43"/>
      <c r="B800" s="43"/>
      <c r="C800" s="43"/>
      <c r="D800" s="43"/>
      <c r="E800" s="43"/>
      <c r="F800" s="43"/>
      <c r="G800" s="43"/>
      <c r="H800" s="43"/>
      <c r="I800" s="43"/>
      <c r="J800" s="41"/>
      <c r="K800" s="181"/>
      <c r="L800" s="182"/>
      <c r="M800" s="41"/>
      <c r="N800" s="41"/>
      <c r="O800" s="41"/>
      <c r="P800" s="41"/>
      <c r="Q800" s="41"/>
      <c r="R800" s="41"/>
      <c r="S800" s="41"/>
      <c r="T800" s="41"/>
      <c r="U800" s="41"/>
      <c r="V800" s="41"/>
      <c r="W800" s="41"/>
      <c r="X800" s="41"/>
      <c r="Y800" s="41"/>
      <c r="Z800" s="41"/>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183"/>
      <c r="AW800" s="43"/>
    </row>
    <row r="801" spans="1:49" ht="11.25" customHeight="1">
      <c r="A801" s="43"/>
      <c r="B801" s="43"/>
      <c r="C801" s="43"/>
      <c r="D801" s="43"/>
      <c r="E801" s="43"/>
      <c r="F801" s="43"/>
      <c r="G801" s="43"/>
      <c r="H801" s="43"/>
      <c r="I801" s="43"/>
      <c r="J801" s="41"/>
      <c r="K801" s="181"/>
      <c r="L801" s="182"/>
      <c r="M801" s="41"/>
      <c r="N801" s="41"/>
      <c r="O801" s="41"/>
      <c r="P801" s="41"/>
      <c r="Q801" s="41"/>
      <c r="R801" s="41"/>
      <c r="S801" s="41"/>
      <c r="T801" s="41"/>
      <c r="U801" s="41"/>
      <c r="V801" s="41"/>
      <c r="W801" s="41"/>
      <c r="X801" s="41"/>
      <c r="Y801" s="41"/>
      <c r="Z801" s="41"/>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183"/>
      <c r="AW801" s="43"/>
    </row>
    <row r="802" spans="1:49" ht="11.25" customHeight="1">
      <c r="A802" s="43"/>
      <c r="B802" s="43"/>
      <c r="C802" s="43"/>
      <c r="D802" s="43"/>
      <c r="E802" s="43"/>
      <c r="F802" s="43"/>
      <c r="G802" s="43"/>
      <c r="H802" s="43"/>
      <c r="I802" s="43"/>
      <c r="J802" s="41"/>
      <c r="K802" s="181"/>
      <c r="L802" s="182"/>
      <c r="M802" s="41"/>
      <c r="N802" s="41"/>
      <c r="O802" s="41"/>
      <c r="P802" s="41"/>
      <c r="Q802" s="41"/>
      <c r="R802" s="41"/>
      <c r="S802" s="41"/>
      <c r="T802" s="41"/>
      <c r="U802" s="41"/>
      <c r="V802" s="41"/>
      <c r="W802" s="41"/>
      <c r="X802" s="41"/>
      <c r="Y802" s="41"/>
      <c r="Z802" s="41"/>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183"/>
      <c r="AW802" s="43"/>
    </row>
    <row r="803" spans="1:49" ht="11.25" customHeight="1">
      <c r="A803" s="43"/>
      <c r="B803" s="43"/>
      <c r="C803" s="43"/>
      <c r="D803" s="43"/>
      <c r="E803" s="43"/>
      <c r="F803" s="43"/>
      <c r="G803" s="43"/>
      <c r="H803" s="43"/>
      <c r="I803" s="43"/>
      <c r="J803" s="41"/>
      <c r="K803" s="181"/>
      <c r="L803" s="182"/>
      <c r="M803" s="41"/>
      <c r="N803" s="41"/>
      <c r="O803" s="41"/>
      <c r="P803" s="41"/>
      <c r="Q803" s="41"/>
      <c r="R803" s="41"/>
      <c r="S803" s="41"/>
      <c r="T803" s="41"/>
      <c r="U803" s="41"/>
      <c r="V803" s="41"/>
      <c r="W803" s="41"/>
      <c r="X803" s="41"/>
      <c r="Y803" s="41"/>
      <c r="Z803" s="41"/>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183"/>
      <c r="AW803" s="43"/>
    </row>
    <row r="804" spans="1:49" ht="11.25" customHeight="1">
      <c r="A804" s="43"/>
      <c r="B804" s="43"/>
      <c r="C804" s="43"/>
      <c r="D804" s="43"/>
      <c r="E804" s="43"/>
      <c r="F804" s="43"/>
      <c r="G804" s="43"/>
      <c r="H804" s="43"/>
      <c r="I804" s="43"/>
      <c r="J804" s="41"/>
      <c r="K804" s="181"/>
      <c r="L804" s="182"/>
      <c r="M804" s="41"/>
      <c r="N804" s="41"/>
      <c r="O804" s="41"/>
      <c r="P804" s="41"/>
      <c r="Q804" s="41"/>
      <c r="R804" s="41"/>
      <c r="S804" s="41"/>
      <c r="T804" s="41"/>
      <c r="U804" s="41"/>
      <c r="V804" s="41"/>
      <c r="W804" s="41"/>
      <c r="X804" s="41"/>
      <c r="Y804" s="41"/>
      <c r="Z804" s="41"/>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183"/>
      <c r="AW804" s="43"/>
    </row>
    <row r="805" spans="1:49" ht="11.25" customHeight="1">
      <c r="A805" s="43"/>
      <c r="B805" s="43"/>
      <c r="C805" s="43"/>
      <c r="D805" s="43"/>
      <c r="E805" s="43"/>
      <c r="F805" s="43"/>
      <c r="G805" s="43"/>
      <c r="H805" s="43"/>
      <c r="I805" s="43"/>
      <c r="J805" s="41"/>
      <c r="K805" s="181"/>
      <c r="L805" s="182"/>
      <c r="M805" s="41"/>
      <c r="N805" s="41"/>
      <c r="O805" s="41"/>
      <c r="P805" s="41"/>
      <c r="Q805" s="41"/>
      <c r="R805" s="41"/>
      <c r="S805" s="41"/>
      <c r="T805" s="41"/>
      <c r="U805" s="41"/>
      <c r="V805" s="41"/>
      <c r="W805" s="41"/>
      <c r="X805" s="41"/>
      <c r="Y805" s="41"/>
      <c r="Z805" s="41"/>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183"/>
      <c r="AW805" s="43"/>
    </row>
    <row r="806" spans="1:49" ht="11.25" customHeight="1">
      <c r="A806" s="43"/>
      <c r="B806" s="43"/>
      <c r="C806" s="43"/>
      <c r="D806" s="43"/>
      <c r="E806" s="43"/>
      <c r="F806" s="43"/>
      <c r="G806" s="43"/>
      <c r="H806" s="43"/>
      <c r="I806" s="43"/>
      <c r="J806" s="41"/>
      <c r="K806" s="181"/>
      <c r="L806" s="182"/>
      <c r="M806" s="41"/>
      <c r="N806" s="41"/>
      <c r="O806" s="41"/>
      <c r="P806" s="41"/>
      <c r="Q806" s="41"/>
      <c r="R806" s="41"/>
      <c r="S806" s="41"/>
      <c r="T806" s="41"/>
      <c r="U806" s="41"/>
      <c r="V806" s="41"/>
      <c r="W806" s="41"/>
      <c r="X806" s="41"/>
      <c r="Y806" s="41"/>
      <c r="Z806" s="41"/>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183"/>
      <c r="AW806" s="43"/>
    </row>
    <row r="807" spans="1:49" ht="11.25" customHeight="1">
      <c r="A807" s="43"/>
      <c r="B807" s="43"/>
      <c r="C807" s="43"/>
      <c r="D807" s="43"/>
      <c r="E807" s="43"/>
      <c r="F807" s="43"/>
      <c r="G807" s="43"/>
      <c r="H807" s="43"/>
      <c r="I807" s="43"/>
      <c r="J807" s="41"/>
      <c r="K807" s="181"/>
      <c r="L807" s="182"/>
      <c r="M807" s="41"/>
      <c r="N807" s="41"/>
      <c r="O807" s="41"/>
      <c r="P807" s="41"/>
      <c r="Q807" s="41"/>
      <c r="R807" s="41"/>
      <c r="S807" s="41"/>
      <c r="T807" s="41"/>
      <c r="U807" s="41"/>
      <c r="V807" s="41"/>
      <c r="W807" s="41"/>
      <c r="X807" s="41"/>
      <c r="Y807" s="41"/>
      <c r="Z807" s="41"/>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183"/>
      <c r="AW807" s="43"/>
    </row>
    <row r="808" spans="1:49" ht="11.25" customHeight="1">
      <c r="A808" s="43"/>
      <c r="B808" s="43"/>
      <c r="C808" s="43"/>
      <c r="D808" s="43"/>
      <c r="E808" s="43"/>
      <c r="F808" s="43"/>
      <c r="G808" s="43"/>
      <c r="H808" s="43"/>
      <c r="I808" s="43"/>
      <c r="J808" s="41"/>
      <c r="K808" s="181"/>
      <c r="L808" s="182"/>
      <c r="M808" s="41"/>
      <c r="N808" s="41"/>
      <c r="O808" s="41"/>
      <c r="P808" s="41"/>
      <c r="Q808" s="41"/>
      <c r="R808" s="41"/>
      <c r="S808" s="41"/>
      <c r="T808" s="41"/>
      <c r="U808" s="41"/>
      <c r="V808" s="41"/>
      <c r="W808" s="41"/>
      <c r="X808" s="41"/>
      <c r="Y808" s="41"/>
      <c r="Z808" s="41"/>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183"/>
      <c r="AW808" s="43"/>
    </row>
    <row r="809" spans="1:49" ht="11.25" customHeight="1">
      <c r="A809" s="43"/>
      <c r="B809" s="43"/>
      <c r="C809" s="43"/>
      <c r="D809" s="43"/>
      <c r="E809" s="43"/>
      <c r="F809" s="43"/>
      <c r="G809" s="43"/>
      <c r="H809" s="43"/>
      <c r="I809" s="43"/>
      <c r="J809" s="41"/>
      <c r="K809" s="181"/>
      <c r="L809" s="182"/>
      <c r="M809" s="41"/>
      <c r="N809" s="41"/>
      <c r="O809" s="41"/>
      <c r="P809" s="41"/>
      <c r="Q809" s="41"/>
      <c r="R809" s="41"/>
      <c r="S809" s="41"/>
      <c r="T809" s="41"/>
      <c r="U809" s="41"/>
      <c r="V809" s="41"/>
      <c r="W809" s="41"/>
      <c r="X809" s="41"/>
      <c r="Y809" s="41"/>
      <c r="Z809" s="41"/>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183"/>
      <c r="AW809" s="43"/>
    </row>
    <row r="810" spans="1:49" ht="11.25" customHeight="1">
      <c r="A810" s="43"/>
      <c r="B810" s="43"/>
      <c r="C810" s="43"/>
      <c r="D810" s="43"/>
      <c r="E810" s="43"/>
      <c r="F810" s="43"/>
      <c r="G810" s="43"/>
      <c r="H810" s="43"/>
      <c r="I810" s="43"/>
      <c r="J810" s="41"/>
      <c r="K810" s="181"/>
      <c r="L810" s="182"/>
      <c r="M810" s="41"/>
      <c r="N810" s="41"/>
      <c r="O810" s="41"/>
      <c r="P810" s="41"/>
      <c r="Q810" s="41"/>
      <c r="R810" s="41"/>
      <c r="S810" s="41"/>
      <c r="T810" s="41"/>
      <c r="U810" s="41"/>
      <c r="V810" s="41"/>
      <c r="W810" s="41"/>
      <c r="X810" s="41"/>
      <c r="Y810" s="41"/>
      <c r="Z810" s="41"/>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183"/>
      <c r="AW810" s="43"/>
    </row>
    <row r="811" spans="1:49" ht="11.25" customHeight="1">
      <c r="A811" s="43"/>
      <c r="B811" s="43"/>
      <c r="C811" s="43"/>
      <c r="D811" s="43"/>
      <c r="E811" s="43"/>
      <c r="F811" s="43"/>
      <c r="G811" s="43"/>
      <c r="H811" s="43"/>
      <c r="I811" s="43"/>
      <c r="J811" s="41"/>
      <c r="K811" s="181"/>
      <c r="L811" s="182"/>
      <c r="M811" s="41"/>
      <c r="N811" s="41"/>
      <c r="O811" s="41"/>
      <c r="P811" s="41"/>
      <c r="Q811" s="41"/>
      <c r="R811" s="41"/>
      <c r="S811" s="41"/>
      <c r="T811" s="41"/>
      <c r="U811" s="41"/>
      <c r="V811" s="41"/>
      <c r="W811" s="41"/>
      <c r="X811" s="41"/>
      <c r="Y811" s="41"/>
      <c r="Z811" s="41"/>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183"/>
      <c r="AW811" s="43"/>
    </row>
    <row r="812" spans="1:49" ht="11.25" customHeight="1">
      <c r="A812" s="43"/>
      <c r="B812" s="43"/>
      <c r="C812" s="43"/>
      <c r="D812" s="43"/>
      <c r="E812" s="43"/>
      <c r="F812" s="43"/>
      <c r="G812" s="43"/>
      <c r="H812" s="43"/>
      <c r="I812" s="43"/>
      <c r="J812" s="41"/>
      <c r="K812" s="181"/>
      <c r="L812" s="182"/>
      <c r="M812" s="41"/>
      <c r="N812" s="41"/>
      <c r="O812" s="41"/>
      <c r="P812" s="41"/>
      <c r="Q812" s="41"/>
      <c r="R812" s="41"/>
      <c r="S812" s="41"/>
      <c r="T812" s="41"/>
      <c r="U812" s="41"/>
      <c r="V812" s="41"/>
      <c r="W812" s="41"/>
      <c r="X812" s="41"/>
      <c r="Y812" s="41"/>
      <c r="Z812" s="41"/>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183"/>
      <c r="AW812" s="43"/>
    </row>
    <row r="813" spans="1:49" ht="11.25" customHeight="1">
      <c r="A813" s="43"/>
      <c r="B813" s="43"/>
      <c r="C813" s="43"/>
      <c r="D813" s="43"/>
      <c r="E813" s="43"/>
      <c r="F813" s="43"/>
      <c r="G813" s="43"/>
      <c r="H813" s="43"/>
      <c r="I813" s="43"/>
      <c r="J813" s="41"/>
      <c r="K813" s="181"/>
      <c r="L813" s="182"/>
      <c r="M813" s="41"/>
      <c r="N813" s="41"/>
      <c r="O813" s="41"/>
      <c r="P813" s="41"/>
      <c r="Q813" s="41"/>
      <c r="R813" s="41"/>
      <c r="S813" s="41"/>
      <c r="T813" s="41"/>
      <c r="U813" s="41"/>
      <c r="V813" s="41"/>
      <c r="W813" s="41"/>
      <c r="X813" s="41"/>
      <c r="Y813" s="41"/>
      <c r="Z813" s="41"/>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183"/>
      <c r="AW813" s="43"/>
    </row>
    <row r="814" spans="1:49" ht="11.25" customHeight="1">
      <c r="A814" s="43"/>
      <c r="B814" s="43"/>
      <c r="C814" s="43"/>
      <c r="D814" s="43"/>
      <c r="E814" s="43"/>
      <c r="F814" s="43"/>
      <c r="G814" s="43"/>
      <c r="H814" s="43"/>
      <c r="I814" s="43"/>
      <c r="J814" s="41"/>
      <c r="K814" s="181"/>
      <c r="L814" s="182"/>
      <c r="M814" s="41"/>
      <c r="N814" s="41"/>
      <c r="O814" s="41"/>
      <c r="P814" s="41"/>
      <c r="Q814" s="41"/>
      <c r="R814" s="41"/>
      <c r="S814" s="41"/>
      <c r="T814" s="41"/>
      <c r="U814" s="41"/>
      <c r="V814" s="41"/>
      <c r="W814" s="41"/>
      <c r="X814" s="41"/>
      <c r="Y814" s="41"/>
      <c r="Z814" s="41"/>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183"/>
      <c r="AW814" s="43"/>
    </row>
    <row r="815" spans="1:49" ht="11.25" customHeight="1">
      <c r="A815" s="43"/>
      <c r="B815" s="43"/>
      <c r="C815" s="43"/>
      <c r="D815" s="43"/>
      <c r="E815" s="43"/>
      <c r="F815" s="43"/>
      <c r="G815" s="43"/>
      <c r="H815" s="43"/>
      <c r="I815" s="43"/>
      <c r="J815" s="41"/>
      <c r="K815" s="181"/>
      <c r="L815" s="182"/>
      <c r="M815" s="41"/>
      <c r="N815" s="41"/>
      <c r="O815" s="41"/>
      <c r="P815" s="41"/>
      <c r="Q815" s="41"/>
      <c r="R815" s="41"/>
      <c r="S815" s="41"/>
      <c r="T815" s="41"/>
      <c r="U815" s="41"/>
      <c r="V815" s="41"/>
      <c r="W815" s="41"/>
      <c r="X815" s="41"/>
      <c r="Y815" s="41"/>
      <c r="Z815" s="41"/>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183"/>
      <c r="AW815" s="43"/>
    </row>
    <row r="816" spans="1:49" ht="11.25" customHeight="1">
      <c r="A816" s="43"/>
      <c r="B816" s="43"/>
      <c r="C816" s="43"/>
      <c r="D816" s="43"/>
      <c r="E816" s="43"/>
      <c r="F816" s="43"/>
      <c r="G816" s="43"/>
      <c r="H816" s="43"/>
      <c r="I816" s="43"/>
      <c r="J816" s="41"/>
      <c r="K816" s="181"/>
      <c r="L816" s="182"/>
      <c r="M816" s="41"/>
      <c r="N816" s="41"/>
      <c r="O816" s="41"/>
      <c r="P816" s="41"/>
      <c r="Q816" s="41"/>
      <c r="R816" s="41"/>
      <c r="S816" s="41"/>
      <c r="T816" s="41"/>
      <c r="U816" s="41"/>
      <c r="V816" s="41"/>
      <c r="W816" s="41"/>
      <c r="X816" s="41"/>
      <c r="Y816" s="41"/>
      <c r="Z816" s="41"/>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183"/>
      <c r="AW816" s="43"/>
    </row>
    <row r="817" spans="1:49" ht="11.25" customHeight="1">
      <c r="A817" s="43"/>
      <c r="B817" s="43"/>
      <c r="C817" s="43"/>
      <c r="D817" s="43"/>
      <c r="E817" s="43"/>
      <c r="F817" s="43"/>
      <c r="G817" s="43"/>
      <c r="H817" s="43"/>
      <c r="I817" s="43"/>
      <c r="J817" s="41"/>
      <c r="K817" s="181"/>
      <c r="L817" s="182"/>
      <c r="M817" s="41"/>
      <c r="N817" s="41"/>
      <c r="O817" s="41"/>
      <c r="P817" s="41"/>
      <c r="Q817" s="41"/>
      <c r="R817" s="41"/>
      <c r="S817" s="41"/>
      <c r="T817" s="41"/>
      <c r="U817" s="41"/>
      <c r="V817" s="41"/>
      <c r="W817" s="41"/>
      <c r="X817" s="41"/>
      <c r="Y817" s="41"/>
      <c r="Z817" s="41"/>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183"/>
      <c r="AW817" s="43"/>
    </row>
    <row r="818" spans="1:49" ht="11.25" customHeight="1">
      <c r="A818" s="43"/>
      <c r="B818" s="43"/>
      <c r="C818" s="43"/>
      <c r="D818" s="43"/>
      <c r="E818" s="43"/>
      <c r="F818" s="43"/>
      <c r="G818" s="43"/>
      <c r="H818" s="43"/>
      <c r="I818" s="43"/>
      <c r="J818" s="41"/>
      <c r="K818" s="181"/>
      <c r="L818" s="182"/>
      <c r="M818" s="41"/>
      <c r="N818" s="41"/>
      <c r="O818" s="41"/>
      <c r="P818" s="41"/>
      <c r="Q818" s="41"/>
      <c r="R818" s="41"/>
      <c r="S818" s="41"/>
      <c r="T818" s="41"/>
      <c r="U818" s="41"/>
      <c r="V818" s="41"/>
      <c r="W818" s="41"/>
      <c r="X818" s="41"/>
      <c r="Y818" s="41"/>
      <c r="Z818" s="41"/>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183"/>
      <c r="AW818" s="43"/>
    </row>
    <row r="819" spans="1:49" ht="11.25" customHeight="1">
      <c r="A819" s="43"/>
      <c r="B819" s="43"/>
      <c r="C819" s="43"/>
      <c r="D819" s="43"/>
      <c r="E819" s="43"/>
      <c r="F819" s="43"/>
      <c r="G819" s="43"/>
      <c r="H819" s="43"/>
      <c r="I819" s="43"/>
      <c r="J819" s="41"/>
      <c r="K819" s="181"/>
      <c r="L819" s="182"/>
      <c r="M819" s="41"/>
      <c r="N819" s="41"/>
      <c r="O819" s="41"/>
      <c r="P819" s="41"/>
      <c r="Q819" s="41"/>
      <c r="R819" s="41"/>
      <c r="S819" s="41"/>
      <c r="T819" s="41"/>
      <c r="U819" s="41"/>
      <c r="V819" s="41"/>
      <c r="W819" s="41"/>
      <c r="X819" s="41"/>
      <c r="Y819" s="41"/>
      <c r="Z819" s="41"/>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183"/>
      <c r="AW819" s="43"/>
    </row>
    <row r="820" spans="1:49" ht="11.25" customHeight="1">
      <c r="A820" s="43"/>
      <c r="B820" s="43"/>
      <c r="C820" s="43"/>
      <c r="D820" s="43"/>
      <c r="E820" s="43"/>
      <c r="F820" s="43"/>
      <c r="G820" s="43"/>
      <c r="H820" s="43"/>
      <c r="I820" s="43"/>
      <c r="J820" s="41"/>
      <c r="K820" s="181"/>
      <c r="L820" s="182"/>
      <c r="M820" s="41"/>
      <c r="N820" s="41"/>
      <c r="O820" s="41"/>
      <c r="P820" s="41"/>
      <c r="Q820" s="41"/>
      <c r="R820" s="41"/>
      <c r="S820" s="41"/>
      <c r="T820" s="41"/>
      <c r="U820" s="41"/>
      <c r="V820" s="41"/>
      <c r="W820" s="41"/>
      <c r="X820" s="41"/>
      <c r="Y820" s="41"/>
      <c r="Z820" s="41"/>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183"/>
      <c r="AW820" s="43"/>
    </row>
    <row r="821" spans="1:49" ht="11.25" customHeight="1">
      <c r="A821" s="43"/>
      <c r="B821" s="43"/>
      <c r="C821" s="43"/>
      <c r="D821" s="43"/>
      <c r="E821" s="43"/>
      <c r="F821" s="43"/>
      <c r="G821" s="43"/>
      <c r="H821" s="43"/>
      <c r="I821" s="43"/>
      <c r="J821" s="41"/>
      <c r="K821" s="181"/>
      <c r="L821" s="182"/>
      <c r="M821" s="41"/>
      <c r="N821" s="41"/>
      <c r="O821" s="41"/>
      <c r="P821" s="41"/>
      <c r="Q821" s="41"/>
      <c r="R821" s="41"/>
      <c r="S821" s="41"/>
      <c r="T821" s="41"/>
      <c r="U821" s="41"/>
      <c r="V821" s="41"/>
      <c r="W821" s="41"/>
      <c r="X821" s="41"/>
      <c r="Y821" s="41"/>
      <c r="Z821" s="41"/>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183"/>
      <c r="AW821" s="43"/>
    </row>
    <row r="822" spans="1:49" ht="11.25" customHeight="1">
      <c r="A822" s="43"/>
      <c r="B822" s="43"/>
      <c r="C822" s="43"/>
      <c r="D822" s="43"/>
      <c r="E822" s="43"/>
      <c r="F822" s="43"/>
      <c r="G822" s="43"/>
      <c r="H822" s="43"/>
      <c r="I822" s="43"/>
      <c r="J822" s="41"/>
      <c r="K822" s="181"/>
      <c r="L822" s="182"/>
      <c r="M822" s="41"/>
      <c r="N822" s="41"/>
      <c r="O822" s="41"/>
      <c r="P822" s="41"/>
      <c r="Q822" s="41"/>
      <c r="R822" s="41"/>
      <c r="S822" s="41"/>
      <c r="T822" s="41"/>
      <c r="U822" s="41"/>
      <c r="V822" s="41"/>
      <c r="W822" s="41"/>
      <c r="X822" s="41"/>
      <c r="Y822" s="41"/>
      <c r="Z822" s="41"/>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183"/>
      <c r="AW822" s="43"/>
    </row>
    <row r="823" spans="1:49" ht="11.25" customHeight="1">
      <c r="A823" s="43"/>
      <c r="B823" s="43"/>
      <c r="C823" s="43"/>
      <c r="D823" s="43"/>
      <c r="E823" s="43"/>
      <c r="F823" s="43"/>
      <c r="G823" s="43"/>
      <c r="H823" s="43"/>
      <c r="I823" s="43"/>
      <c r="J823" s="41"/>
      <c r="K823" s="181"/>
      <c r="L823" s="182"/>
      <c r="M823" s="41"/>
      <c r="N823" s="41"/>
      <c r="O823" s="41"/>
      <c r="P823" s="41"/>
      <c r="Q823" s="41"/>
      <c r="R823" s="41"/>
      <c r="S823" s="41"/>
      <c r="T823" s="41"/>
      <c r="U823" s="41"/>
      <c r="V823" s="41"/>
      <c r="W823" s="41"/>
      <c r="X823" s="41"/>
      <c r="Y823" s="41"/>
      <c r="Z823" s="41"/>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183"/>
      <c r="AW823" s="43"/>
    </row>
    <row r="824" spans="1:49" ht="11.25" customHeight="1">
      <c r="A824" s="43"/>
      <c r="B824" s="43"/>
      <c r="C824" s="43"/>
      <c r="D824" s="43"/>
      <c r="E824" s="43"/>
      <c r="F824" s="43"/>
      <c r="G824" s="43"/>
      <c r="H824" s="43"/>
      <c r="I824" s="43"/>
      <c r="J824" s="41"/>
      <c r="K824" s="181"/>
      <c r="L824" s="182"/>
      <c r="M824" s="41"/>
      <c r="N824" s="41"/>
      <c r="O824" s="41"/>
      <c r="P824" s="41"/>
      <c r="Q824" s="41"/>
      <c r="R824" s="41"/>
      <c r="S824" s="41"/>
      <c r="T824" s="41"/>
      <c r="U824" s="41"/>
      <c r="V824" s="41"/>
      <c r="W824" s="41"/>
      <c r="X824" s="41"/>
      <c r="Y824" s="41"/>
      <c r="Z824" s="41"/>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183"/>
      <c r="AW824" s="43"/>
    </row>
    <row r="825" spans="1:49" ht="11.25" customHeight="1">
      <c r="A825" s="43"/>
      <c r="B825" s="43"/>
      <c r="C825" s="43"/>
      <c r="D825" s="43"/>
      <c r="E825" s="43"/>
      <c r="F825" s="43"/>
      <c r="G825" s="43"/>
      <c r="H825" s="43"/>
      <c r="I825" s="43"/>
      <c r="J825" s="41"/>
      <c r="K825" s="181"/>
      <c r="L825" s="182"/>
      <c r="M825" s="41"/>
      <c r="N825" s="41"/>
      <c r="O825" s="41"/>
      <c r="P825" s="41"/>
      <c r="Q825" s="41"/>
      <c r="R825" s="41"/>
      <c r="S825" s="41"/>
      <c r="T825" s="41"/>
      <c r="U825" s="41"/>
      <c r="V825" s="41"/>
      <c r="W825" s="41"/>
      <c r="X825" s="41"/>
      <c r="Y825" s="41"/>
      <c r="Z825" s="41"/>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183"/>
      <c r="AW825" s="43"/>
    </row>
    <row r="826" spans="1:49" ht="11.25" customHeight="1">
      <c r="A826" s="43"/>
      <c r="B826" s="43"/>
      <c r="C826" s="43"/>
      <c r="D826" s="43"/>
      <c r="E826" s="43"/>
      <c r="F826" s="43"/>
      <c r="G826" s="43"/>
      <c r="H826" s="43"/>
      <c r="I826" s="43"/>
      <c r="J826" s="41"/>
      <c r="K826" s="181"/>
      <c r="L826" s="182"/>
      <c r="M826" s="41"/>
      <c r="N826" s="41"/>
      <c r="O826" s="41"/>
      <c r="P826" s="41"/>
      <c r="Q826" s="41"/>
      <c r="R826" s="41"/>
      <c r="S826" s="41"/>
      <c r="T826" s="41"/>
      <c r="U826" s="41"/>
      <c r="V826" s="41"/>
      <c r="W826" s="41"/>
      <c r="X826" s="41"/>
      <c r="Y826" s="41"/>
      <c r="Z826" s="41"/>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183"/>
      <c r="AW826" s="43"/>
    </row>
    <row r="827" spans="1:49" ht="11.25" customHeight="1">
      <c r="A827" s="43"/>
      <c r="B827" s="43"/>
      <c r="C827" s="43"/>
      <c r="D827" s="43"/>
      <c r="E827" s="43"/>
      <c r="F827" s="43"/>
      <c r="G827" s="43"/>
      <c r="H827" s="43"/>
      <c r="I827" s="43"/>
      <c r="J827" s="41"/>
      <c r="K827" s="181"/>
      <c r="L827" s="182"/>
      <c r="M827" s="41"/>
      <c r="N827" s="41"/>
      <c r="O827" s="41"/>
      <c r="P827" s="41"/>
      <c r="Q827" s="41"/>
      <c r="R827" s="41"/>
      <c r="S827" s="41"/>
      <c r="T827" s="41"/>
      <c r="U827" s="41"/>
      <c r="V827" s="41"/>
      <c r="W827" s="41"/>
      <c r="X827" s="41"/>
      <c r="Y827" s="41"/>
      <c r="Z827" s="41"/>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183"/>
      <c r="AW827" s="43"/>
    </row>
    <row r="828" spans="1:49" ht="11.25" customHeight="1">
      <c r="A828" s="43"/>
      <c r="B828" s="43"/>
      <c r="C828" s="43"/>
      <c r="D828" s="43"/>
      <c r="E828" s="43"/>
      <c r="F828" s="43"/>
      <c r="G828" s="43"/>
      <c r="H828" s="43"/>
      <c r="I828" s="43"/>
      <c r="J828" s="41"/>
      <c r="K828" s="181"/>
      <c r="L828" s="182"/>
      <c r="M828" s="41"/>
      <c r="N828" s="41"/>
      <c r="O828" s="41"/>
      <c r="P828" s="41"/>
      <c r="Q828" s="41"/>
      <c r="R828" s="41"/>
      <c r="S828" s="41"/>
      <c r="T828" s="41"/>
      <c r="U828" s="41"/>
      <c r="V828" s="41"/>
      <c r="W828" s="41"/>
      <c r="X828" s="41"/>
      <c r="Y828" s="41"/>
      <c r="Z828" s="41"/>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183"/>
      <c r="AW828" s="43"/>
    </row>
    <row r="829" spans="1:49" ht="11.25" customHeight="1">
      <c r="A829" s="43"/>
      <c r="B829" s="43"/>
      <c r="C829" s="43"/>
      <c r="D829" s="43"/>
      <c r="E829" s="43"/>
      <c r="F829" s="43"/>
      <c r="G829" s="43"/>
      <c r="H829" s="43"/>
      <c r="I829" s="43"/>
      <c r="J829" s="41"/>
      <c r="K829" s="181"/>
      <c r="L829" s="182"/>
      <c r="M829" s="41"/>
      <c r="N829" s="41"/>
      <c r="O829" s="41"/>
      <c r="P829" s="41"/>
      <c r="Q829" s="41"/>
      <c r="R829" s="41"/>
      <c r="S829" s="41"/>
      <c r="T829" s="41"/>
      <c r="U829" s="41"/>
      <c r="V829" s="41"/>
      <c r="W829" s="41"/>
      <c r="X829" s="41"/>
      <c r="Y829" s="41"/>
      <c r="Z829" s="41"/>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183"/>
      <c r="AW829" s="43"/>
    </row>
    <row r="830" spans="1:49" ht="11.25" customHeight="1">
      <c r="A830" s="43"/>
      <c r="B830" s="43"/>
      <c r="C830" s="43"/>
      <c r="D830" s="43"/>
      <c r="E830" s="43"/>
      <c r="F830" s="43"/>
      <c r="G830" s="43"/>
      <c r="H830" s="43"/>
      <c r="I830" s="43"/>
      <c r="J830" s="41"/>
      <c r="K830" s="181"/>
      <c r="L830" s="182"/>
      <c r="M830" s="41"/>
      <c r="N830" s="41"/>
      <c r="O830" s="41"/>
      <c r="P830" s="41"/>
      <c r="Q830" s="41"/>
      <c r="R830" s="41"/>
      <c r="S830" s="41"/>
      <c r="T830" s="41"/>
      <c r="U830" s="41"/>
      <c r="V830" s="41"/>
      <c r="W830" s="41"/>
      <c r="X830" s="41"/>
      <c r="Y830" s="41"/>
      <c r="Z830" s="41"/>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183"/>
      <c r="AW830" s="43"/>
    </row>
    <row r="831" spans="1:49" ht="11.25" customHeight="1">
      <c r="A831" s="43"/>
      <c r="B831" s="43"/>
      <c r="C831" s="43"/>
      <c r="D831" s="43"/>
      <c r="E831" s="43"/>
      <c r="F831" s="43"/>
      <c r="G831" s="43"/>
      <c r="H831" s="43"/>
      <c r="I831" s="43"/>
      <c r="J831" s="41"/>
      <c r="K831" s="181"/>
      <c r="L831" s="182"/>
      <c r="M831" s="41"/>
      <c r="N831" s="41"/>
      <c r="O831" s="41"/>
      <c r="P831" s="41"/>
      <c r="Q831" s="41"/>
      <c r="R831" s="41"/>
      <c r="S831" s="41"/>
      <c r="T831" s="41"/>
      <c r="U831" s="41"/>
      <c r="V831" s="41"/>
      <c r="W831" s="41"/>
      <c r="X831" s="41"/>
      <c r="Y831" s="41"/>
      <c r="Z831" s="41"/>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183"/>
      <c r="AW831" s="43"/>
    </row>
    <row r="832" spans="1:49" ht="11.25" customHeight="1">
      <c r="A832" s="43"/>
      <c r="B832" s="43"/>
      <c r="C832" s="43"/>
      <c r="D832" s="43"/>
      <c r="E832" s="43"/>
      <c r="F832" s="43"/>
      <c r="G832" s="43"/>
      <c r="H832" s="43"/>
      <c r="I832" s="43"/>
      <c r="J832" s="41"/>
      <c r="K832" s="181"/>
      <c r="L832" s="182"/>
      <c r="M832" s="41"/>
      <c r="N832" s="41"/>
      <c r="O832" s="41"/>
      <c r="P832" s="41"/>
      <c r="Q832" s="41"/>
      <c r="R832" s="41"/>
      <c r="S832" s="41"/>
      <c r="T832" s="41"/>
      <c r="U832" s="41"/>
      <c r="V832" s="41"/>
      <c r="W832" s="41"/>
      <c r="X832" s="41"/>
      <c r="Y832" s="41"/>
      <c r="Z832" s="41"/>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183"/>
      <c r="AW832" s="43"/>
    </row>
    <row r="833" spans="1:49" ht="11.25" customHeight="1">
      <c r="A833" s="43"/>
      <c r="B833" s="43"/>
      <c r="C833" s="43"/>
      <c r="D833" s="43"/>
      <c r="E833" s="43"/>
      <c r="F833" s="43"/>
      <c r="G833" s="43"/>
      <c r="H833" s="43"/>
      <c r="I833" s="43"/>
      <c r="J833" s="41"/>
      <c r="K833" s="181"/>
      <c r="L833" s="182"/>
      <c r="M833" s="41"/>
      <c r="N833" s="41"/>
      <c r="O833" s="41"/>
      <c r="P833" s="41"/>
      <c r="Q833" s="41"/>
      <c r="R833" s="41"/>
      <c r="S833" s="41"/>
      <c r="T833" s="41"/>
      <c r="U833" s="41"/>
      <c r="V833" s="41"/>
      <c r="W833" s="41"/>
      <c r="X833" s="41"/>
      <c r="Y833" s="41"/>
      <c r="Z833" s="41"/>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183"/>
      <c r="AW833" s="43"/>
    </row>
    <row r="834" spans="1:49" ht="11.25" customHeight="1">
      <c r="A834" s="43"/>
      <c r="B834" s="43"/>
      <c r="C834" s="43"/>
      <c r="D834" s="43"/>
      <c r="E834" s="43"/>
      <c r="F834" s="43"/>
      <c r="G834" s="43"/>
      <c r="H834" s="43"/>
      <c r="I834" s="43"/>
      <c r="J834" s="41"/>
      <c r="K834" s="181"/>
      <c r="L834" s="182"/>
      <c r="M834" s="41"/>
      <c r="N834" s="41"/>
      <c r="O834" s="41"/>
      <c r="P834" s="41"/>
      <c r="Q834" s="41"/>
      <c r="R834" s="41"/>
      <c r="S834" s="41"/>
      <c r="T834" s="41"/>
      <c r="U834" s="41"/>
      <c r="V834" s="41"/>
      <c r="W834" s="41"/>
      <c r="X834" s="41"/>
      <c r="Y834" s="41"/>
      <c r="Z834" s="41"/>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183"/>
      <c r="AW834" s="43"/>
    </row>
    <row r="835" spans="1:49" ht="11.25" customHeight="1">
      <c r="A835" s="43"/>
      <c r="B835" s="43"/>
      <c r="C835" s="43"/>
      <c r="D835" s="43"/>
      <c r="E835" s="43"/>
      <c r="F835" s="43"/>
      <c r="G835" s="43"/>
      <c r="H835" s="43"/>
      <c r="I835" s="43"/>
      <c r="J835" s="41"/>
      <c r="K835" s="181"/>
      <c r="L835" s="182"/>
      <c r="M835" s="41"/>
      <c r="N835" s="41"/>
      <c r="O835" s="41"/>
      <c r="P835" s="41"/>
      <c r="Q835" s="41"/>
      <c r="R835" s="41"/>
      <c r="S835" s="41"/>
      <c r="T835" s="41"/>
      <c r="U835" s="41"/>
      <c r="V835" s="41"/>
      <c r="W835" s="41"/>
      <c r="X835" s="41"/>
      <c r="Y835" s="41"/>
      <c r="Z835" s="41"/>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183"/>
      <c r="AW835" s="43"/>
    </row>
    <row r="836" spans="1:49" ht="11.25" customHeight="1">
      <c r="A836" s="43"/>
      <c r="B836" s="43"/>
      <c r="C836" s="43"/>
      <c r="D836" s="43"/>
      <c r="E836" s="43"/>
      <c r="F836" s="43"/>
      <c r="G836" s="43"/>
      <c r="H836" s="43"/>
      <c r="I836" s="43"/>
      <c r="J836" s="41"/>
      <c r="K836" s="181"/>
      <c r="L836" s="182"/>
      <c r="M836" s="41"/>
      <c r="N836" s="41"/>
      <c r="O836" s="41"/>
      <c r="P836" s="41"/>
      <c r="Q836" s="41"/>
      <c r="R836" s="41"/>
      <c r="S836" s="41"/>
      <c r="T836" s="41"/>
      <c r="U836" s="41"/>
      <c r="V836" s="41"/>
      <c r="W836" s="41"/>
      <c r="X836" s="41"/>
      <c r="Y836" s="41"/>
      <c r="Z836" s="41"/>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183"/>
      <c r="AW836" s="43"/>
    </row>
    <row r="837" spans="1:49" ht="11.25" customHeight="1">
      <c r="A837" s="43"/>
      <c r="B837" s="43"/>
      <c r="C837" s="43"/>
      <c r="D837" s="43"/>
      <c r="E837" s="43"/>
      <c r="F837" s="43"/>
      <c r="G837" s="43"/>
      <c r="H837" s="43"/>
      <c r="I837" s="43"/>
      <c r="J837" s="41"/>
      <c r="K837" s="181"/>
      <c r="L837" s="182"/>
      <c r="M837" s="41"/>
      <c r="N837" s="41"/>
      <c r="O837" s="41"/>
      <c r="P837" s="41"/>
      <c r="Q837" s="41"/>
      <c r="R837" s="41"/>
      <c r="S837" s="41"/>
      <c r="T837" s="41"/>
      <c r="U837" s="41"/>
      <c r="V837" s="41"/>
      <c r="W837" s="41"/>
      <c r="X837" s="41"/>
      <c r="Y837" s="41"/>
      <c r="Z837" s="41"/>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183"/>
      <c r="AW837" s="43"/>
    </row>
    <row r="838" spans="1:49" ht="11.25" customHeight="1">
      <c r="A838" s="43"/>
      <c r="B838" s="43"/>
      <c r="C838" s="43"/>
      <c r="D838" s="43"/>
      <c r="E838" s="43"/>
      <c r="F838" s="43"/>
      <c r="G838" s="43"/>
      <c r="H838" s="43"/>
      <c r="I838" s="43"/>
      <c r="J838" s="41"/>
      <c r="K838" s="181"/>
      <c r="L838" s="182"/>
      <c r="M838" s="41"/>
      <c r="N838" s="41"/>
      <c r="O838" s="41"/>
      <c r="P838" s="41"/>
      <c r="Q838" s="41"/>
      <c r="R838" s="41"/>
      <c r="S838" s="41"/>
      <c r="T838" s="41"/>
      <c r="U838" s="41"/>
      <c r="V838" s="41"/>
      <c r="W838" s="41"/>
      <c r="X838" s="41"/>
      <c r="Y838" s="41"/>
      <c r="Z838" s="41"/>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183"/>
      <c r="AW838" s="43"/>
    </row>
    <row r="839" spans="1:49" ht="11.25" customHeight="1">
      <c r="A839" s="43"/>
      <c r="B839" s="43"/>
      <c r="C839" s="43"/>
      <c r="D839" s="43"/>
      <c r="E839" s="43"/>
      <c r="F839" s="43"/>
      <c r="G839" s="43"/>
      <c r="H839" s="43"/>
      <c r="I839" s="43"/>
      <c r="J839" s="41"/>
      <c r="K839" s="181"/>
      <c r="L839" s="182"/>
      <c r="M839" s="41"/>
      <c r="N839" s="41"/>
      <c r="O839" s="41"/>
      <c r="P839" s="41"/>
      <c r="Q839" s="41"/>
      <c r="R839" s="41"/>
      <c r="S839" s="41"/>
      <c r="T839" s="41"/>
      <c r="U839" s="41"/>
      <c r="V839" s="41"/>
      <c r="W839" s="41"/>
      <c r="X839" s="41"/>
      <c r="Y839" s="41"/>
      <c r="Z839" s="41"/>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183"/>
      <c r="AW839" s="43"/>
    </row>
    <row r="840" spans="1:49" ht="11.25" customHeight="1">
      <c r="A840" s="43"/>
      <c r="B840" s="43"/>
      <c r="C840" s="43"/>
      <c r="D840" s="43"/>
      <c r="E840" s="43"/>
      <c r="F840" s="43"/>
      <c r="G840" s="43"/>
      <c r="H840" s="43"/>
      <c r="I840" s="43"/>
      <c r="J840" s="41"/>
      <c r="K840" s="181"/>
      <c r="L840" s="182"/>
      <c r="M840" s="41"/>
      <c r="N840" s="41"/>
      <c r="O840" s="41"/>
      <c r="P840" s="41"/>
      <c r="Q840" s="41"/>
      <c r="R840" s="41"/>
      <c r="S840" s="41"/>
      <c r="T840" s="41"/>
      <c r="U840" s="41"/>
      <c r="V840" s="41"/>
      <c r="W840" s="41"/>
      <c r="X840" s="41"/>
      <c r="Y840" s="41"/>
      <c r="Z840" s="41"/>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183"/>
      <c r="AW840" s="43"/>
    </row>
    <row r="841" spans="1:49" ht="11.25" customHeight="1">
      <c r="A841" s="43"/>
      <c r="B841" s="43"/>
      <c r="C841" s="43"/>
      <c r="D841" s="43"/>
      <c r="E841" s="43"/>
      <c r="F841" s="43"/>
      <c r="G841" s="43"/>
      <c r="H841" s="43"/>
      <c r="I841" s="43"/>
      <c r="J841" s="41"/>
      <c r="K841" s="181"/>
      <c r="L841" s="182"/>
      <c r="M841" s="41"/>
      <c r="N841" s="41"/>
      <c r="O841" s="41"/>
      <c r="P841" s="41"/>
      <c r="Q841" s="41"/>
      <c r="R841" s="41"/>
      <c r="S841" s="41"/>
      <c r="T841" s="41"/>
      <c r="U841" s="41"/>
      <c r="V841" s="41"/>
      <c r="W841" s="41"/>
      <c r="X841" s="41"/>
      <c r="Y841" s="41"/>
      <c r="Z841" s="41"/>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183"/>
      <c r="AW841" s="43"/>
    </row>
    <row r="842" spans="1:49" ht="11.25" customHeight="1">
      <c r="A842" s="43"/>
      <c r="B842" s="43"/>
      <c r="C842" s="43"/>
      <c r="D842" s="43"/>
      <c r="E842" s="43"/>
      <c r="F842" s="43"/>
      <c r="G842" s="43"/>
      <c r="H842" s="43"/>
      <c r="I842" s="43"/>
      <c r="J842" s="41"/>
      <c r="K842" s="181"/>
      <c r="L842" s="182"/>
      <c r="M842" s="41"/>
      <c r="N842" s="41"/>
      <c r="O842" s="41"/>
      <c r="P842" s="41"/>
      <c r="Q842" s="41"/>
      <c r="R842" s="41"/>
      <c r="S842" s="41"/>
      <c r="T842" s="41"/>
      <c r="U842" s="41"/>
      <c r="V842" s="41"/>
      <c r="W842" s="41"/>
      <c r="X842" s="41"/>
      <c r="Y842" s="41"/>
      <c r="Z842" s="41"/>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183"/>
      <c r="AW842" s="43"/>
    </row>
    <row r="843" spans="1:49" ht="11.25" customHeight="1">
      <c r="A843" s="43"/>
      <c r="B843" s="43"/>
      <c r="C843" s="43"/>
      <c r="D843" s="43"/>
      <c r="E843" s="43"/>
      <c r="F843" s="43"/>
      <c r="G843" s="43"/>
      <c r="H843" s="43"/>
      <c r="I843" s="43"/>
      <c r="J843" s="41"/>
      <c r="K843" s="181"/>
      <c r="L843" s="182"/>
      <c r="M843" s="41"/>
      <c r="N843" s="41"/>
      <c r="O843" s="41"/>
      <c r="P843" s="41"/>
      <c r="Q843" s="41"/>
      <c r="R843" s="41"/>
      <c r="S843" s="41"/>
      <c r="T843" s="41"/>
      <c r="U843" s="41"/>
      <c r="V843" s="41"/>
      <c r="W843" s="41"/>
      <c r="X843" s="41"/>
      <c r="Y843" s="41"/>
      <c r="Z843" s="41"/>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183"/>
      <c r="AW843" s="43"/>
    </row>
    <row r="844" spans="1:49" ht="11.25" customHeight="1">
      <c r="A844" s="43"/>
      <c r="B844" s="43"/>
      <c r="C844" s="43"/>
      <c r="D844" s="43"/>
      <c r="E844" s="43"/>
      <c r="F844" s="43"/>
      <c r="G844" s="43"/>
      <c r="H844" s="43"/>
      <c r="I844" s="43"/>
      <c r="J844" s="41"/>
      <c r="K844" s="181"/>
      <c r="L844" s="182"/>
      <c r="M844" s="41"/>
      <c r="N844" s="41"/>
      <c r="O844" s="41"/>
      <c r="P844" s="41"/>
      <c r="Q844" s="41"/>
      <c r="R844" s="41"/>
      <c r="S844" s="41"/>
      <c r="T844" s="41"/>
      <c r="U844" s="41"/>
      <c r="V844" s="41"/>
      <c r="W844" s="41"/>
      <c r="X844" s="41"/>
      <c r="Y844" s="41"/>
      <c r="Z844" s="41"/>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183"/>
      <c r="AW844" s="43"/>
    </row>
    <row r="845" spans="1:49" ht="11.25" customHeight="1">
      <c r="A845" s="43"/>
      <c r="B845" s="43"/>
      <c r="C845" s="43"/>
      <c r="D845" s="43"/>
      <c r="E845" s="43"/>
      <c r="F845" s="43"/>
      <c r="G845" s="43"/>
      <c r="H845" s="43"/>
      <c r="I845" s="43"/>
      <c r="J845" s="41"/>
      <c r="K845" s="181"/>
      <c r="L845" s="182"/>
      <c r="M845" s="41"/>
      <c r="N845" s="41"/>
      <c r="O845" s="41"/>
      <c r="P845" s="41"/>
      <c r="Q845" s="41"/>
      <c r="R845" s="41"/>
      <c r="S845" s="41"/>
      <c r="T845" s="41"/>
      <c r="U845" s="41"/>
      <c r="V845" s="41"/>
      <c r="W845" s="41"/>
      <c r="X845" s="41"/>
      <c r="Y845" s="41"/>
      <c r="Z845" s="41"/>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183"/>
      <c r="AW845" s="43"/>
    </row>
    <row r="846" spans="1:49" ht="11.25" customHeight="1">
      <c r="A846" s="43"/>
      <c r="B846" s="43"/>
      <c r="C846" s="43"/>
      <c r="D846" s="43"/>
      <c r="E846" s="43"/>
      <c r="F846" s="43"/>
      <c r="G846" s="43"/>
      <c r="H846" s="43"/>
      <c r="I846" s="43"/>
      <c r="J846" s="41"/>
      <c r="K846" s="181"/>
      <c r="L846" s="182"/>
      <c r="M846" s="41"/>
      <c r="N846" s="41"/>
      <c r="O846" s="41"/>
      <c r="P846" s="41"/>
      <c r="Q846" s="41"/>
      <c r="R846" s="41"/>
      <c r="S846" s="41"/>
      <c r="T846" s="41"/>
      <c r="U846" s="41"/>
      <c r="V846" s="41"/>
      <c r="W846" s="41"/>
      <c r="X846" s="41"/>
      <c r="Y846" s="41"/>
      <c r="Z846" s="41"/>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183"/>
      <c r="AW846" s="43"/>
    </row>
    <row r="847" spans="1:49" ht="11.25" customHeight="1">
      <c r="A847" s="43"/>
      <c r="B847" s="43"/>
      <c r="C847" s="43"/>
      <c r="D847" s="43"/>
      <c r="E847" s="43"/>
      <c r="F847" s="43"/>
      <c r="G847" s="43"/>
      <c r="H847" s="43"/>
      <c r="I847" s="43"/>
      <c r="J847" s="41"/>
      <c r="K847" s="181"/>
      <c r="L847" s="182"/>
      <c r="M847" s="41"/>
      <c r="N847" s="41"/>
      <c r="O847" s="41"/>
      <c r="P847" s="41"/>
      <c r="Q847" s="41"/>
      <c r="R847" s="41"/>
      <c r="S847" s="41"/>
      <c r="T847" s="41"/>
      <c r="U847" s="41"/>
      <c r="V847" s="41"/>
      <c r="W847" s="41"/>
      <c r="X847" s="41"/>
      <c r="Y847" s="41"/>
      <c r="Z847" s="41"/>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183"/>
      <c r="AW847" s="43"/>
    </row>
    <row r="848" spans="1:49" ht="11.25" customHeight="1">
      <c r="A848" s="43"/>
      <c r="B848" s="43"/>
      <c r="C848" s="43"/>
      <c r="D848" s="43"/>
      <c r="E848" s="43"/>
      <c r="F848" s="43"/>
      <c r="G848" s="43"/>
      <c r="H848" s="43"/>
      <c r="I848" s="43"/>
      <c r="J848" s="41"/>
      <c r="K848" s="181"/>
      <c r="L848" s="182"/>
      <c r="M848" s="41"/>
      <c r="N848" s="41"/>
      <c r="O848" s="41"/>
      <c r="P848" s="41"/>
      <c r="Q848" s="41"/>
      <c r="R848" s="41"/>
      <c r="S848" s="41"/>
      <c r="T848" s="41"/>
      <c r="U848" s="41"/>
      <c r="V848" s="41"/>
      <c r="W848" s="41"/>
      <c r="X848" s="41"/>
      <c r="Y848" s="41"/>
      <c r="Z848" s="41"/>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183"/>
      <c r="AW848" s="43"/>
    </row>
    <row r="849" spans="1:49" ht="11.25" customHeight="1">
      <c r="A849" s="43"/>
      <c r="B849" s="43"/>
      <c r="C849" s="43"/>
      <c r="D849" s="43"/>
      <c r="E849" s="43"/>
      <c r="F849" s="43"/>
      <c r="G849" s="43"/>
      <c r="H849" s="43"/>
      <c r="I849" s="43"/>
      <c r="J849" s="41"/>
      <c r="K849" s="181"/>
      <c r="L849" s="182"/>
      <c r="M849" s="41"/>
      <c r="N849" s="41"/>
      <c r="O849" s="41"/>
      <c r="P849" s="41"/>
      <c r="Q849" s="41"/>
      <c r="R849" s="41"/>
      <c r="S849" s="41"/>
      <c r="T849" s="41"/>
      <c r="U849" s="41"/>
      <c r="V849" s="41"/>
      <c r="W849" s="41"/>
      <c r="X849" s="41"/>
      <c r="Y849" s="41"/>
      <c r="Z849" s="41"/>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183"/>
      <c r="AW849" s="43"/>
    </row>
    <row r="850" spans="1:49" ht="11.25" customHeight="1">
      <c r="A850" s="43"/>
      <c r="B850" s="43"/>
      <c r="C850" s="43"/>
      <c r="D850" s="43"/>
      <c r="E850" s="43"/>
      <c r="F850" s="43"/>
      <c r="G850" s="43"/>
      <c r="H850" s="43"/>
      <c r="I850" s="43"/>
      <c r="J850" s="41"/>
      <c r="K850" s="181"/>
      <c r="L850" s="182"/>
      <c r="M850" s="41"/>
      <c r="N850" s="41"/>
      <c r="O850" s="41"/>
      <c r="P850" s="41"/>
      <c r="Q850" s="41"/>
      <c r="R850" s="41"/>
      <c r="S850" s="41"/>
      <c r="T850" s="41"/>
      <c r="U850" s="41"/>
      <c r="V850" s="41"/>
      <c r="W850" s="41"/>
      <c r="X850" s="41"/>
      <c r="Y850" s="41"/>
      <c r="Z850" s="41"/>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183"/>
      <c r="AW850" s="43"/>
    </row>
    <row r="851" spans="1:49" ht="11.25" customHeight="1">
      <c r="A851" s="43"/>
      <c r="B851" s="43"/>
      <c r="C851" s="43"/>
      <c r="D851" s="43"/>
      <c r="E851" s="43"/>
      <c r="F851" s="43"/>
      <c r="G851" s="43"/>
      <c r="H851" s="43"/>
      <c r="I851" s="43"/>
      <c r="J851" s="41"/>
      <c r="K851" s="181"/>
      <c r="L851" s="182"/>
      <c r="M851" s="41"/>
      <c r="N851" s="41"/>
      <c r="O851" s="41"/>
      <c r="P851" s="41"/>
      <c r="Q851" s="41"/>
      <c r="R851" s="41"/>
      <c r="S851" s="41"/>
      <c r="T851" s="41"/>
      <c r="U851" s="41"/>
      <c r="V851" s="41"/>
      <c r="W851" s="41"/>
      <c r="X851" s="41"/>
      <c r="Y851" s="41"/>
      <c r="Z851" s="41"/>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183"/>
      <c r="AW851" s="43"/>
    </row>
    <row r="852" spans="1:49" ht="11.25" customHeight="1">
      <c r="A852" s="43"/>
      <c r="B852" s="43"/>
      <c r="C852" s="43"/>
      <c r="D852" s="43"/>
      <c r="E852" s="43"/>
      <c r="F852" s="43"/>
      <c r="G852" s="43"/>
      <c r="H852" s="43"/>
      <c r="I852" s="43"/>
      <c r="J852" s="41"/>
      <c r="K852" s="181"/>
      <c r="L852" s="182"/>
      <c r="M852" s="41"/>
      <c r="N852" s="41"/>
      <c r="O852" s="41"/>
      <c r="P852" s="41"/>
      <c r="Q852" s="41"/>
      <c r="R852" s="41"/>
      <c r="S852" s="41"/>
      <c r="T852" s="41"/>
      <c r="U852" s="41"/>
      <c r="V852" s="41"/>
      <c r="W852" s="41"/>
      <c r="X852" s="41"/>
      <c r="Y852" s="41"/>
      <c r="Z852" s="41"/>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183"/>
      <c r="AW852" s="43"/>
    </row>
    <row r="853" spans="1:49" ht="11.25" customHeight="1">
      <c r="A853" s="43"/>
      <c r="B853" s="43"/>
      <c r="C853" s="43"/>
      <c r="D853" s="43"/>
      <c r="E853" s="43"/>
      <c r="F853" s="43"/>
      <c r="G853" s="43"/>
      <c r="H853" s="43"/>
      <c r="I853" s="43"/>
      <c r="J853" s="41"/>
      <c r="K853" s="181"/>
      <c r="L853" s="182"/>
      <c r="M853" s="41"/>
      <c r="N853" s="41"/>
      <c r="O853" s="41"/>
      <c r="P853" s="41"/>
      <c r="Q853" s="41"/>
      <c r="R853" s="41"/>
      <c r="S853" s="41"/>
      <c r="T853" s="41"/>
      <c r="U853" s="41"/>
      <c r="V853" s="41"/>
      <c r="W853" s="41"/>
      <c r="X853" s="41"/>
      <c r="Y853" s="41"/>
      <c r="Z853" s="41"/>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183"/>
      <c r="AW853" s="43"/>
    </row>
    <row r="854" spans="1:49" ht="11.25" customHeight="1">
      <c r="A854" s="43"/>
      <c r="B854" s="43"/>
      <c r="C854" s="43"/>
      <c r="D854" s="43"/>
      <c r="E854" s="43"/>
      <c r="F854" s="43"/>
      <c r="G854" s="43"/>
      <c r="H854" s="43"/>
      <c r="I854" s="43"/>
      <c r="J854" s="41"/>
      <c r="K854" s="181"/>
      <c r="L854" s="182"/>
      <c r="M854" s="41"/>
      <c r="N854" s="41"/>
      <c r="O854" s="41"/>
      <c r="P854" s="41"/>
      <c r="Q854" s="41"/>
      <c r="R854" s="41"/>
      <c r="S854" s="41"/>
      <c r="T854" s="41"/>
      <c r="U854" s="41"/>
      <c r="V854" s="41"/>
      <c r="W854" s="41"/>
      <c r="X854" s="41"/>
      <c r="Y854" s="41"/>
      <c r="Z854" s="41"/>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183"/>
      <c r="AW854" s="43"/>
    </row>
    <row r="855" spans="1:49" ht="11.25" customHeight="1">
      <c r="A855" s="43"/>
      <c r="B855" s="43"/>
      <c r="C855" s="43"/>
      <c r="D855" s="43"/>
      <c r="E855" s="43"/>
      <c r="F855" s="43"/>
      <c r="G855" s="43"/>
      <c r="H855" s="43"/>
      <c r="I855" s="43"/>
      <c r="J855" s="41"/>
      <c r="K855" s="181"/>
      <c r="L855" s="182"/>
      <c r="M855" s="41"/>
      <c r="N855" s="41"/>
      <c r="O855" s="41"/>
      <c r="P855" s="41"/>
      <c r="Q855" s="41"/>
      <c r="R855" s="41"/>
      <c r="S855" s="41"/>
      <c r="T855" s="41"/>
      <c r="U855" s="41"/>
      <c r="V855" s="41"/>
      <c r="W855" s="41"/>
      <c r="X855" s="41"/>
      <c r="Y855" s="41"/>
      <c r="Z855" s="41"/>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183"/>
      <c r="AW855" s="43"/>
    </row>
    <row r="856" spans="1:49" ht="11.25" customHeight="1">
      <c r="A856" s="43"/>
      <c r="B856" s="43"/>
      <c r="C856" s="43"/>
      <c r="D856" s="43"/>
      <c r="E856" s="43"/>
      <c r="F856" s="43"/>
      <c r="G856" s="43"/>
      <c r="H856" s="43"/>
      <c r="I856" s="43"/>
      <c r="J856" s="41"/>
      <c r="K856" s="181"/>
      <c r="L856" s="182"/>
      <c r="M856" s="41"/>
      <c r="N856" s="41"/>
      <c r="O856" s="41"/>
      <c r="P856" s="41"/>
      <c r="Q856" s="41"/>
      <c r="R856" s="41"/>
      <c r="S856" s="41"/>
      <c r="T856" s="41"/>
      <c r="U856" s="41"/>
      <c r="V856" s="41"/>
      <c r="W856" s="41"/>
      <c r="X856" s="41"/>
      <c r="Y856" s="41"/>
      <c r="Z856" s="41"/>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183"/>
      <c r="AW856" s="43"/>
    </row>
    <row r="857" spans="1:49" ht="11.25" customHeight="1">
      <c r="A857" s="43"/>
      <c r="B857" s="43"/>
      <c r="C857" s="43"/>
      <c r="D857" s="43"/>
      <c r="E857" s="43"/>
      <c r="F857" s="43"/>
      <c r="G857" s="43"/>
      <c r="H857" s="43"/>
      <c r="I857" s="43"/>
      <c r="J857" s="41"/>
      <c r="K857" s="181"/>
      <c r="L857" s="182"/>
      <c r="M857" s="41"/>
      <c r="N857" s="41"/>
      <c r="O857" s="41"/>
      <c r="P857" s="41"/>
      <c r="Q857" s="41"/>
      <c r="R857" s="41"/>
      <c r="S857" s="41"/>
      <c r="T857" s="41"/>
      <c r="U857" s="41"/>
      <c r="V857" s="41"/>
      <c r="W857" s="41"/>
      <c r="X857" s="41"/>
      <c r="Y857" s="41"/>
      <c r="Z857" s="41"/>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183"/>
      <c r="AW857" s="43"/>
    </row>
    <row r="858" spans="1:49" ht="11.25" customHeight="1">
      <c r="A858" s="43"/>
      <c r="B858" s="43"/>
      <c r="C858" s="43"/>
      <c r="D858" s="43"/>
      <c r="E858" s="43"/>
      <c r="F858" s="43"/>
      <c r="G858" s="43"/>
      <c r="H858" s="43"/>
      <c r="I858" s="43"/>
      <c r="J858" s="41"/>
      <c r="K858" s="181"/>
      <c r="L858" s="182"/>
      <c r="M858" s="41"/>
      <c r="N858" s="41"/>
      <c r="O858" s="41"/>
      <c r="P858" s="41"/>
      <c r="Q858" s="41"/>
      <c r="R858" s="41"/>
      <c r="S858" s="41"/>
      <c r="T858" s="41"/>
      <c r="U858" s="41"/>
      <c r="V858" s="41"/>
      <c r="W858" s="41"/>
      <c r="X858" s="41"/>
      <c r="Y858" s="41"/>
      <c r="Z858" s="41"/>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183"/>
      <c r="AW858" s="43"/>
    </row>
    <row r="859" spans="1:49" ht="11.25" customHeight="1">
      <c r="A859" s="43"/>
      <c r="B859" s="43"/>
      <c r="C859" s="43"/>
      <c r="D859" s="43"/>
      <c r="E859" s="43"/>
      <c r="F859" s="43"/>
      <c r="G859" s="43"/>
      <c r="H859" s="43"/>
      <c r="I859" s="43"/>
      <c r="J859" s="41"/>
      <c r="K859" s="181"/>
      <c r="L859" s="182"/>
      <c r="M859" s="41"/>
      <c r="N859" s="41"/>
      <c r="O859" s="41"/>
      <c r="P859" s="41"/>
      <c r="Q859" s="41"/>
      <c r="R859" s="41"/>
      <c r="S859" s="41"/>
      <c r="T859" s="41"/>
      <c r="U859" s="41"/>
      <c r="V859" s="41"/>
      <c r="W859" s="41"/>
      <c r="X859" s="41"/>
      <c r="Y859" s="41"/>
      <c r="Z859" s="41"/>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183"/>
      <c r="AW859" s="43"/>
    </row>
    <row r="860" spans="1:49" ht="11.25" customHeight="1">
      <c r="A860" s="43"/>
      <c r="B860" s="43"/>
      <c r="C860" s="43"/>
      <c r="D860" s="43"/>
      <c r="E860" s="43"/>
      <c r="F860" s="43"/>
      <c r="G860" s="43"/>
      <c r="H860" s="43"/>
      <c r="I860" s="43"/>
      <c r="J860" s="41"/>
      <c r="K860" s="181"/>
      <c r="L860" s="182"/>
      <c r="M860" s="41"/>
      <c r="N860" s="41"/>
      <c r="O860" s="41"/>
      <c r="P860" s="41"/>
      <c r="Q860" s="41"/>
      <c r="R860" s="41"/>
      <c r="S860" s="41"/>
      <c r="T860" s="41"/>
      <c r="U860" s="41"/>
      <c r="V860" s="41"/>
      <c r="W860" s="41"/>
      <c r="X860" s="41"/>
      <c r="Y860" s="41"/>
      <c r="Z860" s="41"/>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183"/>
      <c r="AW860" s="43"/>
    </row>
    <row r="861" spans="1:49" ht="11.25" customHeight="1">
      <c r="A861" s="43"/>
      <c r="B861" s="43"/>
      <c r="C861" s="43"/>
      <c r="D861" s="43"/>
      <c r="E861" s="43"/>
      <c r="F861" s="43"/>
      <c r="G861" s="43"/>
      <c r="H861" s="43"/>
      <c r="I861" s="43"/>
      <c r="J861" s="41"/>
      <c r="K861" s="181"/>
      <c r="L861" s="182"/>
      <c r="M861" s="41"/>
      <c r="N861" s="41"/>
      <c r="O861" s="41"/>
      <c r="P861" s="41"/>
      <c r="Q861" s="41"/>
      <c r="R861" s="41"/>
      <c r="S861" s="41"/>
      <c r="T861" s="41"/>
      <c r="U861" s="41"/>
      <c r="V861" s="41"/>
      <c r="W861" s="41"/>
      <c r="X861" s="41"/>
      <c r="Y861" s="41"/>
      <c r="Z861" s="41"/>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183"/>
      <c r="AW861" s="43"/>
    </row>
    <row r="862" spans="1:49" ht="11.25" customHeight="1">
      <c r="A862" s="43"/>
      <c r="B862" s="43"/>
      <c r="C862" s="43"/>
      <c r="D862" s="43"/>
      <c r="E862" s="43"/>
      <c r="F862" s="43"/>
      <c r="G862" s="43"/>
      <c r="H862" s="43"/>
      <c r="I862" s="43"/>
      <c r="J862" s="41"/>
      <c r="K862" s="181"/>
      <c r="L862" s="182"/>
      <c r="M862" s="41"/>
      <c r="N862" s="41"/>
      <c r="O862" s="41"/>
      <c r="P862" s="41"/>
      <c r="Q862" s="41"/>
      <c r="R862" s="41"/>
      <c r="S862" s="41"/>
      <c r="T862" s="41"/>
      <c r="U862" s="41"/>
      <c r="V862" s="41"/>
      <c r="W862" s="41"/>
      <c r="X862" s="41"/>
      <c r="Y862" s="41"/>
      <c r="Z862" s="41"/>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183"/>
      <c r="AW862" s="43"/>
    </row>
    <row r="863" spans="1:49" ht="11.25" customHeight="1">
      <c r="A863" s="43"/>
      <c r="B863" s="43"/>
      <c r="C863" s="43"/>
      <c r="D863" s="43"/>
      <c r="E863" s="43"/>
      <c r="F863" s="43"/>
      <c r="G863" s="43"/>
      <c r="H863" s="43"/>
      <c r="I863" s="43"/>
      <c r="J863" s="41"/>
      <c r="K863" s="181"/>
      <c r="L863" s="182"/>
      <c r="M863" s="41"/>
      <c r="N863" s="41"/>
      <c r="O863" s="41"/>
      <c r="P863" s="41"/>
      <c r="Q863" s="41"/>
      <c r="R863" s="41"/>
      <c r="S863" s="41"/>
      <c r="T863" s="41"/>
      <c r="U863" s="41"/>
      <c r="V863" s="41"/>
      <c r="W863" s="41"/>
      <c r="X863" s="41"/>
      <c r="Y863" s="41"/>
      <c r="Z863" s="41"/>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183"/>
      <c r="AW863" s="43"/>
    </row>
    <row r="864" spans="1:49" ht="11.25" customHeight="1">
      <c r="A864" s="43"/>
      <c r="B864" s="43"/>
      <c r="C864" s="43"/>
      <c r="D864" s="43"/>
      <c r="E864" s="43"/>
      <c r="F864" s="43"/>
      <c r="G864" s="43"/>
      <c r="H864" s="43"/>
      <c r="I864" s="43"/>
      <c r="J864" s="41"/>
      <c r="K864" s="181"/>
      <c r="L864" s="182"/>
      <c r="M864" s="41"/>
      <c r="N864" s="41"/>
      <c r="O864" s="41"/>
      <c r="P864" s="41"/>
      <c r="Q864" s="41"/>
      <c r="R864" s="41"/>
      <c r="S864" s="41"/>
      <c r="T864" s="41"/>
      <c r="U864" s="41"/>
      <c r="V864" s="41"/>
      <c r="W864" s="41"/>
      <c r="X864" s="41"/>
      <c r="Y864" s="41"/>
      <c r="Z864" s="41"/>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183"/>
      <c r="AW864" s="43"/>
    </row>
    <row r="865" spans="1:49" ht="11.25" customHeight="1">
      <c r="A865" s="43"/>
      <c r="B865" s="43"/>
      <c r="C865" s="43"/>
      <c r="D865" s="43"/>
      <c r="E865" s="43"/>
      <c r="F865" s="43"/>
      <c r="G865" s="43"/>
      <c r="H865" s="43"/>
      <c r="I865" s="43"/>
      <c r="J865" s="41"/>
      <c r="K865" s="181"/>
      <c r="L865" s="182"/>
      <c r="M865" s="41"/>
      <c r="N865" s="41"/>
      <c r="O865" s="41"/>
      <c r="P865" s="41"/>
      <c r="Q865" s="41"/>
      <c r="R865" s="41"/>
      <c r="S865" s="41"/>
      <c r="T865" s="41"/>
      <c r="U865" s="41"/>
      <c r="V865" s="41"/>
      <c r="W865" s="41"/>
      <c r="X865" s="41"/>
      <c r="Y865" s="41"/>
      <c r="Z865" s="41"/>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183"/>
      <c r="AW865" s="43"/>
    </row>
    <row r="866" spans="1:49" ht="11.25" customHeight="1">
      <c r="A866" s="43"/>
      <c r="B866" s="43"/>
      <c r="C866" s="43"/>
      <c r="D866" s="43"/>
      <c r="E866" s="43"/>
      <c r="F866" s="43"/>
      <c r="G866" s="43"/>
      <c r="H866" s="43"/>
      <c r="I866" s="43"/>
      <c r="J866" s="41"/>
      <c r="K866" s="181"/>
      <c r="L866" s="182"/>
      <c r="M866" s="41"/>
      <c r="N866" s="41"/>
      <c r="O866" s="41"/>
      <c r="P866" s="41"/>
      <c r="Q866" s="41"/>
      <c r="R866" s="41"/>
      <c r="S866" s="41"/>
      <c r="T866" s="41"/>
      <c r="U866" s="41"/>
      <c r="V866" s="41"/>
      <c r="W866" s="41"/>
      <c r="X866" s="41"/>
      <c r="Y866" s="41"/>
      <c r="Z866" s="41"/>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183"/>
      <c r="AW866" s="43"/>
    </row>
    <row r="867" spans="1:49" ht="11.25" customHeight="1">
      <c r="A867" s="43"/>
      <c r="B867" s="43"/>
      <c r="C867" s="43"/>
      <c r="D867" s="43"/>
      <c r="E867" s="43"/>
      <c r="F867" s="43"/>
      <c r="G867" s="43"/>
      <c r="H867" s="43"/>
      <c r="I867" s="43"/>
      <c r="J867" s="41"/>
      <c r="K867" s="181"/>
      <c r="L867" s="182"/>
      <c r="M867" s="41"/>
      <c r="N867" s="41"/>
      <c r="O867" s="41"/>
      <c r="P867" s="41"/>
      <c r="Q867" s="41"/>
      <c r="R867" s="41"/>
      <c r="S867" s="41"/>
      <c r="T867" s="41"/>
      <c r="U867" s="41"/>
      <c r="V867" s="41"/>
      <c r="W867" s="41"/>
      <c r="X867" s="41"/>
      <c r="Y867" s="41"/>
      <c r="Z867" s="41"/>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183"/>
      <c r="AW867" s="43"/>
    </row>
    <row r="868" spans="1:49" ht="11.25" customHeight="1">
      <c r="A868" s="43"/>
      <c r="B868" s="43"/>
      <c r="C868" s="43"/>
      <c r="D868" s="43"/>
      <c r="E868" s="43"/>
      <c r="F868" s="43"/>
      <c r="G868" s="43"/>
      <c r="H868" s="43"/>
      <c r="I868" s="43"/>
      <c r="J868" s="41"/>
      <c r="K868" s="181"/>
      <c r="L868" s="182"/>
      <c r="M868" s="41"/>
      <c r="N868" s="41"/>
      <c r="O868" s="41"/>
      <c r="P868" s="41"/>
      <c r="Q868" s="41"/>
      <c r="R868" s="41"/>
      <c r="S868" s="41"/>
      <c r="T868" s="41"/>
      <c r="U868" s="41"/>
      <c r="V868" s="41"/>
      <c r="W868" s="41"/>
      <c r="X868" s="41"/>
      <c r="Y868" s="41"/>
      <c r="Z868" s="41"/>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183"/>
      <c r="AW868" s="43"/>
    </row>
    <row r="869" spans="1:49" ht="11.25" customHeight="1">
      <c r="A869" s="43"/>
      <c r="B869" s="43"/>
      <c r="C869" s="43"/>
      <c r="D869" s="43"/>
      <c r="E869" s="43"/>
      <c r="F869" s="43"/>
      <c r="G869" s="43"/>
      <c r="H869" s="43"/>
      <c r="I869" s="43"/>
      <c r="J869" s="41"/>
      <c r="K869" s="181"/>
      <c r="L869" s="182"/>
      <c r="M869" s="41"/>
      <c r="N869" s="41"/>
      <c r="O869" s="41"/>
      <c r="P869" s="41"/>
      <c r="Q869" s="41"/>
      <c r="R869" s="41"/>
      <c r="S869" s="41"/>
      <c r="T869" s="41"/>
      <c r="U869" s="41"/>
      <c r="V869" s="41"/>
      <c r="W869" s="41"/>
      <c r="X869" s="41"/>
      <c r="Y869" s="41"/>
      <c r="Z869" s="41"/>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183"/>
      <c r="AW869" s="43"/>
    </row>
    <row r="870" spans="1:49" ht="11.25" customHeight="1">
      <c r="A870" s="43"/>
      <c r="B870" s="43"/>
      <c r="C870" s="43"/>
      <c r="D870" s="43"/>
      <c r="E870" s="43"/>
      <c r="F870" s="43"/>
      <c r="G870" s="43"/>
      <c r="H870" s="43"/>
      <c r="I870" s="43"/>
      <c r="J870" s="41"/>
      <c r="K870" s="181"/>
      <c r="L870" s="182"/>
      <c r="M870" s="41"/>
      <c r="N870" s="41"/>
      <c r="O870" s="41"/>
      <c r="P870" s="41"/>
      <c r="Q870" s="41"/>
      <c r="R870" s="41"/>
      <c r="S870" s="41"/>
      <c r="T870" s="41"/>
      <c r="U870" s="41"/>
      <c r="V870" s="41"/>
      <c r="W870" s="41"/>
      <c r="X870" s="41"/>
      <c r="Y870" s="41"/>
      <c r="Z870" s="41"/>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183"/>
      <c r="AW870" s="43"/>
    </row>
    <row r="871" spans="1:49" ht="11.25" customHeight="1">
      <c r="A871" s="43"/>
      <c r="B871" s="43"/>
      <c r="C871" s="43"/>
      <c r="D871" s="43"/>
      <c r="E871" s="43"/>
      <c r="F871" s="43"/>
      <c r="G871" s="43"/>
      <c r="H871" s="43"/>
      <c r="I871" s="43"/>
      <c r="J871" s="41"/>
      <c r="K871" s="181"/>
      <c r="L871" s="182"/>
      <c r="M871" s="41"/>
      <c r="N871" s="41"/>
      <c r="O871" s="41"/>
      <c r="P871" s="41"/>
      <c r="Q871" s="41"/>
      <c r="R871" s="41"/>
      <c r="S871" s="41"/>
      <c r="T871" s="41"/>
      <c r="U871" s="41"/>
      <c r="V871" s="41"/>
      <c r="W871" s="41"/>
      <c r="X871" s="41"/>
      <c r="Y871" s="41"/>
      <c r="Z871" s="41"/>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183"/>
      <c r="AW871" s="43"/>
    </row>
    <row r="872" spans="1:49" ht="11.25" customHeight="1">
      <c r="A872" s="43"/>
      <c r="B872" s="43"/>
      <c r="C872" s="43"/>
      <c r="D872" s="43"/>
      <c r="E872" s="43"/>
      <c r="F872" s="43"/>
      <c r="G872" s="43"/>
      <c r="H872" s="43"/>
      <c r="I872" s="43"/>
      <c r="J872" s="41"/>
      <c r="K872" s="181"/>
      <c r="L872" s="182"/>
      <c r="M872" s="41"/>
      <c r="N872" s="41"/>
      <c r="O872" s="41"/>
      <c r="P872" s="41"/>
      <c r="Q872" s="41"/>
      <c r="R872" s="41"/>
      <c r="S872" s="41"/>
      <c r="T872" s="41"/>
      <c r="U872" s="41"/>
      <c r="V872" s="41"/>
      <c r="W872" s="41"/>
      <c r="X872" s="41"/>
      <c r="Y872" s="41"/>
      <c r="Z872" s="41"/>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183"/>
      <c r="AW872" s="43"/>
    </row>
    <row r="873" spans="1:49" ht="11.25" customHeight="1">
      <c r="A873" s="43"/>
      <c r="B873" s="43"/>
      <c r="C873" s="43"/>
      <c r="D873" s="43"/>
      <c r="E873" s="43"/>
      <c r="F873" s="43"/>
      <c r="G873" s="43"/>
      <c r="H873" s="43"/>
      <c r="I873" s="43"/>
      <c r="J873" s="41"/>
      <c r="K873" s="181"/>
      <c r="L873" s="182"/>
      <c r="M873" s="41"/>
      <c r="N873" s="41"/>
      <c r="O873" s="41"/>
      <c r="P873" s="41"/>
      <c r="Q873" s="41"/>
      <c r="R873" s="41"/>
      <c r="S873" s="41"/>
      <c r="T873" s="41"/>
      <c r="U873" s="41"/>
      <c r="V873" s="41"/>
      <c r="W873" s="41"/>
      <c r="X873" s="41"/>
      <c r="Y873" s="41"/>
      <c r="Z873" s="41"/>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183"/>
      <c r="AW873" s="43"/>
    </row>
    <row r="874" spans="1:49" ht="11.25" customHeight="1">
      <c r="A874" s="43"/>
      <c r="B874" s="43"/>
      <c r="C874" s="43"/>
      <c r="D874" s="43"/>
      <c r="E874" s="43"/>
      <c r="F874" s="43"/>
      <c r="G874" s="43"/>
      <c r="H874" s="43"/>
      <c r="I874" s="43"/>
      <c r="J874" s="41"/>
      <c r="K874" s="181"/>
      <c r="L874" s="182"/>
      <c r="M874" s="41"/>
      <c r="N874" s="41"/>
      <c r="O874" s="41"/>
      <c r="P874" s="41"/>
      <c r="Q874" s="41"/>
      <c r="R874" s="41"/>
      <c r="S874" s="41"/>
      <c r="T874" s="41"/>
      <c r="U874" s="41"/>
      <c r="V874" s="41"/>
      <c r="W874" s="41"/>
      <c r="X874" s="41"/>
      <c r="Y874" s="41"/>
      <c r="Z874" s="41"/>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183"/>
      <c r="AW874" s="43"/>
    </row>
    <row r="875" spans="1:49" ht="11.25" customHeight="1">
      <c r="A875" s="43"/>
      <c r="B875" s="43"/>
      <c r="C875" s="43"/>
      <c r="D875" s="43"/>
      <c r="E875" s="43"/>
      <c r="F875" s="43"/>
      <c r="G875" s="43"/>
      <c r="H875" s="43"/>
      <c r="I875" s="43"/>
      <c r="J875" s="41"/>
      <c r="K875" s="181"/>
      <c r="L875" s="182"/>
      <c r="M875" s="41"/>
      <c r="N875" s="41"/>
      <c r="O875" s="41"/>
      <c r="P875" s="41"/>
      <c r="Q875" s="41"/>
      <c r="R875" s="41"/>
      <c r="S875" s="41"/>
      <c r="T875" s="41"/>
      <c r="U875" s="41"/>
      <c r="V875" s="41"/>
      <c r="W875" s="41"/>
      <c r="X875" s="41"/>
      <c r="Y875" s="41"/>
      <c r="Z875" s="41"/>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183"/>
      <c r="AW875" s="43"/>
    </row>
    <row r="876" spans="1:49" ht="11.25" customHeight="1">
      <c r="A876" s="43"/>
      <c r="B876" s="43"/>
      <c r="C876" s="43"/>
      <c r="D876" s="43"/>
      <c r="E876" s="43"/>
      <c r="F876" s="43"/>
      <c r="G876" s="43"/>
      <c r="H876" s="43"/>
      <c r="I876" s="43"/>
      <c r="J876" s="41"/>
      <c r="K876" s="181"/>
      <c r="L876" s="182"/>
      <c r="M876" s="41"/>
      <c r="N876" s="41"/>
      <c r="O876" s="41"/>
      <c r="P876" s="41"/>
      <c r="Q876" s="41"/>
      <c r="R876" s="41"/>
      <c r="S876" s="41"/>
      <c r="T876" s="41"/>
      <c r="U876" s="41"/>
      <c r="V876" s="41"/>
      <c r="W876" s="41"/>
      <c r="X876" s="41"/>
      <c r="Y876" s="41"/>
      <c r="Z876" s="41"/>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183"/>
      <c r="AW876" s="43"/>
    </row>
    <row r="877" spans="1:49" ht="11.25" customHeight="1">
      <c r="A877" s="43"/>
      <c r="B877" s="43"/>
      <c r="C877" s="43"/>
      <c r="D877" s="43"/>
      <c r="E877" s="43"/>
      <c r="F877" s="43"/>
      <c r="G877" s="43"/>
      <c r="H877" s="43"/>
      <c r="I877" s="43"/>
      <c r="J877" s="41"/>
      <c r="K877" s="181"/>
      <c r="L877" s="182"/>
      <c r="M877" s="41"/>
      <c r="N877" s="41"/>
      <c r="O877" s="41"/>
      <c r="P877" s="41"/>
      <c r="Q877" s="41"/>
      <c r="R877" s="41"/>
      <c r="S877" s="41"/>
      <c r="T877" s="41"/>
      <c r="U877" s="41"/>
      <c r="V877" s="41"/>
      <c r="W877" s="41"/>
      <c r="X877" s="41"/>
      <c r="Y877" s="41"/>
      <c r="Z877" s="41"/>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183"/>
      <c r="AW877" s="43"/>
    </row>
    <row r="878" spans="1:49" ht="11.25" customHeight="1">
      <c r="A878" s="43"/>
      <c r="B878" s="43"/>
      <c r="C878" s="43"/>
      <c r="D878" s="43"/>
      <c r="E878" s="43"/>
      <c r="F878" s="43"/>
      <c r="G878" s="43"/>
      <c r="H878" s="43"/>
      <c r="I878" s="43"/>
      <c r="J878" s="41"/>
      <c r="K878" s="181"/>
      <c r="L878" s="182"/>
      <c r="M878" s="41"/>
      <c r="N878" s="41"/>
      <c r="O878" s="41"/>
      <c r="P878" s="41"/>
      <c r="Q878" s="41"/>
      <c r="R878" s="41"/>
      <c r="S878" s="41"/>
      <c r="T878" s="41"/>
      <c r="U878" s="41"/>
      <c r="V878" s="41"/>
      <c r="W878" s="41"/>
      <c r="X878" s="41"/>
      <c r="Y878" s="41"/>
      <c r="Z878" s="41"/>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183"/>
      <c r="AW878" s="43"/>
    </row>
    <row r="879" spans="1:49" ht="11.25" customHeight="1">
      <c r="A879" s="43"/>
      <c r="B879" s="43"/>
      <c r="C879" s="43"/>
      <c r="D879" s="43"/>
      <c r="E879" s="43"/>
      <c r="F879" s="43"/>
      <c r="G879" s="43"/>
      <c r="H879" s="43"/>
      <c r="I879" s="43"/>
      <c r="J879" s="41"/>
      <c r="K879" s="181"/>
      <c r="L879" s="182"/>
      <c r="M879" s="41"/>
      <c r="N879" s="41"/>
      <c r="O879" s="41"/>
      <c r="P879" s="41"/>
      <c r="Q879" s="41"/>
      <c r="R879" s="41"/>
      <c r="S879" s="41"/>
      <c r="T879" s="41"/>
      <c r="U879" s="41"/>
      <c r="V879" s="41"/>
      <c r="W879" s="41"/>
      <c r="X879" s="41"/>
      <c r="Y879" s="41"/>
      <c r="Z879" s="41"/>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183"/>
      <c r="AW879" s="43"/>
    </row>
    <row r="880" spans="1:49" ht="11.25" customHeight="1">
      <c r="A880" s="43"/>
      <c r="B880" s="43"/>
      <c r="C880" s="43"/>
      <c r="D880" s="43"/>
      <c r="E880" s="43"/>
      <c r="F880" s="43"/>
      <c r="G880" s="43"/>
      <c r="H880" s="43"/>
      <c r="I880" s="43"/>
      <c r="J880" s="41"/>
      <c r="K880" s="181"/>
      <c r="L880" s="182"/>
      <c r="M880" s="41"/>
      <c r="N880" s="41"/>
      <c r="O880" s="41"/>
      <c r="P880" s="41"/>
      <c r="Q880" s="41"/>
      <c r="R880" s="41"/>
      <c r="S880" s="41"/>
      <c r="T880" s="41"/>
      <c r="U880" s="41"/>
      <c r="V880" s="41"/>
      <c r="W880" s="41"/>
      <c r="X880" s="41"/>
      <c r="Y880" s="41"/>
      <c r="Z880" s="41"/>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183"/>
      <c r="AW880" s="43"/>
    </row>
    <row r="881" spans="1:49" ht="11.25" customHeight="1">
      <c r="A881" s="43"/>
      <c r="B881" s="43"/>
      <c r="C881" s="43"/>
      <c r="D881" s="43"/>
      <c r="E881" s="43"/>
      <c r="F881" s="43"/>
      <c r="G881" s="43"/>
      <c r="H881" s="43"/>
      <c r="I881" s="43"/>
      <c r="J881" s="41"/>
      <c r="K881" s="181"/>
      <c r="L881" s="182"/>
      <c r="M881" s="41"/>
      <c r="N881" s="41"/>
      <c r="O881" s="41"/>
      <c r="P881" s="41"/>
      <c r="Q881" s="41"/>
      <c r="R881" s="41"/>
      <c r="S881" s="41"/>
      <c r="T881" s="41"/>
      <c r="U881" s="41"/>
      <c r="V881" s="41"/>
      <c r="W881" s="41"/>
      <c r="X881" s="41"/>
      <c r="Y881" s="41"/>
      <c r="Z881" s="41"/>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183"/>
      <c r="AW881" s="43"/>
    </row>
    <row r="882" spans="1:49" ht="11.25" customHeight="1">
      <c r="A882" s="43"/>
      <c r="B882" s="43"/>
      <c r="C882" s="43"/>
      <c r="D882" s="43"/>
      <c r="E882" s="43"/>
      <c r="F882" s="43"/>
      <c r="G882" s="43"/>
      <c r="H882" s="43"/>
      <c r="I882" s="43"/>
      <c r="J882" s="41"/>
      <c r="K882" s="181"/>
      <c r="L882" s="182"/>
      <c r="M882" s="41"/>
      <c r="N882" s="41"/>
      <c r="O882" s="41"/>
      <c r="P882" s="41"/>
      <c r="Q882" s="41"/>
      <c r="R882" s="41"/>
      <c r="S882" s="41"/>
      <c r="T882" s="41"/>
      <c r="U882" s="41"/>
      <c r="V882" s="41"/>
      <c r="W882" s="41"/>
      <c r="X882" s="41"/>
      <c r="Y882" s="41"/>
      <c r="Z882" s="41"/>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183"/>
      <c r="AW882" s="43"/>
    </row>
    <row r="883" spans="1:49" ht="11.25" customHeight="1">
      <c r="A883" s="43"/>
      <c r="B883" s="43"/>
      <c r="C883" s="43"/>
      <c r="D883" s="43"/>
      <c r="E883" s="43"/>
      <c r="F883" s="43"/>
      <c r="G883" s="43"/>
      <c r="H883" s="43"/>
      <c r="I883" s="43"/>
      <c r="J883" s="41"/>
      <c r="K883" s="181"/>
      <c r="L883" s="182"/>
      <c r="M883" s="41"/>
      <c r="N883" s="41"/>
      <c r="O883" s="41"/>
      <c r="P883" s="41"/>
      <c r="Q883" s="41"/>
      <c r="R883" s="41"/>
      <c r="S883" s="41"/>
      <c r="T883" s="41"/>
      <c r="U883" s="41"/>
      <c r="V883" s="41"/>
      <c r="W883" s="41"/>
      <c r="X883" s="41"/>
      <c r="Y883" s="41"/>
      <c r="Z883" s="41"/>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183"/>
      <c r="AW883" s="43"/>
    </row>
    <row r="884" spans="1:49" ht="11.25" customHeight="1">
      <c r="A884" s="43"/>
      <c r="B884" s="43"/>
      <c r="C884" s="43"/>
      <c r="D884" s="43"/>
      <c r="E884" s="43"/>
      <c r="F884" s="43"/>
      <c r="G884" s="43"/>
      <c r="H884" s="43"/>
      <c r="I884" s="43"/>
      <c r="J884" s="41"/>
      <c r="K884" s="181"/>
      <c r="L884" s="182"/>
      <c r="M884" s="41"/>
      <c r="N884" s="41"/>
      <c r="O884" s="41"/>
      <c r="P884" s="41"/>
      <c r="Q884" s="41"/>
      <c r="R884" s="41"/>
      <c r="S884" s="41"/>
      <c r="T884" s="41"/>
      <c r="U884" s="41"/>
      <c r="V884" s="41"/>
      <c r="W884" s="41"/>
      <c r="X884" s="41"/>
      <c r="Y884" s="41"/>
      <c r="Z884" s="41"/>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183"/>
      <c r="AW884" s="43"/>
    </row>
    <row r="885" spans="1:49" ht="11.25" customHeight="1">
      <c r="A885" s="43"/>
      <c r="B885" s="43"/>
      <c r="C885" s="43"/>
      <c r="D885" s="43"/>
      <c r="E885" s="43"/>
      <c r="F885" s="43"/>
      <c r="G885" s="43"/>
      <c r="H885" s="43"/>
      <c r="I885" s="43"/>
      <c r="J885" s="41"/>
      <c r="K885" s="181"/>
      <c r="L885" s="182"/>
      <c r="M885" s="41"/>
      <c r="N885" s="41"/>
      <c r="O885" s="41"/>
      <c r="P885" s="41"/>
      <c r="Q885" s="41"/>
      <c r="R885" s="41"/>
      <c r="S885" s="41"/>
      <c r="T885" s="41"/>
      <c r="U885" s="41"/>
      <c r="V885" s="41"/>
      <c r="W885" s="41"/>
      <c r="X885" s="41"/>
      <c r="Y885" s="41"/>
      <c r="Z885" s="41"/>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183"/>
      <c r="AW885" s="43"/>
    </row>
    <row r="886" spans="1:49" ht="11.25" customHeight="1">
      <c r="A886" s="43"/>
      <c r="B886" s="43"/>
      <c r="C886" s="43"/>
      <c r="D886" s="43"/>
      <c r="E886" s="43"/>
      <c r="F886" s="43"/>
      <c r="G886" s="43"/>
      <c r="H886" s="43"/>
      <c r="I886" s="43"/>
      <c r="J886" s="41"/>
      <c r="K886" s="181"/>
      <c r="L886" s="182"/>
      <c r="M886" s="41"/>
      <c r="N886" s="41"/>
      <c r="O886" s="41"/>
      <c r="P886" s="41"/>
      <c r="Q886" s="41"/>
      <c r="R886" s="41"/>
      <c r="S886" s="41"/>
      <c r="T886" s="41"/>
      <c r="U886" s="41"/>
      <c r="V886" s="41"/>
      <c r="W886" s="41"/>
      <c r="X886" s="41"/>
      <c r="Y886" s="41"/>
      <c r="Z886" s="41"/>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183"/>
      <c r="AW886" s="43"/>
    </row>
    <row r="887" spans="1:49" ht="11.25" customHeight="1">
      <c r="A887" s="43"/>
      <c r="B887" s="43"/>
      <c r="C887" s="43"/>
      <c r="D887" s="43"/>
      <c r="E887" s="43"/>
      <c r="F887" s="43"/>
      <c r="G887" s="43"/>
      <c r="H887" s="43"/>
      <c r="I887" s="43"/>
      <c r="J887" s="41"/>
      <c r="K887" s="181"/>
      <c r="L887" s="182"/>
      <c r="M887" s="41"/>
      <c r="N887" s="41"/>
      <c r="O887" s="41"/>
      <c r="P887" s="41"/>
      <c r="Q887" s="41"/>
      <c r="R887" s="41"/>
      <c r="S887" s="41"/>
      <c r="T887" s="41"/>
      <c r="U887" s="41"/>
      <c r="V887" s="41"/>
      <c r="W887" s="41"/>
      <c r="X887" s="41"/>
      <c r="Y887" s="41"/>
      <c r="Z887" s="41"/>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183"/>
      <c r="AW887" s="43"/>
    </row>
    <row r="888" spans="1:49" ht="11.25" customHeight="1">
      <c r="A888" s="43"/>
      <c r="B888" s="43"/>
      <c r="C888" s="43"/>
      <c r="D888" s="43"/>
      <c r="E888" s="43"/>
      <c r="F888" s="43"/>
      <c r="G888" s="43"/>
      <c r="H888" s="43"/>
      <c r="I888" s="43"/>
      <c r="J888" s="41"/>
      <c r="K888" s="181"/>
      <c r="L888" s="182"/>
      <c r="M888" s="41"/>
      <c r="N888" s="41"/>
      <c r="O888" s="41"/>
      <c r="P888" s="41"/>
      <c r="Q888" s="41"/>
      <c r="R888" s="41"/>
      <c r="S888" s="41"/>
      <c r="T888" s="41"/>
      <c r="U888" s="41"/>
      <c r="V888" s="41"/>
      <c r="W888" s="41"/>
      <c r="X888" s="41"/>
      <c r="Y888" s="41"/>
      <c r="Z888" s="41"/>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183"/>
      <c r="AW888" s="43"/>
    </row>
    <row r="889" spans="1:49" ht="11.25" customHeight="1">
      <c r="A889" s="43"/>
      <c r="B889" s="43"/>
      <c r="C889" s="43"/>
      <c r="D889" s="43"/>
      <c r="E889" s="43"/>
      <c r="F889" s="43"/>
      <c r="G889" s="43"/>
      <c r="H889" s="43"/>
      <c r="I889" s="43"/>
      <c r="J889" s="41"/>
      <c r="K889" s="181"/>
      <c r="L889" s="182"/>
      <c r="M889" s="41"/>
      <c r="N889" s="41"/>
      <c r="O889" s="41"/>
      <c r="P889" s="41"/>
      <c r="Q889" s="41"/>
      <c r="R889" s="41"/>
      <c r="S889" s="41"/>
      <c r="T889" s="41"/>
      <c r="U889" s="41"/>
      <c r="V889" s="41"/>
      <c r="W889" s="41"/>
      <c r="X889" s="41"/>
      <c r="Y889" s="41"/>
      <c r="Z889" s="41"/>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183"/>
      <c r="AW889" s="43"/>
    </row>
    <row r="890" spans="1:49" ht="11.25" customHeight="1">
      <c r="A890" s="43"/>
      <c r="B890" s="43"/>
      <c r="C890" s="43"/>
      <c r="D890" s="43"/>
      <c r="E890" s="43"/>
      <c r="F890" s="43"/>
      <c r="G890" s="43"/>
      <c r="H890" s="43"/>
      <c r="I890" s="43"/>
      <c r="J890" s="41"/>
      <c r="K890" s="181"/>
      <c r="L890" s="182"/>
      <c r="M890" s="41"/>
      <c r="N890" s="41"/>
      <c r="O890" s="41"/>
      <c r="P890" s="41"/>
      <c r="Q890" s="41"/>
      <c r="R890" s="41"/>
      <c r="S890" s="41"/>
      <c r="T890" s="41"/>
      <c r="U890" s="41"/>
      <c r="V890" s="41"/>
      <c r="W890" s="41"/>
      <c r="X890" s="41"/>
      <c r="Y890" s="41"/>
      <c r="Z890" s="41"/>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183"/>
      <c r="AW890" s="43"/>
    </row>
    <row r="891" spans="1:49" ht="11.25" customHeight="1">
      <c r="A891" s="43"/>
      <c r="B891" s="43"/>
      <c r="C891" s="43"/>
      <c r="D891" s="43"/>
      <c r="E891" s="43"/>
      <c r="F891" s="43"/>
      <c r="G891" s="43"/>
      <c r="H891" s="43"/>
      <c r="I891" s="43"/>
      <c r="J891" s="41"/>
      <c r="K891" s="181"/>
      <c r="L891" s="182"/>
      <c r="M891" s="41"/>
      <c r="N891" s="41"/>
      <c r="O891" s="41"/>
      <c r="P891" s="41"/>
      <c r="Q891" s="41"/>
      <c r="R891" s="41"/>
      <c r="S891" s="41"/>
      <c r="T891" s="41"/>
      <c r="U891" s="41"/>
      <c r="V891" s="41"/>
      <c r="W891" s="41"/>
      <c r="X891" s="41"/>
      <c r="Y891" s="41"/>
      <c r="Z891" s="41"/>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183"/>
      <c r="AW891" s="43"/>
    </row>
    <row r="892" spans="1:49" ht="11.25" customHeight="1">
      <c r="A892" s="43"/>
      <c r="B892" s="43"/>
      <c r="C892" s="43"/>
      <c r="D892" s="43"/>
      <c r="E892" s="43"/>
      <c r="F892" s="43"/>
      <c r="G892" s="43"/>
      <c r="H892" s="43"/>
      <c r="I892" s="43"/>
      <c r="J892" s="41"/>
      <c r="K892" s="181"/>
      <c r="L892" s="182"/>
      <c r="M892" s="41"/>
      <c r="N892" s="41"/>
      <c r="O892" s="41"/>
      <c r="P892" s="41"/>
      <c r="Q892" s="41"/>
      <c r="R892" s="41"/>
      <c r="S892" s="41"/>
      <c r="T892" s="41"/>
      <c r="U892" s="41"/>
      <c r="V892" s="41"/>
      <c r="W892" s="41"/>
      <c r="X892" s="41"/>
      <c r="Y892" s="41"/>
      <c r="Z892" s="41"/>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183"/>
      <c r="AW892" s="43"/>
    </row>
    <row r="893" spans="1:49" ht="11.25" customHeight="1">
      <c r="A893" s="43"/>
      <c r="B893" s="43"/>
      <c r="C893" s="43"/>
      <c r="D893" s="43"/>
      <c r="E893" s="43"/>
      <c r="F893" s="43"/>
      <c r="G893" s="43"/>
      <c r="H893" s="43"/>
      <c r="I893" s="43"/>
      <c r="J893" s="41"/>
      <c r="K893" s="181"/>
      <c r="L893" s="182"/>
      <c r="M893" s="41"/>
      <c r="N893" s="41"/>
      <c r="O893" s="41"/>
      <c r="P893" s="41"/>
      <c r="Q893" s="41"/>
      <c r="R893" s="41"/>
      <c r="S893" s="41"/>
      <c r="T893" s="41"/>
      <c r="U893" s="41"/>
      <c r="V893" s="41"/>
      <c r="W893" s="41"/>
      <c r="X893" s="41"/>
      <c r="Y893" s="41"/>
      <c r="Z893" s="41"/>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183"/>
      <c r="AW893" s="43"/>
    </row>
    <row r="894" spans="1:49" ht="11.25" customHeight="1">
      <c r="A894" s="43"/>
      <c r="B894" s="43"/>
      <c r="C894" s="43"/>
      <c r="D894" s="43"/>
      <c r="E894" s="43"/>
      <c r="F894" s="43"/>
      <c r="G894" s="43"/>
      <c r="H894" s="43"/>
      <c r="I894" s="43"/>
      <c r="J894" s="41"/>
      <c r="K894" s="181"/>
      <c r="L894" s="182"/>
      <c r="M894" s="41"/>
      <c r="N894" s="41"/>
      <c r="O894" s="41"/>
      <c r="P894" s="41"/>
      <c r="Q894" s="41"/>
      <c r="R894" s="41"/>
      <c r="S894" s="41"/>
      <c r="T894" s="41"/>
      <c r="U894" s="41"/>
      <c r="V894" s="41"/>
      <c r="W894" s="41"/>
      <c r="X894" s="41"/>
      <c r="Y894" s="41"/>
      <c r="Z894" s="41"/>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183"/>
      <c r="AW894" s="43"/>
    </row>
    <row r="895" spans="1:49" ht="11.25" customHeight="1">
      <c r="A895" s="43"/>
      <c r="B895" s="43"/>
      <c r="C895" s="43"/>
      <c r="D895" s="43"/>
      <c r="E895" s="43"/>
      <c r="F895" s="43"/>
      <c r="G895" s="43"/>
      <c r="H895" s="43"/>
      <c r="I895" s="43"/>
      <c r="J895" s="41"/>
      <c r="K895" s="181"/>
      <c r="L895" s="182"/>
      <c r="M895" s="41"/>
      <c r="N895" s="41"/>
      <c r="O895" s="41"/>
      <c r="P895" s="41"/>
      <c r="Q895" s="41"/>
      <c r="R895" s="41"/>
      <c r="S895" s="41"/>
      <c r="T895" s="41"/>
      <c r="U895" s="41"/>
      <c r="V895" s="41"/>
      <c r="W895" s="41"/>
      <c r="X895" s="41"/>
      <c r="Y895" s="41"/>
      <c r="Z895" s="41"/>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183"/>
      <c r="AW895" s="43"/>
    </row>
    <row r="896" spans="1:49" ht="11.25" customHeight="1">
      <c r="A896" s="43"/>
      <c r="B896" s="43"/>
      <c r="C896" s="43"/>
      <c r="D896" s="43"/>
      <c r="E896" s="43"/>
      <c r="F896" s="43"/>
      <c r="G896" s="43"/>
      <c r="H896" s="43"/>
      <c r="I896" s="43"/>
      <c r="J896" s="41"/>
      <c r="K896" s="181"/>
      <c r="L896" s="182"/>
      <c r="M896" s="41"/>
      <c r="N896" s="41"/>
      <c r="O896" s="41"/>
      <c r="P896" s="41"/>
      <c r="Q896" s="41"/>
      <c r="R896" s="41"/>
      <c r="S896" s="41"/>
      <c r="T896" s="41"/>
      <c r="U896" s="41"/>
      <c r="V896" s="41"/>
      <c r="W896" s="41"/>
      <c r="X896" s="41"/>
      <c r="Y896" s="41"/>
      <c r="Z896" s="41"/>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183"/>
      <c r="AW896" s="43"/>
    </row>
    <row r="897" spans="1:49" ht="11.25" customHeight="1">
      <c r="A897" s="43"/>
      <c r="B897" s="43"/>
      <c r="C897" s="43"/>
      <c r="D897" s="43"/>
      <c r="E897" s="43"/>
      <c r="F897" s="43"/>
      <c r="G897" s="43"/>
      <c r="H897" s="43"/>
      <c r="I897" s="43"/>
      <c r="J897" s="41"/>
      <c r="K897" s="181"/>
      <c r="L897" s="182"/>
      <c r="M897" s="41"/>
      <c r="N897" s="41"/>
      <c r="O897" s="41"/>
      <c r="P897" s="41"/>
      <c r="Q897" s="41"/>
      <c r="R897" s="41"/>
      <c r="S897" s="41"/>
      <c r="T897" s="41"/>
      <c r="U897" s="41"/>
      <c r="V897" s="41"/>
      <c r="W897" s="41"/>
      <c r="X897" s="41"/>
      <c r="Y897" s="41"/>
      <c r="Z897" s="41"/>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183"/>
      <c r="AW897" s="43"/>
    </row>
    <row r="898" spans="1:49" ht="11.25" customHeight="1">
      <c r="A898" s="43"/>
      <c r="B898" s="43"/>
      <c r="C898" s="43"/>
      <c r="D898" s="43"/>
      <c r="E898" s="43"/>
      <c r="F898" s="43"/>
      <c r="G898" s="43"/>
      <c r="H898" s="43"/>
      <c r="I898" s="43"/>
      <c r="J898" s="41"/>
      <c r="K898" s="181"/>
      <c r="L898" s="182"/>
      <c r="M898" s="41"/>
      <c r="N898" s="41"/>
      <c r="O898" s="41"/>
      <c r="P898" s="41"/>
      <c r="Q898" s="41"/>
      <c r="R898" s="41"/>
      <c r="S898" s="41"/>
      <c r="T898" s="41"/>
      <c r="U898" s="41"/>
      <c r="V898" s="41"/>
      <c r="W898" s="41"/>
      <c r="X898" s="41"/>
      <c r="Y898" s="41"/>
      <c r="Z898" s="41"/>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183"/>
      <c r="AW898" s="43"/>
    </row>
    <row r="899" spans="1:49" ht="11.25" customHeight="1">
      <c r="A899" s="43"/>
      <c r="B899" s="43"/>
      <c r="C899" s="43"/>
      <c r="D899" s="43"/>
      <c r="E899" s="43"/>
      <c r="F899" s="43"/>
      <c r="G899" s="43"/>
      <c r="H899" s="43"/>
      <c r="I899" s="43"/>
      <c r="J899" s="41"/>
      <c r="K899" s="181"/>
      <c r="L899" s="182"/>
      <c r="M899" s="41"/>
      <c r="N899" s="41"/>
      <c r="O899" s="41"/>
      <c r="P899" s="41"/>
      <c r="Q899" s="41"/>
      <c r="R899" s="41"/>
      <c r="S899" s="41"/>
      <c r="T899" s="41"/>
      <c r="U899" s="41"/>
      <c r="V899" s="41"/>
      <c r="W899" s="41"/>
      <c r="X899" s="41"/>
      <c r="Y899" s="41"/>
      <c r="Z899" s="41"/>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183"/>
      <c r="AW899" s="43"/>
    </row>
    <row r="900" spans="1:49" ht="11.25" customHeight="1">
      <c r="A900" s="43"/>
      <c r="B900" s="43"/>
      <c r="C900" s="43"/>
      <c r="D900" s="43"/>
      <c r="E900" s="43"/>
      <c r="F900" s="43"/>
      <c r="G900" s="43"/>
      <c r="H900" s="43"/>
      <c r="I900" s="43"/>
      <c r="J900" s="41"/>
      <c r="K900" s="181"/>
      <c r="L900" s="182"/>
      <c r="M900" s="41"/>
      <c r="N900" s="41"/>
      <c r="O900" s="41"/>
      <c r="P900" s="41"/>
      <c r="Q900" s="41"/>
      <c r="R900" s="41"/>
      <c r="S900" s="41"/>
      <c r="T900" s="41"/>
      <c r="U900" s="41"/>
      <c r="V900" s="41"/>
      <c r="W900" s="41"/>
      <c r="X900" s="41"/>
      <c r="Y900" s="41"/>
      <c r="Z900" s="41"/>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183"/>
      <c r="AW900" s="43"/>
    </row>
    <row r="901" spans="1:49" ht="11.25" customHeight="1">
      <c r="A901" s="43"/>
      <c r="B901" s="43"/>
      <c r="C901" s="43"/>
      <c r="D901" s="43"/>
      <c r="E901" s="43"/>
      <c r="F901" s="43"/>
      <c r="G901" s="43"/>
      <c r="H901" s="43"/>
      <c r="I901" s="43"/>
      <c r="J901" s="41"/>
      <c r="K901" s="181"/>
      <c r="L901" s="182"/>
      <c r="M901" s="41"/>
      <c r="N901" s="41"/>
      <c r="O901" s="41"/>
      <c r="P901" s="41"/>
      <c r="Q901" s="41"/>
      <c r="R901" s="41"/>
      <c r="S901" s="41"/>
      <c r="T901" s="41"/>
      <c r="U901" s="41"/>
      <c r="V901" s="41"/>
      <c r="W901" s="41"/>
      <c r="X901" s="41"/>
      <c r="Y901" s="41"/>
      <c r="Z901" s="41"/>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183"/>
      <c r="AW901" s="43"/>
    </row>
    <row r="902" spans="1:49" ht="11.25" customHeight="1">
      <c r="A902" s="43"/>
      <c r="B902" s="43"/>
      <c r="C902" s="43"/>
      <c r="D902" s="43"/>
      <c r="E902" s="43"/>
      <c r="F902" s="43"/>
      <c r="G902" s="43"/>
      <c r="H902" s="43"/>
      <c r="I902" s="43"/>
      <c r="J902" s="41"/>
      <c r="K902" s="181"/>
      <c r="L902" s="182"/>
      <c r="M902" s="41"/>
      <c r="N902" s="41"/>
      <c r="O902" s="41"/>
      <c r="P902" s="41"/>
      <c r="Q902" s="41"/>
      <c r="R902" s="41"/>
      <c r="S902" s="41"/>
      <c r="T902" s="41"/>
      <c r="U902" s="41"/>
      <c r="V902" s="41"/>
      <c r="W902" s="41"/>
      <c r="X902" s="41"/>
      <c r="Y902" s="41"/>
      <c r="Z902" s="41"/>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183"/>
      <c r="AW902" s="43"/>
    </row>
    <row r="903" spans="1:49" ht="11.25" customHeight="1">
      <c r="A903" s="43"/>
      <c r="B903" s="43"/>
      <c r="C903" s="43"/>
      <c r="D903" s="43"/>
      <c r="E903" s="43"/>
      <c r="F903" s="43"/>
      <c r="G903" s="43"/>
      <c r="H903" s="43"/>
      <c r="I903" s="43"/>
      <c r="J903" s="41"/>
      <c r="K903" s="181"/>
      <c r="L903" s="182"/>
      <c r="M903" s="41"/>
      <c r="N903" s="41"/>
      <c r="O903" s="41"/>
      <c r="P903" s="41"/>
      <c r="Q903" s="41"/>
      <c r="R903" s="41"/>
      <c r="S903" s="41"/>
      <c r="T903" s="41"/>
      <c r="U903" s="41"/>
      <c r="V903" s="41"/>
      <c r="W903" s="41"/>
      <c r="X903" s="41"/>
      <c r="Y903" s="41"/>
      <c r="Z903" s="41"/>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183"/>
      <c r="AW903" s="43"/>
    </row>
    <row r="904" spans="1:49" ht="11.25" customHeight="1">
      <c r="A904" s="43"/>
      <c r="B904" s="43"/>
      <c r="C904" s="43"/>
      <c r="D904" s="43"/>
      <c r="E904" s="43"/>
      <c r="F904" s="43"/>
      <c r="G904" s="43"/>
      <c r="H904" s="43"/>
      <c r="I904" s="43"/>
      <c r="J904" s="41"/>
      <c r="K904" s="181"/>
      <c r="L904" s="182"/>
      <c r="M904" s="41"/>
      <c r="N904" s="41"/>
      <c r="O904" s="41"/>
      <c r="P904" s="41"/>
      <c r="Q904" s="41"/>
      <c r="R904" s="41"/>
      <c r="S904" s="41"/>
      <c r="T904" s="41"/>
      <c r="U904" s="41"/>
      <c r="V904" s="41"/>
      <c r="W904" s="41"/>
      <c r="X904" s="41"/>
      <c r="Y904" s="41"/>
      <c r="Z904" s="41"/>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183"/>
      <c r="AW904" s="43"/>
    </row>
    <row r="905" spans="1:49" ht="11.25" customHeight="1">
      <c r="A905" s="43"/>
      <c r="B905" s="43"/>
      <c r="C905" s="43"/>
      <c r="D905" s="43"/>
      <c r="E905" s="43"/>
      <c r="F905" s="43"/>
      <c r="G905" s="43"/>
      <c r="H905" s="43"/>
      <c r="I905" s="43"/>
      <c r="J905" s="41"/>
      <c r="K905" s="181"/>
      <c r="L905" s="182"/>
      <c r="M905" s="41"/>
      <c r="N905" s="41"/>
      <c r="O905" s="41"/>
      <c r="P905" s="41"/>
      <c r="Q905" s="41"/>
      <c r="R905" s="41"/>
      <c r="S905" s="41"/>
      <c r="T905" s="41"/>
      <c r="U905" s="41"/>
      <c r="V905" s="41"/>
      <c r="W905" s="41"/>
      <c r="X905" s="41"/>
      <c r="Y905" s="41"/>
      <c r="Z905" s="41"/>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183"/>
      <c r="AW905" s="43"/>
    </row>
    <row r="906" spans="1:49" ht="11.25" customHeight="1">
      <c r="A906" s="43"/>
      <c r="B906" s="43"/>
      <c r="C906" s="43"/>
      <c r="D906" s="43"/>
      <c r="E906" s="43"/>
      <c r="F906" s="43"/>
      <c r="G906" s="43"/>
      <c r="H906" s="43"/>
      <c r="I906" s="43"/>
      <c r="J906" s="41"/>
      <c r="K906" s="181"/>
      <c r="L906" s="182"/>
      <c r="M906" s="41"/>
      <c r="N906" s="41"/>
      <c r="O906" s="41"/>
      <c r="P906" s="41"/>
      <c r="Q906" s="41"/>
      <c r="R906" s="41"/>
      <c r="S906" s="41"/>
      <c r="T906" s="41"/>
      <c r="U906" s="41"/>
      <c r="V906" s="41"/>
      <c r="W906" s="41"/>
      <c r="X906" s="41"/>
      <c r="Y906" s="41"/>
      <c r="Z906" s="41"/>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183"/>
      <c r="AW906" s="43"/>
    </row>
    <row r="907" spans="1:49" ht="11.25" customHeight="1">
      <c r="A907" s="43"/>
      <c r="B907" s="43"/>
      <c r="C907" s="43"/>
      <c r="D907" s="43"/>
      <c r="E907" s="43"/>
      <c r="F907" s="43"/>
      <c r="G907" s="43"/>
      <c r="H907" s="43"/>
      <c r="I907" s="43"/>
      <c r="J907" s="41"/>
      <c r="K907" s="181"/>
      <c r="L907" s="182"/>
      <c r="M907" s="41"/>
      <c r="N907" s="41"/>
      <c r="O907" s="41"/>
      <c r="P907" s="41"/>
      <c r="Q907" s="41"/>
      <c r="R907" s="41"/>
      <c r="S907" s="41"/>
      <c r="T907" s="41"/>
      <c r="U907" s="41"/>
      <c r="V907" s="41"/>
      <c r="W907" s="41"/>
      <c r="X907" s="41"/>
      <c r="Y907" s="41"/>
      <c r="Z907" s="41"/>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183"/>
      <c r="AW907" s="43"/>
    </row>
    <row r="908" spans="1:49" ht="11.25" customHeight="1">
      <c r="A908" s="43"/>
      <c r="B908" s="43"/>
      <c r="C908" s="43"/>
      <c r="D908" s="43"/>
      <c r="E908" s="43"/>
      <c r="F908" s="43"/>
      <c r="G908" s="43"/>
      <c r="H908" s="43"/>
      <c r="I908" s="43"/>
      <c r="J908" s="41"/>
      <c r="K908" s="181"/>
      <c r="L908" s="182"/>
      <c r="M908" s="41"/>
      <c r="N908" s="41"/>
      <c r="O908" s="41"/>
      <c r="P908" s="41"/>
      <c r="Q908" s="41"/>
      <c r="R908" s="41"/>
      <c r="S908" s="41"/>
      <c r="T908" s="41"/>
      <c r="U908" s="41"/>
      <c r="V908" s="41"/>
      <c r="W908" s="41"/>
      <c r="X908" s="41"/>
      <c r="Y908" s="41"/>
      <c r="Z908" s="41"/>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183"/>
      <c r="AW908" s="43"/>
    </row>
    <row r="909" spans="1:49" ht="11.25" customHeight="1">
      <c r="A909" s="43"/>
      <c r="B909" s="43"/>
      <c r="C909" s="43"/>
      <c r="D909" s="43"/>
      <c r="E909" s="43"/>
      <c r="F909" s="43"/>
      <c r="G909" s="43"/>
      <c r="H909" s="43"/>
      <c r="I909" s="43"/>
      <c r="J909" s="41"/>
      <c r="K909" s="181"/>
      <c r="L909" s="182"/>
      <c r="M909" s="41"/>
      <c r="N909" s="41"/>
      <c r="O909" s="41"/>
      <c r="P909" s="41"/>
      <c r="Q909" s="41"/>
      <c r="R909" s="41"/>
      <c r="S909" s="41"/>
      <c r="T909" s="41"/>
      <c r="U909" s="41"/>
      <c r="V909" s="41"/>
      <c r="W909" s="41"/>
      <c r="X909" s="41"/>
      <c r="Y909" s="41"/>
      <c r="Z909" s="41"/>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183"/>
      <c r="AW909" s="43"/>
    </row>
    <row r="910" spans="1:49" ht="11.25" customHeight="1">
      <c r="A910" s="43"/>
      <c r="B910" s="43"/>
      <c r="C910" s="43"/>
      <c r="D910" s="43"/>
      <c r="E910" s="43"/>
      <c r="F910" s="43"/>
      <c r="G910" s="43"/>
      <c r="H910" s="43"/>
      <c r="I910" s="43"/>
      <c r="J910" s="41"/>
      <c r="K910" s="181"/>
      <c r="L910" s="182"/>
      <c r="M910" s="41"/>
      <c r="N910" s="41"/>
      <c r="O910" s="41"/>
      <c r="P910" s="41"/>
      <c r="Q910" s="41"/>
      <c r="R910" s="41"/>
      <c r="S910" s="41"/>
      <c r="T910" s="41"/>
      <c r="U910" s="41"/>
      <c r="V910" s="41"/>
      <c r="W910" s="41"/>
      <c r="X910" s="41"/>
      <c r="Y910" s="41"/>
      <c r="Z910" s="41"/>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183"/>
      <c r="AW910" s="43"/>
    </row>
    <row r="911" spans="1:49" ht="11.25" customHeight="1">
      <c r="A911" s="43"/>
      <c r="B911" s="43"/>
      <c r="C911" s="43"/>
      <c r="D911" s="43"/>
      <c r="E911" s="43"/>
      <c r="F911" s="43"/>
      <c r="G911" s="43"/>
      <c r="H911" s="43"/>
      <c r="I911" s="43"/>
      <c r="J911" s="41"/>
      <c r="K911" s="181"/>
      <c r="L911" s="182"/>
      <c r="M911" s="41"/>
      <c r="N911" s="41"/>
      <c r="O911" s="41"/>
      <c r="P911" s="41"/>
      <c r="Q911" s="41"/>
      <c r="R911" s="41"/>
      <c r="S911" s="41"/>
      <c r="T911" s="41"/>
      <c r="U911" s="41"/>
      <c r="V911" s="41"/>
      <c r="W911" s="41"/>
      <c r="X911" s="41"/>
      <c r="Y911" s="41"/>
      <c r="Z911" s="41"/>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183"/>
      <c r="AW911" s="43"/>
    </row>
    <row r="912" spans="1:49" ht="11.25" customHeight="1">
      <c r="A912" s="43"/>
      <c r="B912" s="43"/>
      <c r="C912" s="43"/>
      <c r="D912" s="43"/>
      <c r="E912" s="43"/>
      <c r="F912" s="43"/>
      <c r="G912" s="43"/>
      <c r="H912" s="43"/>
      <c r="I912" s="43"/>
      <c r="J912" s="41"/>
      <c r="K912" s="181"/>
      <c r="L912" s="182"/>
      <c r="M912" s="41"/>
      <c r="N912" s="41"/>
      <c r="O912" s="41"/>
      <c r="P912" s="41"/>
      <c r="Q912" s="41"/>
      <c r="R912" s="41"/>
      <c r="S912" s="41"/>
      <c r="T912" s="41"/>
      <c r="U912" s="41"/>
      <c r="V912" s="41"/>
      <c r="W912" s="41"/>
      <c r="X912" s="41"/>
      <c r="Y912" s="41"/>
      <c r="Z912" s="41"/>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183"/>
      <c r="AW912" s="43"/>
    </row>
    <row r="913" spans="1:49" ht="11.25" customHeight="1">
      <c r="A913" s="43"/>
      <c r="B913" s="43"/>
      <c r="C913" s="43"/>
      <c r="D913" s="43"/>
      <c r="E913" s="43"/>
      <c r="F913" s="43"/>
      <c r="G913" s="43"/>
      <c r="H913" s="43"/>
      <c r="I913" s="43"/>
      <c r="J913" s="41"/>
      <c r="K913" s="181"/>
      <c r="L913" s="182"/>
      <c r="M913" s="41"/>
      <c r="N913" s="41"/>
      <c r="O913" s="41"/>
      <c r="P913" s="41"/>
      <c r="Q913" s="41"/>
      <c r="R913" s="41"/>
      <c r="S913" s="41"/>
      <c r="T913" s="41"/>
      <c r="U913" s="41"/>
      <c r="V913" s="41"/>
      <c r="W913" s="41"/>
      <c r="X913" s="41"/>
      <c r="Y913" s="41"/>
      <c r="Z913" s="41"/>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183"/>
      <c r="AW913" s="43"/>
    </row>
    <row r="914" spans="1:49" ht="11.25" customHeight="1">
      <c r="A914" s="43"/>
      <c r="B914" s="43"/>
      <c r="C914" s="43"/>
      <c r="D914" s="43"/>
      <c r="E914" s="43"/>
      <c r="F914" s="43"/>
      <c r="G914" s="43"/>
      <c r="H914" s="43"/>
      <c r="I914" s="43"/>
      <c r="J914" s="41"/>
      <c r="K914" s="181"/>
      <c r="L914" s="182"/>
      <c r="M914" s="41"/>
      <c r="N914" s="41"/>
      <c r="O914" s="41"/>
      <c r="P914" s="41"/>
      <c r="Q914" s="41"/>
      <c r="R914" s="41"/>
      <c r="S914" s="41"/>
      <c r="T914" s="41"/>
      <c r="U914" s="41"/>
      <c r="V914" s="41"/>
      <c r="W914" s="41"/>
      <c r="X914" s="41"/>
      <c r="Y914" s="41"/>
      <c r="Z914" s="41"/>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183"/>
      <c r="AW914" s="43"/>
    </row>
    <row r="915" spans="1:49" ht="11.25" customHeight="1">
      <c r="A915" s="43"/>
      <c r="B915" s="43"/>
      <c r="C915" s="43"/>
      <c r="D915" s="43"/>
      <c r="E915" s="43"/>
      <c r="F915" s="43"/>
      <c r="G915" s="43"/>
      <c r="H915" s="43"/>
      <c r="I915" s="43"/>
      <c r="J915" s="41"/>
      <c r="K915" s="181"/>
      <c r="L915" s="182"/>
      <c r="M915" s="41"/>
      <c r="N915" s="41"/>
      <c r="O915" s="41"/>
      <c r="P915" s="41"/>
      <c r="Q915" s="41"/>
      <c r="R915" s="41"/>
      <c r="S915" s="41"/>
      <c r="T915" s="41"/>
      <c r="U915" s="41"/>
      <c r="V915" s="41"/>
      <c r="W915" s="41"/>
      <c r="X915" s="41"/>
      <c r="Y915" s="41"/>
      <c r="Z915" s="41"/>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183"/>
      <c r="AW915" s="43"/>
    </row>
    <row r="916" spans="1:49" ht="11.25" customHeight="1">
      <c r="A916" s="43"/>
      <c r="B916" s="43"/>
      <c r="C916" s="43"/>
      <c r="D916" s="43"/>
      <c r="E916" s="43"/>
      <c r="F916" s="43"/>
      <c r="G916" s="43"/>
      <c r="H916" s="43"/>
      <c r="I916" s="43"/>
      <c r="J916" s="41"/>
      <c r="K916" s="181"/>
      <c r="L916" s="182"/>
      <c r="M916" s="41"/>
      <c r="N916" s="41"/>
      <c r="O916" s="41"/>
      <c r="P916" s="41"/>
      <c r="Q916" s="41"/>
      <c r="R916" s="41"/>
      <c r="S916" s="41"/>
      <c r="T916" s="41"/>
      <c r="U916" s="41"/>
      <c r="V916" s="41"/>
      <c r="W916" s="41"/>
      <c r="X916" s="41"/>
      <c r="Y916" s="41"/>
      <c r="Z916" s="41"/>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183"/>
      <c r="AW916" s="43"/>
    </row>
    <row r="917" spans="1:49" ht="11.25" customHeight="1">
      <c r="A917" s="43"/>
      <c r="B917" s="43"/>
      <c r="C917" s="43"/>
      <c r="D917" s="43"/>
      <c r="E917" s="43"/>
      <c r="F917" s="43"/>
      <c r="G917" s="43"/>
      <c r="H917" s="43"/>
      <c r="I917" s="43"/>
      <c r="J917" s="41"/>
      <c r="K917" s="181"/>
      <c r="L917" s="182"/>
      <c r="M917" s="41"/>
      <c r="N917" s="41"/>
      <c r="O917" s="41"/>
      <c r="P917" s="41"/>
      <c r="Q917" s="41"/>
      <c r="R917" s="41"/>
      <c r="S917" s="41"/>
      <c r="T917" s="41"/>
      <c r="U917" s="41"/>
      <c r="V917" s="41"/>
      <c r="W917" s="41"/>
      <c r="X917" s="41"/>
      <c r="Y917" s="41"/>
      <c r="Z917" s="41"/>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183"/>
      <c r="AW917" s="43"/>
    </row>
    <row r="918" spans="1:49" ht="11.25" customHeight="1">
      <c r="A918" s="43"/>
      <c r="B918" s="43"/>
      <c r="C918" s="43"/>
      <c r="D918" s="43"/>
      <c r="E918" s="43"/>
      <c r="F918" s="43"/>
      <c r="G918" s="43"/>
      <c r="H918" s="43"/>
      <c r="I918" s="43"/>
      <c r="J918" s="41"/>
      <c r="K918" s="181"/>
      <c r="L918" s="182"/>
      <c r="M918" s="41"/>
      <c r="N918" s="41"/>
      <c r="O918" s="41"/>
      <c r="P918" s="41"/>
      <c r="Q918" s="41"/>
      <c r="R918" s="41"/>
      <c r="S918" s="41"/>
      <c r="T918" s="41"/>
      <c r="U918" s="41"/>
      <c r="V918" s="41"/>
      <c r="W918" s="41"/>
      <c r="X918" s="41"/>
      <c r="Y918" s="41"/>
      <c r="Z918" s="41"/>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183"/>
      <c r="AW918" s="43"/>
    </row>
    <row r="919" spans="1:49" ht="11.25" customHeight="1">
      <c r="A919" s="43"/>
      <c r="B919" s="43"/>
      <c r="C919" s="43"/>
      <c r="D919" s="43"/>
      <c r="E919" s="43"/>
      <c r="F919" s="43"/>
      <c r="G919" s="43"/>
      <c r="H919" s="43"/>
      <c r="I919" s="43"/>
      <c r="J919" s="41"/>
      <c r="K919" s="181"/>
      <c r="L919" s="182"/>
      <c r="M919" s="41"/>
      <c r="N919" s="41"/>
      <c r="O919" s="41"/>
      <c r="P919" s="41"/>
      <c r="Q919" s="41"/>
      <c r="R919" s="41"/>
      <c r="S919" s="41"/>
      <c r="T919" s="41"/>
      <c r="U919" s="41"/>
      <c r="V919" s="41"/>
      <c r="W919" s="41"/>
      <c r="X919" s="41"/>
      <c r="Y919" s="41"/>
      <c r="Z919" s="41"/>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183"/>
      <c r="AW919" s="43"/>
    </row>
    <row r="920" spans="1:49" ht="11.25" customHeight="1">
      <c r="A920" s="43"/>
      <c r="B920" s="43"/>
      <c r="C920" s="43"/>
      <c r="D920" s="43"/>
      <c r="E920" s="43"/>
      <c r="F920" s="43"/>
      <c r="G920" s="43"/>
      <c r="H920" s="43"/>
      <c r="I920" s="43"/>
      <c r="J920" s="41"/>
      <c r="K920" s="181"/>
      <c r="L920" s="182"/>
      <c r="M920" s="41"/>
      <c r="N920" s="41"/>
      <c r="O920" s="41"/>
      <c r="P920" s="41"/>
      <c r="Q920" s="41"/>
      <c r="R920" s="41"/>
      <c r="S920" s="41"/>
      <c r="T920" s="41"/>
      <c r="U920" s="41"/>
      <c r="V920" s="41"/>
      <c r="W920" s="41"/>
      <c r="X920" s="41"/>
      <c r="Y920" s="41"/>
      <c r="Z920" s="41"/>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183"/>
      <c r="AW920" s="43"/>
    </row>
    <row r="921" spans="1:49" ht="11.25" customHeight="1">
      <c r="A921" s="43"/>
      <c r="B921" s="43"/>
      <c r="C921" s="43"/>
      <c r="D921" s="43"/>
      <c r="E921" s="43"/>
      <c r="F921" s="43"/>
      <c r="G921" s="43"/>
      <c r="H921" s="43"/>
      <c r="I921" s="43"/>
      <c r="J921" s="41"/>
      <c r="K921" s="181"/>
      <c r="L921" s="182"/>
      <c r="M921" s="41"/>
      <c r="N921" s="41"/>
      <c r="O921" s="41"/>
      <c r="P921" s="41"/>
      <c r="Q921" s="41"/>
      <c r="R921" s="41"/>
      <c r="S921" s="41"/>
      <c r="T921" s="41"/>
      <c r="U921" s="41"/>
      <c r="V921" s="41"/>
      <c r="W921" s="41"/>
      <c r="X921" s="41"/>
      <c r="Y921" s="41"/>
      <c r="Z921" s="41"/>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183"/>
      <c r="AW921" s="43"/>
    </row>
    <row r="922" spans="1:49" ht="11.25" customHeight="1">
      <c r="A922" s="43"/>
      <c r="B922" s="43"/>
      <c r="C922" s="43"/>
      <c r="D922" s="43"/>
      <c r="E922" s="43"/>
      <c r="F922" s="43"/>
      <c r="G922" s="43"/>
      <c r="H922" s="43"/>
      <c r="I922" s="43"/>
      <c r="J922" s="41"/>
      <c r="K922" s="181"/>
      <c r="L922" s="182"/>
      <c r="M922" s="41"/>
      <c r="N922" s="41"/>
      <c r="O922" s="41"/>
      <c r="P922" s="41"/>
      <c r="Q922" s="41"/>
      <c r="R922" s="41"/>
      <c r="S922" s="41"/>
      <c r="T922" s="41"/>
      <c r="U922" s="41"/>
      <c r="V922" s="41"/>
      <c r="W922" s="41"/>
      <c r="X922" s="41"/>
      <c r="Y922" s="41"/>
      <c r="Z922" s="41"/>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183"/>
      <c r="AW922" s="43"/>
    </row>
    <row r="923" spans="1:49" ht="11.25" customHeight="1">
      <c r="A923" s="43"/>
      <c r="B923" s="43"/>
      <c r="C923" s="43"/>
      <c r="D923" s="43"/>
      <c r="E923" s="43"/>
      <c r="F923" s="43"/>
      <c r="G923" s="43"/>
      <c r="H923" s="43"/>
      <c r="I923" s="43"/>
      <c r="J923" s="41"/>
      <c r="K923" s="181"/>
      <c r="L923" s="182"/>
      <c r="M923" s="41"/>
      <c r="N923" s="41"/>
      <c r="O923" s="41"/>
      <c r="P923" s="41"/>
      <c r="Q923" s="41"/>
      <c r="R923" s="41"/>
      <c r="S923" s="41"/>
      <c r="T923" s="41"/>
      <c r="U923" s="41"/>
      <c r="V923" s="41"/>
      <c r="W923" s="41"/>
      <c r="X923" s="41"/>
      <c r="Y923" s="41"/>
      <c r="Z923" s="41"/>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183"/>
      <c r="AW923" s="43"/>
    </row>
    <row r="924" spans="1:49" ht="11.25" customHeight="1">
      <c r="A924" s="43"/>
      <c r="B924" s="43"/>
      <c r="C924" s="43"/>
      <c r="D924" s="43"/>
      <c r="E924" s="43"/>
      <c r="F924" s="43"/>
      <c r="G924" s="43"/>
      <c r="H924" s="43"/>
      <c r="I924" s="43"/>
      <c r="J924" s="41"/>
      <c r="K924" s="181"/>
      <c r="L924" s="182"/>
      <c r="M924" s="41"/>
      <c r="N924" s="41"/>
      <c r="O924" s="41"/>
      <c r="P924" s="41"/>
      <c r="Q924" s="41"/>
      <c r="R924" s="41"/>
      <c r="S924" s="41"/>
      <c r="T924" s="41"/>
      <c r="U924" s="41"/>
      <c r="V924" s="41"/>
      <c r="W924" s="41"/>
      <c r="X924" s="41"/>
      <c r="Y924" s="41"/>
      <c r="Z924" s="41"/>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183"/>
      <c r="AW924" s="43"/>
    </row>
    <row r="925" spans="1:49" ht="11.25" customHeight="1">
      <c r="A925" s="43"/>
      <c r="B925" s="43"/>
      <c r="C925" s="43"/>
      <c r="D925" s="43"/>
      <c r="E925" s="43"/>
      <c r="F925" s="43"/>
      <c r="G925" s="43"/>
      <c r="H925" s="43"/>
      <c r="I925" s="43"/>
      <c r="J925" s="41"/>
      <c r="K925" s="181"/>
      <c r="L925" s="182"/>
      <c r="M925" s="41"/>
      <c r="N925" s="41"/>
      <c r="O925" s="41"/>
      <c r="P925" s="41"/>
      <c r="Q925" s="41"/>
      <c r="R925" s="41"/>
      <c r="S925" s="41"/>
      <c r="T925" s="41"/>
      <c r="U925" s="41"/>
      <c r="V925" s="41"/>
      <c r="W925" s="41"/>
      <c r="X925" s="41"/>
      <c r="Y925" s="41"/>
      <c r="Z925" s="41"/>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183"/>
      <c r="AW925" s="43"/>
    </row>
    <row r="926" spans="1:49" ht="11.25" customHeight="1">
      <c r="A926" s="43"/>
      <c r="B926" s="43"/>
      <c r="C926" s="43"/>
      <c r="D926" s="43"/>
      <c r="E926" s="43"/>
      <c r="F926" s="43"/>
      <c r="G926" s="43"/>
      <c r="H926" s="43"/>
      <c r="I926" s="43"/>
      <c r="J926" s="41"/>
      <c r="K926" s="181"/>
      <c r="L926" s="182"/>
      <c r="M926" s="41"/>
      <c r="N926" s="41"/>
      <c r="O926" s="41"/>
      <c r="P926" s="41"/>
      <c r="Q926" s="41"/>
      <c r="R926" s="41"/>
      <c r="S926" s="41"/>
      <c r="T926" s="41"/>
      <c r="U926" s="41"/>
      <c r="V926" s="41"/>
      <c r="W926" s="41"/>
      <c r="X926" s="41"/>
      <c r="Y926" s="41"/>
      <c r="Z926" s="41"/>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183"/>
      <c r="AW926" s="43"/>
    </row>
    <row r="927" spans="1:49" ht="11.25" customHeight="1">
      <c r="A927" s="43"/>
      <c r="B927" s="43"/>
      <c r="C927" s="43"/>
      <c r="D927" s="43"/>
      <c r="E927" s="43"/>
      <c r="F927" s="43"/>
      <c r="G927" s="43"/>
      <c r="H927" s="43"/>
      <c r="I927" s="43"/>
      <c r="J927" s="41"/>
      <c r="K927" s="181"/>
      <c r="L927" s="182"/>
      <c r="M927" s="41"/>
      <c r="N927" s="41"/>
      <c r="O927" s="41"/>
      <c r="P927" s="41"/>
      <c r="Q927" s="41"/>
      <c r="R927" s="41"/>
      <c r="S927" s="41"/>
      <c r="T927" s="41"/>
      <c r="U927" s="41"/>
      <c r="V927" s="41"/>
      <c r="W927" s="41"/>
      <c r="X927" s="41"/>
      <c r="Y927" s="41"/>
      <c r="Z927" s="41"/>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183"/>
      <c r="AW927" s="43"/>
    </row>
    <row r="928" spans="1:49" ht="11.25" customHeight="1">
      <c r="A928" s="43"/>
      <c r="B928" s="43"/>
      <c r="C928" s="43"/>
      <c r="D928" s="43"/>
      <c r="E928" s="43"/>
      <c r="F928" s="43"/>
      <c r="G928" s="43"/>
      <c r="H928" s="43"/>
      <c r="I928" s="43"/>
      <c r="J928" s="41"/>
      <c r="K928" s="181"/>
      <c r="L928" s="182"/>
      <c r="M928" s="41"/>
      <c r="N928" s="41"/>
      <c r="O928" s="41"/>
      <c r="P928" s="41"/>
      <c r="Q928" s="41"/>
      <c r="R928" s="41"/>
      <c r="S928" s="41"/>
      <c r="T928" s="41"/>
      <c r="U928" s="41"/>
      <c r="V928" s="41"/>
      <c r="W928" s="41"/>
      <c r="X928" s="41"/>
      <c r="Y928" s="41"/>
      <c r="Z928" s="41"/>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183"/>
      <c r="AW928" s="43"/>
    </row>
    <row r="929" spans="1:49" ht="11.25" customHeight="1">
      <c r="A929" s="43"/>
      <c r="B929" s="43"/>
      <c r="C929" s="43"/>
      <c r="D929" s="43"/>
      <c r="E929" s="43"/>
      <c r="F929" s="43"/>
      <c r="G929" s="43"/>
      <c r="H929" s="43"/>
      <c r="I929" s="43"/>
      <c r="J929" s="41"/>
      <c r="K929" s="181"/>
      <c r="L929" s="182"/>
      <c r="M929" s="41"/>
      <c r="N929" s="41"/>
      <c r="O929" s="41"/>
      <c r="P929" s="41"/>
      <c r="Q929" s="41"/>
      <c r="R929" s="41"/>
      <c r="S929" s="41"/>
      <c r="T929" s="41"/>
      <c r="U929" s="41"/>
      <c r="V929" s="41"/>
      <c r="W929" s="41"/>
      <c r="X929" s="41"/>
      <c r="Y929" s="41"/>
      <c r="Z929" s="41"/>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183"/>
      <c r="AW929" s="43"/>
    </row>
    <row r="930" spans="1:49" ht="11.25" customHeight="1">
      <c r="A930" s="43"/>
      <c r="B930" s="43"/>
      <c r="C930" s="43"/>
      <c r="D930" s="43"/>
      <c r="E930" s="43"/>
      <c r="F930" s="43"/>
      <c r="G930" s="43"/>
      <c r="H930" s="43"/>
      <c r="I930" s="43"/>
      <c r="J930" s="41"/>
      <c r="K930" s="181"/>
      <c r="L930" s="182"/>
      <c r="M930" s="41"/>
      <c r="N930" s="41"/>
      <c r="O930" s="41"/>
      <c r="P930" s="41"/>
      <c r="Q930" s="41"/>
      <c r="R930" s="41"/>
      <c r="S930" s="41"/>
      <c r="T930" s="41"/>
      <c r="U930" s="41"/>
      <c r="V930" s="41"/>
      <c r="W930" s="41"/>
      <c r="X930" s="41"/>
      <c r="Y930" s="41"/>
      <c r="Z930" s="41"/>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183"/>
      <c r="AW930" s="43"/>
    </row>
    <row r="931" spans="1:49" ht="11.25" customHeight="1">
      <c r="A931" s="43"/>
      <c r="B931" s="43"/>
      <c r="C931" s="43"/>
      <c r="D931" s="43"/>
      <c r="E931" s="43"/>
      <c r="F931" s="43"/>
      <c r="G931" s="43"/>
      <c r="H931" s="43"/>
      <c r="I931" s="43"/>
      <c r="J931" s="41"/>
      <c r="K931" s="181"/>
      <c r="L931" s="182"/>
      <c r="M931" s="41"/>
      <c r="N931" s="41"/>
      <c r="O931" s="41"/>
      <c r="P931" s="41"/>
      <c r="Q931" s="41"/>
      <c r="R931" s="41"/>
      <c r="S931" s="41"/>
      <c r="T931" s="41"/>
      <c r="U931" s="41"/>
      <c r="V931" s="41"/>
      <c r="W931" s="41"/>
      <c r="X931" s="41"/>
      <c r="Y931" s="41"/>
      <c r="Z931" s="41"/>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183"/>
      <c r="AW931" s="43"/>
    </row>
    <row r="932" spans="1:49" ht="11.25" customHeight="1">
      <c r="A932" s="43"/>
      <c r="B932" s="43"/>
      <c r="C932" s="43"/>
      <c r="D932" s="43"/>
      <c r="E932" s="43"/>
      <c r="F932" s="43"/>
      <c r="G932" s="43"/>
      <c r="H932" s="43"/>
      <c r="I932" s="43"/>
      <c r="J932" s="41"/>
      <c r="K932" s="181"/>
      <c r="L932" s="182"/>
      <c r="M932" s="41"/>
      <c r="N932" s="41"/>
      <c r="O932" s="41"/>
      <c r="P932" s="41"/>
      <c r="Q932" s="41"/>
      <c r="R932" s="41"/>
      <c r="S932" s="41"/>
      <c r="T932" s="41"/>
      <c r="U932" s="41"/>
      <c r="V932" s="41"/>
      <c r="W932" s="41"/>
      <c r="X932" s="41"/>
      <c r="Y932" s="41"/>
      <c r="Z932" s="41"/>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183"/>
      <c r="AW932" s="43"/>
    </row>
    <row r="933" spans="1:49" ht="11.25" customHeight="1">
      <c r="A933" s="43"/>
      <c r="B933" s="43"/>
      <c r="C933" s="43"/>
      <c r="D933" s="43"/>
      <c r="E933" s="43"/>
      <c r="F933" s="43"/>
      <c r="G933" s="43"/>
      <c r="H933" s="43"/>
      <c r="I933" s="43"/>
      <c r="J933" s="41"/>
      <c r="K933" s="181"/>
      <c r="L933" s="182"/>
      <c r="M933" s="41"/>
      <c r="N933" s="41"/>
      <c r="O933" s="41"/>
      <c r="P933" s="41"/>
      <c r="Q933" s="41"/>
      <c r="R933" s="41"/>
      <c r="S933" s="41"/>
      <c r="T933" s="41"/>
      <c r="U933" s="41"/>
      <c r="V933" s="41"/>
      <c r="W933" s="41"/>
      <c r="X933" s="41"/>
      <c r="Y933" s="41"/>
      <c r="Z933" s="41"/>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183"/>
      <c r="AW933" s="43"/>
    </row>
    <row r="934" spans="1:49" ht="11.25" customHeight="1">
      <c r="A934" s="43"/>
      <c r="B934" s="43"/>
      <c r="C934" s="43"/>
      <c r="D934" s="43"/>
      <c r="E934" s="43"/>
      <c r="F934" s="43"/>
      <c r="G934" s="43"/>
      <c r="H934" s="43"/>
      <c r="I934" s="43"/>
      <c r="J934" s="41"/>
      <c r="K934" s="181"/>
      <c r="L934" s="182"/>
      <c r="M934" s="41"/>
      <c r="N934" s="41"/>
      <c r="O934" s="41"/>
      <c r="P934" s="41"/>
      <c r="Q934" s="41"/>
      <c r="R934" s="41"/>
      <c r="S934" s="41"/>
      <c r="T934" s="41"/>
      <c r="U934" s="41"/>
      <c r="V934" s="41"/>
      <c r="W934" s="41"/>
      <c r="X934" s="41"/>
      <c r="Y934" s="41"/>
      <c r="Z934" s="41"/>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183"/>
      <c r="AW934" s="43"/>
    </row>
    <row r="935" spans="1:49" ht="11.25" customHeight="1">
      <c r="A935" s="43"/>
      <c r="B935" s="43"/>
      <c r="C935" s="43"/>
      <c r="D935" s="43"/>
      <c r="E935" s="43"/>
      <c r="F935" s="43"/>
      <c r="G935" s="43"/>
      <c r="H935" s="43"/>
      <c r="I935" s="43"/>
      <c r="J935" s="41"/>
      <c r="K935" s="181"/>
      <c r="L935" s="182"/>
      <c r="M935" s="41"/>
      <c r="N935" s="41"/>
      <c r="O935" s="41"/>
      <c r="P935" s="41"/>
      <c r="Q935" s="41"/>
      <c r="R935" s="41"/>
      <c r="S935" s="41"/>
      <c r="T935" s="41"/>
      <c r="U935" s="41"/>
      <c r="V935" s="41"/>
      <c r="W935" s="41"/>
      <c r="X935" s="41"/>
      <c r="Y935" s="41"/>
      <c r="Z935" s="41"/>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183"/>
      <c r="AW935" s="43"/>
    </row>
    <row r="936" spans="1:49" ht="11.25" customHeight="1">
      <c r="A936" s="43"/>
      <c r="B936" s="43"/>
      <c r="C936" s="43"/>
      <c r="D936" s="43"/>
      <c r="E936" s="43"/>
      <c r="F936" s="43"/>
      <c r="G936" s="43"/>
      <c r="H936" s="43"/>
      <c r="I936" s="43"/>
      <c r="J936" s="41"/>
      <c r="K936" s="181"/>
      <c r="L936" s="182"/>
      <c r="M936" s="41"/>
      <c r="N936" s="41"/>
      <c r="O936" s="41"/>
      <c r="P936" s="41"/>
      <c r="Q936" s="41"/>
      <c r="R936" s="41"/>
      <c r="S936" s="41"/>
      <c r="T936" s="41"/>
      <c r="U936" s="41"/>
      <c r="V936" s="41"/>
      <c r="W936" s="41"/>
      <c r="X936" s="41"/>
      <c r="Y936" s="41"/>
      <c r="Z936" s="41"/>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183"/>
      <c r="AW936" s="43"/>
    </row>
    <row r="937" spans="1:49" ht="11.25" customHeight="1">
      <c r="A937" s="43"/>
      <c r="B937" s="43"/>
      <c r="C937" s="43"/>
      <c r="D937" s="43"/>
      <c r="E937" s="43"/>
      <c r="F937" s="43"/>
      <c r="G937" s="43"/>
      <c r="H937" s="43"/>
      <c r="I937" s="43"/>
      <c r="J937" s="41"/>
      <c r="K937" s="181"/>
      <c r="L937" s="182"/>
      <c r="M937" s="41"/>
      <c r="N937" s="41"/>
      <c r="O937" s="41"/>
      <c r="P937" s="41"/>
      <c r="Q937" s="41"/>
      <c r="R937" s="41"/>
      <c r="S937" s="41"/>
      <c r="T937" s="41"/>
      <c r="U937" s="41"/>
      <c r="V937" s="41"/>
      <c r="W937" s="41"/>
      <c r="X937" s="41"/>
      <c r="Y937" s="41"/>
      <c r="Z937" s="41"/>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183"/>
      <c r="AW937" s="43"/>
    </row>
    <row r="938" spans="1:49" ht="11.25" customHeight="1">
      <c r="A938" s="43"/>
      <c r="B938" s="43"/>
      <c r="C938" s="43"/>
      <c r="D938" s="43"/>
      <c r="E938" s="43"/>
      <c r="F938" s="43"/>
      <c r="G938" s="43"/>
      <c r="H938" s="43"/>
      <c r="I938" s="43"/>
      <c r="J938" s="41"/>
      <c r="K938" s="181"/>
      <c r="L938" s="182"/>
      <c r="M938" s="41"/>
      <c r="N938" s="41"/>
      <c r="O938" s="41"/>
      <c r="P938" s="41"/>
      <c r="Q938" s="41"/>
      <c r="R938" s="41"/>
      <c r="S938" s="41"/>
      <c r="T938" s="41"/>
      <c r="U938" s="41"/>
      <c r="V938" s="41"/>
      <c r="W938" s="41"/>
      <c r="X938" s="41"/>
      <c r="Y938" s="41"/>
      <c r="Z938" s="41"/>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183"/>
      <c r="AW938" s="43"/>
    </row>
    <row r="939" spans="1:49" ht="11.25" customHeight="1">
      <c r="A939" s="43"/>
      <c r="B939" s="43"/>
      <c r="C939" s="43"/>
      <c r="D939" s="43"/>
      <c r="E939" s="43"/>
      <c r="F939" s="43"/>
      <c r="G939" s="43"/>
      <c r="H939" s="43"/>
      <c r="I939" s="43"/>
      <c r="J939" s="41"/>
      <c r="K939" s="181"/>
      <c r="L939" s="182"/>
      <c r="M939" s="41"/>
      <c r="N939" s="41"/>
      <c r="O939" s="41"/>
      <c r="P939" s="41"/>
      <c r="Q939" s="41"/>
      <c r="R939" s="41"/>
      <c r="S939" s="41"/>
      <c r="T939" s="41"/>
      <c r="U939" s="41"/>
      <c r="V939" s="41"/>
      <c r="W939" s="41"/>
      <c r="X939" s="41"/>
      <c r="Y939" s="41"/>
      <c r="Z939" s="41"/>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183"/>
      <c r="AW939" s="43"/>
    </row>
    <row r="940" spans="1:49" ht="11.25" customHeight="1">
      <c r="A940" s="43"/>
      <c r="B940" s="43"/>
      <c r="C940" s="43"/>
      <c r="D940" s="43"/>
      <c r="E940" s="43"/>
      <c r="F940" s="43"/>
      <c r="G940" s="43"/>
      <c r="H940" s="43"/>
      <c r="I940" s="43"/>
      <c r="J940" s="41"/>
      <c r="K940" s="181"/>
      <c r="L940" s="182"/>
      <c r="M940" s="41"/>
      <c r="N940" s="41"/>
      <c r="O940" s="41"/>
      <c r="P940" s="41"/>
      <c r="Q940" s="41"/>
      <c r="R940" s="41"/>
      <c r="S940" s="41"/>
      <c r="T940" s="41"/>
      <c r="U940" s="41"/>
      <c r="V940" s="41"/>
      <c r="W940" s="41"/>
      <c r="X940" s="41"/>
      <c r="Y940" s="41"/>
      <c r="Z940" s="41"/>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183"/>
      <c r="AW940" s="43"/>
    </row>
    <row r="941" spans="1:49" ht="11.25" customHeight="1">
      <c r="A941" s="43"/>
      <c r="B941" s="43"/>
      <c r="C941" s="43"/>
      <c r="D941" s="43"/>
      <c r="E941" s="43"/>
      <c r="F941" s="43"/>
      <c r="G941" s="43"/>
      <c r="H941" s="43"/>
      <c r="I941" s="43"/>
      <c r="J941" s="41"/>
      <c r="K941" s="181"/>
      <c r="L941" s="182"/>
      <c r="M941" s="41"/>
      <c r="N941" s="41"/>
      <c r="O941" s="41"/>
      <c r="P941" s="41"/>
      <c r="Q941" s="41"/>
      <c r="R941" s="41"/>
      <c r="S941" s="41"/>
      <c r="T941" s="41"/>
      <c r="U941" s="41"/>
      <c r="V941" s="41"/>
      <c r="W941" s="41"/>
      <c r="X941" s="41"/>
      <c r="Y941" s="41"/>
      <c r="Z941" s="41"/>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183"/>
      <c r="AW941" s="43"/>
    </row>
    <row r="942" spans="1:49" ht="11.25" customHeight="1">
      <c r="A942" s="43"/>
      <c r="B942" s="43"/>
      <c r="C942" s="43"/>
      <c r="D942" s="43"/>
      <c r="E942" s="43"/>
      <c r="F942" s="43"/>
      <c r="G942" s="43"/>
      <c r="H942" s="43"/>
      <c r="I942" s="43"/>
      <c r="J942" s="41"/>
      <c r="K942" s="181"/>
      <c r="L942" s="182"/>
      <c r="M942" s="41"/>
      <c r="N942" s="41"/>
      <c r="O942" s="41"/>
      <c r="P942" s="41"/>
      <c r="Q942" s="41"/>
      <c r="R942" s="41"/>
      <c r="S942" s="41"/>
      <c r="T942" s="41"/>
      <c r="U942" s="41"/>
      <c r="V942" s="41"/>
      <c r="W942" s="41"/>
      <c r="X942" s="41"/>
      <c r="Y942" s="41"/>
      <c r="Z942" s="41"/>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183"/>
      <c r="AW942" s="43"/>
    </row>
    <row r="943" spans="1:49" ht="11.25" customHeight="1">
      <c r="A943" s="43"/>
      <c r="B943" s="43"/>
      <c r="C943" s="43"/>
      <c r="D943" s="43"/>
      <c r="E943" s="43"/>
      <c r="F943" s="43"/>
      <c r="G943" s="43"/>
      <c r="H943" s="43"/>
      <c r="I943" s="43"/>
      <c r="J943" s="41"/>
      <c r="K943" s="181"/>
      <c r="L943" s="182"/>
      <c r="M943" s="41"/>
      <c r="N943" s="41"/>
      <c r="O943" s="41"/>
      <c r="P943" s="41"/>
      <c r="Q943" s="41"/>
      <c r="R943" s="41"/>
      <c r="S943" s="41"/>
      <c r="T943" s="41"/>
      <c r="U943" s="41"/>
      <c r="V943" s="41"/>
      <c r="W943" s="41"/>
      <c r="X943" s="41"/>
      <c r="Y943" s="41"/>
      <c r="Z943" s="41"/>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183"/>
      <c r="AW943" s="43"/>
    </row>
    <row r="944" spans="1:49" ht="11.25" customHeight="1">
      <c r="A944" s="43"/>
      <c r="B944" s="43"/>
      <c r="C944" s="43"/>
      <c r="D944" s="43"/>
      <c r="E944" s="43"/>
      <c r="F944" s="43"/>
      <c r="G944" s="43"/>
      <c r="H944" s="43"/>
      <c r="I944" s="43"/>
      <c r="J944" s="41"/>
      <c r="K944" s="181"/>
      <c r="L944" s="182"/>
      <c r="M944" s="41"/>
      <c r="N944" s="41"/>
      <c r="O944" s="41"/>
      <c r="P944" s="41"/>
      <c r="Q944" s="41"/>
      <c r="R944" s="41"/>
      <c r="S944" s="41"/>
      <c r="T944" s="41"/>
      <c r="U944" s="41"/>
      <c r="V944" s="41"/>
      <c r="W944" s="41"/>
      <c r="X944" s="41"/>
      <c r="Y944" s="41"/>
      <c r="Z944" s="41"/>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183"/>
      <c r="AW944" s="43"/>
    </row>
    <row r="945" spans="1:49" ht="11.25" customHeight="1">
      <c r="A945" s="43"/>
      <c r="B945" s="43"/>
      <c r="C945" s="43"/>
      <c r="D945" s="43"/>
      <c r="E945" s="43"/>
      <c r="F945" s="43"/>
      <c r="G945" s="43"/>
      <c r="H945" s="43"/>
      <c r="I945" s="43"/>
      <c r="J945" s="41"/>
      <c r="K945" s="181"/>
      <c r="L945" s="182"/>
      <c r="M945" s="41"/>
      <c r="N945" s="41"/>
      <c r="O945" s="41"/>
      <c r="P945" s="41"/>
      <c r="Q945" s="41"/>
      <c r="R945" s="41"/>
      <c r="S945" s="41"/>
      <c r="T945" s="41"/>
      <c r="U945" s="41"/>
      <c r="V945" s="41"/>
      <c r="W945" s="41"/>
      <c r="X945" s="41"/>
      <c r="Y945" s="41"/>
      <c r="Z945" s="41"/>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183"/>
      <c r="AW945" s="43"/>
    </row>
    <row r="946" spans="1:49" ht="11.25" customHeight="1">
      <c r="A946" s="43"/>
      <c r="B946" s="43"/>
      <c r="C946" s="43"/>
      <c r="D946" s="43"/>
      <c r="E946" s="43"/>
      <c r="F946" s="43"/>
      <c r="G946" s="43"/>
      <c r="H946" s="43"/>
      <c r="I946" s="43"/>
      <c r="J946" s="41"/>
      <c r="K946" s="181"/>
      <c r="L946" s="182"/>
      <c r="M946" s="41"/>
      <c r="N946" s="41"/>
      <c r="O946" s="41"/>
      <c r="P946" s="41"/>
      <c r="Q946" s="41"/>
      <c r="R946" s="41"/>
      <c r="S946" s="41"/>
      <c r="T946" s="41"/>
      <c r="U946" s="41"/>
      <c r="V946" s="41"/>
      <c r="W946" s="41"/>
      <c r="X946" s="41"/>
      <c r="Y946" s="41"/>
      <c r="Z946" s="41"/>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183"/>
      <c r="AW946" s="43"/>
    </row>
    <row r="947" spans="1:49" ht="11.25" customHeight="1">
      <c r="A947" s="43"/>
      <c r="B947" s="43"/>
      <c r="C947" s="43"/>
      <c r="D947" s="43"/>
      <c r="E947" s="43"/>
      <c r="F947" s="43"/>
      <c r="G947" s="43"/>
      <c r="H947" s="43"/>
      <c r="I947" s="43"/>
      <c r="J947" s="41"/>
      <c r="K947" s="181"/>
      <c r="L947" s="182"/>
      <c r="M947" s="41"/>
      <c r="N947" s="41"/>
      <c r="O947" s="41"/>
      <c r="P947" s="41"/>
      <c r="Q947" s="41"/>
      <c r="R947" s="41"/>
      <c r="S947" s="41"/>
      <c r="T947" s="41"/>
      <c r="U947" s="41"/>
      <c r="V947" s="41"/>
      <c r="W947" s="41"/>
      <c r="X947" s="41"/>
      <c r="Y947" s="41"/>
      <c r="Z947" s="41"/>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183"/>
      <c r="AW947" s="43"/>
    </row>
    <row r="948" spans="1:49" ht="11.25" customHeight="1">
      <c r="A948" s="43"/>
      <c r="B948" s="43"/>
      <c r="C948" s="43"/>
      <c r="D948" s="43"/>
      <c r="E948" s="43"/>
      <c r="F948" s="43"/>
      <c r="G948" s="43"/>
      <c r="H948" s="43"/>
      <c r="I948" s="43"/>
      <c r="J948" s="41"/>
      <c r="K948" s="181"/>
      <c r="L948" s="182"/>
      <c r="M948" s="41"/>
      <c r="N948" s="41"/>
      <c r="O948" s="41"/>
      <c r="P948" s="41"/>
      <c r="Q948" s="41"/>
      <c r="R948" s="41"/>
      <c r="S948" s="41"/>
      <c r="T948" s="41"/>
      <c r="U948" s="41"/>
      <c r="V948" s="41"/>
      <c r="W948" s="41"/>
      <c r="X948" s="41"/>
      <c r="Y948" s="41"/>
      <c r="Z948" s="41"/>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183"/>
      <c r="AW948" s="43"/>
    </row>
    <row r="949" spans="1:49" ht="11.25" customHeight="1">
      <c r="A949" s="43"/>
      <c r="B949" s="43"/>
      <c r="C949" s="43"/>
      <c r="D949" s="43"/>
      <c r="E949" s="43"/>
      <c r="F949" s="43"/>
      <c r="G949" s="43"/>
      <c r="H949" s="43"/>
      <c r="I949" s="43"/>
      <c r="J949" s="41"/>
      <c r="K949" s="181"/>
      <c r="L949" s="182"/>
      <c r="M949" s="41"/>
      <c r="N949" s="41"/>
      <c r="O949" s="41"/>
      <c r="P949" s="41"/>
      <c r="Q949" s="41"/>
      <c r="R949" s="41"/>
      <c r="S949" s="41"/>
      <c r="T949" s="41"/>
      <c r="U949" s="41"/>
      <c r="V949" s="41"/>
      <c r="W949" s="41"/>
      <c r="X949" s="41"/>
      <c r="Y949" s="41"/>
      <c r="Z949" s="41"/>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183"/>
      <c r="AW949" s="43"/>
    </row>
    <row r="950" spans="1:49" ht="11.25" customHeight="1">
      <c r="A950" s="43"/>
      <c r="B950" s="43"/>
      <c r="C950" s="43"/>
      <c r="D950" s="43"/>
      <c r="E950" s="43"/>
      <c r="F950" s="43"/>
      <c r="G950" s="43"/>
      <c r="H950" s="43"/>
      <c r="I950" s="43"/>
      <c r="J950" s="41"/>
      <c r="K950" s="181"/>
      <c r="L950" s="182"/>
      <c r="M950" s="41"/>
      <c r="N950" s="41"/>
      <c r="O950" s="41"/>
      <c r="P950" s="41"/>
      <c r="Q950" s="41"/>
      <c r="R950" s="41"/>
      <c r="S950" s="41"/>
      <c r="T950" s="41"/>
      <c r="U950" s="41"/>
      <c r="V950" s="41"/>
      <c r="W950" s="41"/>
      <c r="X950" s="41"/>
      <c r="Y950" s="41"/>
      <c r="Z950" s="41"/>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183"/>
      <c r="AW950" s="43"/>
    </row>
    <row r="951" spans="1:49" ht="11.25" customHeight="1">
      <c r="A951" s="43"/>
      <c r="B951" s="43"/>
      <c r="C951" s="43"/>
      <c r="D951" s="43"/>
      <c r="E951" s="43"/>
      <c r="F951" s="43"/>
      <c r="G951" s="43"/>
      <c r="H951" s="43"/>
      <c r="I951" s="43"/>
      <c r="J951" s="41"/>
      <c r="K951" s="181"/>
      <c r="L951" s="182"/>
      <c r="M951" s="41"/>
      <c r="N951" s="41"/>
      <c r="O951" s="41"/>
      <c r="P951" s="41"/>
      <c r="Q951" s="41"/>
      <c r="R951" s="41"/>
      <c r="S951" s="41"/>
      <c r="T951" s="41"/>
      <c r="U951" s="41"/>
      <c r="V951" s="41"/>
      <c r="W951" s="41"/>
      <c r="X951" s="41"/>
      <c r="Y951" s="41"/>
      <c r="Z951" s="41"/>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183"/>
      <c r="AW951" s="43"/>
    </row>
    <row r="952" spans="1:49" ht="11.25" customHeight="1">
      <c r="A952" s="43"/>
      <c r="B952" s="43"/>
      <c r="C952" s="43"/>
      <c r="D952" s="43"/>
      <c r="E952" s="43"/>
      <c r="F952" s="43"/>
      <c r="G952" s="43"/>
      <c r="H952" s="43"/>
      <c r="I952" s="43"/>
      <c r="J952" s="41"/>
      <c r="K952" s="181"/>
      <c r="L952" s="182"/>
      <c r="M952" s="41"/>
      <c r="N952" s="41"/>
      <c r="O952" s="41"/>
      <c r="P952" s="41"/>
      <c r="Q952" s="41"/>
      <c r="R952" s="41"/>
      <c r="S952" s="41"/>
      <c r="T952" s="41"/>
      <c r="U952" s="41"/>
      <c r="V952" s="41"/>
      <c r="W952" s="41"/>
      <c r="X952" s="41"/>
      <c r="Y952" s="41"/>
      <c r="Z952" s="41"/>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183"/>
      <c r="AW952" s="43"/>
    </row>
    <row r="953" spans="1:49" ht="11.25" customHeight="1">
      <c r="A953" s="43"/>
      <c r="B953" s="43"/>
      <c r="C953" s="43"/>
      <c r="D953" s="43"/>
      <c r="E953" s="43"/>
      <c r="F953" s="43"/>
      <c r="G953" s="43"/>
      <c r="H953" s="43"/>
      <c r="I953" s="43"/>
      <c r="J953" s="41"/>
      <c r="K953" s="181"/>
      <c r="L953" s="182"/>
      <c r="M953" s="41"/>
      <c r="N953" s="41"/>
      <c r="O953" s="41"/>
      <c r="P953" s="41"/>
      <c r="Q953" s="41"/>
      <c r="R953" s="41"/>
      <c r="S953" s="41"/>
      <c r="T953" s="41"/>
      <c r="U953" s="41"/>
      <c r="V953" s="41"/>
      <c r="W953" s="41"/>
      <c r="X953" s="41"/>
      <c r="Y953" s="41"/>
      <c r="Z953" s="41"/>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183"/>
      <c r="AW953" s="43"/>
    </row>
    <row r="954" spans="1:49" ht="11.25" customHeight="1">
      <c r="A954" s="43"/>
      <c r="B954" s="43"/>
      <c r="C954" s="43"/>
      <c r="D954" s="43"/>
      <c r="E954" s="43"/>
      <c r="F954" s="43"/>
      <c r="G954" s="43"/>
      <c r="H954" s="43"/>
      <c r="I954" s="43"/>
      <c r="J954" s="41"/>
      <c r="K954" s="181"/>
      <c r="L954" s="182"/>
      <c r="M954" s="41"/>
      <c r="N954" s="41"/>
      <c r="O954" s="41"/>
      <c r="P954" s="41"/>
      <c r="Q954" s="41"/>
      <c r="R954" s="41"/>
      <c r="S954" s="41"/>
      <c r="T954" s="41"/>
      <c r="U954" s="41"/>
      <c r="V954" s="41"/>
      <c r="W954" s="41"/>
      <c r="X954" s="41"/>
      <c r="Y954" s="41"/>
      <c r="Z954" s="41"/>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183"/>
      <c r="AW954" s="43"/>
    </row>
    <row r="955" spans="1:49" ht="11.25" customHeight="1">
      <c r="A955" s="43"/>
      <c r="B955" s="43"/>
      <c r="C955" s="43"/>
      <c r="D955" s="43"/>
      <c r="E955" s="43"/>
      <c r="F955" s="43"/>
      <c r="G955" s="43"/>
      <c r="H955" s="43"/>
      <c r="I955" s="43"/>
      <c r="J955" s="41"/>
      <c r="K955" s="181"/>
      <c r="L955" s="182"/>
      <c r="M955" s="41"/>
      <c r="N955" s="41"/>
      <c r="O955" s="41"/>
      <c r="P955" s="41"/>
      <c r="Q955" s="41"/>
      <c r="R955" s="41"/>
      <c r="S955" s="41"/>
      <c r="T955" s="41"/>
      <c r="U955" s="41"/>
      <c r="V955" s="41"/>
      <c r="W955" s="41"/>
      <c r="X955" s="41"/>
      <c r="Y955" s="41"/>
      <c r="Z955" s="41"/>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183"/>
      <c r="AW955" s="43"/>
    </row>
    <row r="956" spans="1:49" ht="11.25" customHeight="1">
      <c r="A956" s="43"/>
      <c r="B956" s="43"/>
      <c r="C956" s="43"/>
      <c r="D956" s="43"/>
      <c r="E956" s="43"/>
      <c r="F956" s="43"/>
      <c r="G956" s="43"/>
      <c r="H956" s="43"/>
      <c r="I956" s="43"/>
      <c r="J956" s="41"/>
      <c r="K956" s="181"/>
      <c r="L956" s="182"/>
      <c r="M956" s="41"/>
      <c r="N956" s="41"/>
      <c r="O956" s="41"/>
      <c r="P956" s="41"/>
      <c r="Q956" s="41"/>
      <c r="R956" s="41"/>
      <c r="S956" s="41"/>
      <c r="T956" s="41"/>
      <c r="U956" s="41"/>
      <c r="V956" s="41"/>
      <c r="W956" s="41"/>
      <c r="X956" s="41"/>
      <c r="Y956" s="41"/>
      <c r="Z956" s="41"/>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183"/>
      <c r="AW956" s="43"/>
    </row>
    <row r="957" spans="1:49" ht="11.25" customHeight="1">
      <c r="A957" s="43"/>
      <c r="B957" s="43"/>
      <c r="C957" s="43"/>
      <c r="D957" s="43"/>
      <c r="E957" s="43"/>
      <c r="F957" s="43"/>
      <c r="G957" s="43"/>
      <c r="H957" s="43"/>
      <c r="I957" s="43"/>
      <c r="J957" s="41"/>
      <c r="K957" s="181"/>
      <c r="L957" s="182"/>
      <c r="M957" s="41"/>
      <c r="N957" s="41"/>
      <c r="O957" s="41"/>
      <c r="P957" s="41"/>
      <c r="Q957" s="41"/>
      <c r="R957" s="41"/>
      <c r="S957" s="41"/>
      <c r="T957" s="41"/>
      <c r="U957" s="41"/>
      <c r="V957" s="41"/>
      <c r="W957" s="41"/>
      <c r="X957" s="41"/>
      <c r="Y957" s="41"/>
      <c r="Z957" s="41"/>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183"/>
      <c r="AW957" s="43"/>
    </row>
    <row r="958" spans="1:49" ht="11.25" customHeight="1">
      <c r="A958" s="43"/>
      <c r="B958" s="43"/>
      <c r="C958" s="43"/>
      <c r="D958" s="43"/>
      <c r="E958" s="43"/>
      <c r="F958" s="43"/>
      <c r="G958" s="43"/>
      <c r="H958" s="43"/>
      <c r="I958" s="43"/>
      <c r="J958" s="41"/>
      <c r="K958" s="181"/>
      <c r="L958" s="182"/>
      <c r="M958" s="41"/>
      <c r="N958" s="41"/>
      <c r="O958" s="41"/>
      <c r="P958" s="41"/>
      <c r="Q958" s="41"/>
      <c r="R958" s="41"/>
      <c r="S958" s="41"/>
      <c r="T958" s="41"/>
      <c r="U958" s="41"/>
      <c r="V958" s="41"/>
      <c r="W958" s="41"/>
      <c r="X958" s="41"/>
      <c r="Y958" s="41"/>
      <c r="Z958" s="41"/>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183"/>
      <c r="AW958" s="43"/>
    </row>
    <row r="959" spans="1:49" ht="11.25" customHeight="1">
      <c r="A959" s="43"/>
      <c r="B959" s="43"/>
      <c r="C959" s="43"/>
      <c r="D959" s="43"/>
      <c r="E959" s="43"/>
      <c r="F959" s="43"/>
      <c r="G959" s="43"/>
      <c r="H959" s="43"/>
      <c r="I959" s="43"/>
      <c r="J959" s="41"/>
      <c r="K959" s="181"/>
      <c r="L959" s="182"/>
      <c r="M959" s="41"/>
      <c r="N959" s="41"/>
      <c r="O959" s="41"/>
      <c r="P959" s="41"/>
      <c r="Q959" s="41"/>
      <c r="R959" s="41"/>
      <c r="S959" s="41"/>
      <c r="T959" s="41"/>
      <c r="U959" s="41"/>
      <c r="V959" s="41"/>
      <c r="W959" s="41"/>
      <c r="X959" s="41"/>
      <c r="Y959" s="41"/>
      <c r="Z959" s="41"/>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183"/>
      <c r="AW959" s="43"/>
    </row>
    <row r="960" spans="1:49" ht="11.25" customHeight="1">
      <c r="A960" s="43"/>
      <c r="B960" s="43"/>
      <c r="C960" s="43"/>
      <c r="D960" s="43"/>
      <c r="E960" s="43"/>
      <c r="F960" s="43"/>
      <c r="G960" s="43"/>
      <c r="H960" s="43"/>
      <c r="I960" s="43"/>
      <c r="J960" s="41"/>
      <c r="K960" s="181"/>
      <c r="L960" s="182"/>
      <c r="M960" s="41"/>
      <c r="N960" s="41"/>
      <c r="O960" s="41"/>
      <c r="P960" s="41"/>
      <c r="Q960" s="41"/>
      <c r="R960" s="41"/>
      <c r="S960" s="41"/>
      <c r="T960" s="41"/>
      <c r="U960" s="41"/>
      <c r="V960" s="41"/>
      <c r="W960" s="41"/>
      <c r="X960" s="41"/>
      <c r="Y960" s="41"/>
      <c r="Z960" s="41"/>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183"/>
      <c r="AW960" s="43"/>
    </row>
    <row r="961" spans="1:49" ht="11.25" customHeight="1">
      <c r="A961" s="43"/>
      <c r="B961" s="43"/>
      <c r="C961" s="43"/>
      <c r="D961" s="43"/>
      <c r="E961" s="43"/>
      <c r="F961" s="43"/>
      <c r="G961" s="43"/>
      <c r="H961" s="43"/>
      <c r="I961" s="43"/>
      <c r="J961" s="41"/>
      <c r="K961" s="181"/>
      <c r="L961" s="182"/>
      <c r="M961" s="41"/>
      <c r="N961" s="41"/>
      <c r="O961" s="41"/>
      <c r="P961" s="41"/>
      <c r="Q961" s="41"/>
      <c r="R961" s="41"/>
      <c r="S961" s="41"/>
      <c r="T961" s="41"/>
      <c r="U961" s="41"/>
      <c r="V961" s="41"/>
      <c r="W961" s="41"/>
      <c r="X961" s="41"/>
      <c r="Y961" s="41"/>
      <c r="Z961" s="41"/>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183"/>
      <c r="AW961" s="43"/>
    </row>
    <row r="962" spans="1:49" ht="11.25" customHeight="1">
      <c r="A962" s="43"/>
      <c r="B962" s="43"/>
      <c r="C962" s="43"/>
      <c r="D962" s="43"/>
      <c r="E962" s="43"/>
      <c r="F962" s="43"/>
      <c r="G962" s="43"/>
      <c r="H962" s="43"/>
      <c r="I962" s="43"/>
      <c r="J962" s="41"/>
      <c r="K962" s="181"/>
      <c r="L962" s="182"/>
      <c r="M962" s="41"/>
      <c r="N962" s="41"/>
      <c r="O962" s="41"/>
      <c r="P962" s="41"/>
      <c r="Q962" s="41"/>
      <c r="R962" s="41"/>
      <c r="S962" s="41"/>
      <c r="T962" s="41"/>
      <c r="U962" s="41"/>
      <c r="V962" s="41"/>
      <c r="W962" s="41"/>
      <c r="X962" s="41"/>
      <c r="Y962" s="41"/>
      <c r="Z962" s="41"/>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183"/>
      <c r="AW962" s="43"/>
    </row>
    <row r="963" spans="1:49" ht="11.25" customHeight="1">
      <c r="A963" s="43"/>
      <c r="B963" s="43"/>
      <c r="C963" s="43"/>
      <c r="D963" s="43"/>
      <c r="E963" s="43"/>
      <c r="F963" s="43"/>
      <c r="G963" s="43"/>
      <c r="H963" s="43"/>
      <c r="I963" s="43"/>
      <c r="J963" s="41"/>
      <c r="K963" s="181"/>
      <c r="L963" s="182"/>
      <c r="M963" s="41"/>
      <c r="N963" s="41"/>
      <c r="O963" s="41"/>
      <c r="P963" s="41"/>
      <c r="Q963" s="41"/>
      <c r="R963" s="41"/>
      <c r="S963" s="41"/>
      <c r="T963" s="41"/>
      <c r="U963" s="41"/>
      <c r="V963" s="41"/>
      <c r="W963" s="41"/>
      <c r="X963" s="41"/>
      <c r="Y963" s="41"/>
      <c r="Z963" s="41"/>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183"/>
      <c r="AW963" s="43"/>
    </row>
    <row r="964" spans="1:49" ht="11.25" customHeight="1">
      <c r="A964" s="43"/>
      <c r="B964" s="43"/>
      <c r="C964" s="43"/>
      <c r="D964" s="43"/>
      <c r="E964" s="43"/>
      <c r="F964" s="43"/>
      <c r="G964" s="43"/>
      <c r="H964" s="43"/>
      <c r="I964" s="43"/>
      <c r="J964" s="41"/>
      <c r="K964" s="181"/>
      <c r="L964" s="182"/>
      <c r="M964" s="41"/>
      <c r="N964" s="41"/>
      <c r="O964" s="41"/>
      <c r="P964" s="41"/>
      <c r="Q964" s="41"/>
      <c r="R964" s="41"/>
      <c r="S964" s="41"/>
      <c r="T964" s="41"/>
      <c r="U964" s="41"/>
      <c r="V964" s="41"/>
      <c r="W964" s="41"/>
      <c r="X964" s="41"/>
      <c r="Y964" s="41"/>
      <c r="Z964" s="41"/>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183"/>
      <c r="AW964" s="43"/>
    </row>
    <row r="965" spans="1:49" ht="11.25" customHeight="1">
      <c r="A965" s="43"/>
      <c r="B965" s="43"/>
      <c r="C965" s="43"/>
      <c r="D965" s="43"/>
      <c r="E965" s="43"/>
      <c r="F965" s="43"/>
      <c r="G965" s="43"/>
      <c r="H965" s="43"/>
      <c r="I965" s="43"/>
      <c r="J965" s="41"/>
      <c r="K965" s="181"/>
      <c r="L965" s="182"/>
      <c r="M965" s="41"/>
      <c r="N965" s="41"/>
      <c r="O965" s="41"/>
      <c r="P965" s="41"/>
      <c r="Q965" s="41"/>
      <c r="R965" s="41"/>
      <c r="S965" s="41"/>
      <c r="T965" s="41"/>
      <c r="U965" s="41"/>
      <c r="V965" s="41"/>
      <c r="W965" s="41"/>
      <c r="X965" s="41"/>
      <c r="Y965" s="41"/>
      <c r="Z965" s="41"/>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183"/>
      <c r="AW965" s="43"/>
    </row>
    <row r="966" spans="1:49" ht="11.25" customHeight="1">
      <c r="A966" s="43"/>
      <c r="B966" s="43"/>
      <c r="C966" s="43"/>
      <c r="D966" s="43"/>
      <c r="E966" s="43"/>
      <c r="F966" s="43"/>
      <c r="G966" s="43"/>
      <c r="H966" s="43"/>
      <c r="I966" s="43"/>
      <c r="J966" s="41"/>
      <c r="K966" s="181"/>
      <c r="L966" s="182"/>
      <c r="M966" s="41"/>
      <c r="N966" s="41"/>
      <c r="O966" s="41"/>
      <c r="P966" s="41"/>
      <c r="Q966" s="41"/>
      <c r="R966" s="41"/>
      <c r="S966" s="41"/>
      <c r="T966" s="41"/>
      <c r="U966" s="41"/>
      <c r="V966" s="41"/>
      <c r="W966" s="41"/>
      <c r="X966" s="41"/>
      <c r="Y966" s="41"/>
      <c r="Z966" s="41"/>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183"/>
      <c r="AW966" s="43"/>
    </row>
    <row r="967" spans="1:49" ht="11.25" customHeight="1">
      <c r="A967" s="43"/>
      <c r="B967" s="43"/>
      <c r="C967" s="43"/>
      <c r="D967" s="43"/>
      <c r="E967" s="43"/>
      <c r="F967" s="43"/>
      <c r="G967" s="43"/>
      <c r="H967" s="43"/>
      <c r="I967" s="43"/>
      <c r="J967" s="41"/>
      <c r="K967" s="181"/>
      <c r="L967" s="182"/>
      <c r="M967" s="41"/>
      <c r="N967" s="41"/>
      <c r="O967" s="41"/>
      <c r="P967" s="41"/>
      <c r="Q967" s="41"/>
      <c r="R967" s="41"/>
      <c r="S967" s="41"/>
      <c r="T967" s="41"/>
      <c r="U967" s="41"/>
      <c r="V967" s="41"/>
      <c r="W967" s="41"/>
      <c r="X967" s="41"/>
      <c r="Y967" s="41"/>
      <c r="Z967" s="41"/>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183"/>
      <c r="AW967" s="43"/>
    </row>
    <row r="968" spans="1:49" ht="11.25" customHeight="1">
      <c r="A968" s="43"/>
      <c r="B968" s="43"/>
      <c r="C968" s="43"/>
      <c r="D968" s="43"/>
      <c r="E968" s="43"/>
      <c r="F968" s="43"/>
      <c r="G968" s="43"/>
      <c r="H968" s="43"/>
      <c r="I968" s="43"/>
      <c r="J968" s="41"/>
      <c r="K968" s="181"/>
      <c r="L968" s="182"/>
      <c r="M968" s="41"/>
      <c r="N968" s="41"/>
      <c r="O968" s="41"/>
      <c r="P968" s="41"/>
      <c r="Q968" s="41"/>
      <c r="R968" s="41"/>
      <c r="S968" s="41"/>
      <c r="T968" s="41"/>
      <c r="U968" s="41"/>
      <c r="V968" s="41"/>
      <c r="W968" s="41"/>
      <c r="X968" s="41"/>
      <c r="Y968" s="41"/>
      <c r="Z968" s="41"/>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183"/>
      <c r="AW968" s="43"/>
    </row>
    <row r="969" spans="1:49" ht="11.25" customHeight="1">
      <c r="A969" s="43"/>
      <c r="B969" s="43"/>
      <c r="C969" s="43"/>
      <c r="D969" s="43"/>
      <c r="E969" s="43"/>
      <c r="F969" s="43"/>
      <c r="G969" s="43"/>
      <c r="H969" s="43"/>
      <c r="I969" s="43"/>
      <c r="J969" s="41"/>
      <c r="K969" s="181"/>
      <c r="L969" s="182"/>
      <c r="M969" s="41"/>
      <c r="N969" s="41"/>
      <c r="O969" s="41"/>
      <c r="P969" s="41"/>
      <c r="Q969" s="41"/>
      <c r="R969" s="41"/>
      <c r="S969" s="41"/>
      <c r="T969" s="41"/>
      <c r="U969" s="41"/>
      <c r="V969" s="41"/>
      <c r="W969" s="41"/>
      <c r="X969" s="41"/>
      <c r="Y969" s="41"/>
      <c r="Z969" s="41"/>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183"/>
      <c r="AW969" s="43"/>
    </row>
    <row r="970" spans="1:49" ht="11.25" customHeight="1">
      <c r="A970" s="43"/>
      <c r="B970" s="43"/>
      <c r="C970" s="43"/>
      <c r="D970" s="43"/>
      <c r="E970" s="43"/>
      <c r="F970" s="43"/>
      <c r="G970" s="43"/>
      <c r="H970" s="43"/>
      <c r="I970" s="43"/>
      <c r="J970" s="41"/>
      <c r="K970" s="181"/>
      <c r="L970" s="182"/>
      <c r="M970" s="41"/>
      <c r="N970" s="41"/>
      <c r="O970" s="41"/>
      <c r="P970" s="41"/>
      <c r="Q970" s="41"/>
      <c r="R970" s="41"/>
      <c r="S970" s="41"/>
      <c r="T970" s="41"/>
      <c r="U970" s="41"/>
      <c r="V970" s="41"/>
      <c r="W970" s="41"/>
      <c r="X970" s="41"/>
      <c r="Y970" s="41"/>
      <c r="Z970" s="41"/>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183"/>
      <c r="AW970" s="43"/>
    </row>
    <row r="971" spans="1:49" ht="11.25" customHeight="1">
      <c r="A971" s="43"/>
      <c r="B971" s="43"/>
      <c r="C971" s="43"/>
      <c r="D971" s="43"/>
      <c r="E971" s="43"/>
      <c r="F971" s="43"/>
      <c r="G971" s="43"/>
      <c r="H971" s="43"/>
      <c r="I971" s="43"/>
      <c r="J971" s="41"/>
      <c r="K971" s="181"/>
      <c r="L971" s="182"/>
      <c r="M971" s="41"/>
      <c r="N971" s="41"/>
      <c r="O971" s="41"/>
      <c r="P971" s="41"/>
      <c r="Q971" s="41"/>
      <c r="R971" s="41"/>
      <c r="S971" s="41"/>
      <c r="T971" s="41"/>
      <c r="U971" s="41"/>
      <c r="V971" s="41"/>
      <c r="W971" s="41"/>
      <c r="X971" s="41"/>
      <c r="Y971" s="41"/>
      <c r="Z971" s="41"/>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183"/>
      <c r="AW971" s="43"/>
    </row>
    <row r="972" spans="1:49" ht="11.25" customHeight="1">
      <c r="A972" s="43"/>
      <c r="B972" s="43"/>
      <c r="C972" s="43"/>
      <c r="D972" s="43"/>
      <c r="E972" s="43"/>
      <c r="F972" s="43"/>
      <c r="G972" s="43"/>
      <c r="H972" s="43"/>
      <c r="I972" s="43"/>
      <c r="J972" s="41"/>
      <c r="K972" s="181"/>
      <c r="L972" s="182"/>
      <c r="M972" s="41"/>
      <c r="N972" s="41"/>
      <c r="O972" s="41"/>
      <c r="P972" s="41"/>
      <c r="Q972" s="41"/>
      <c r="R972" s="41"/>
      <c r="S972" s="41"/>
      <c r="T972" s="41"/>
      <c r="U972" s="41"/>
      <c r="V972" s="41"/>
      <c r="W972" s="41"/>
      <c r="X972" s="41"/>
      <c r="Y972" s="41"/>
      <c r="Z972" s="41"/>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183"/>
      <c r="AW972" s="43"/>
    </row>
    <row r="973" spans="1:49" ht="11.25" customHeight="1">
      <c r="A973" s="43"/>
      <c r="B973" s="43"/>
      <c r="C973" s="43"/>
      <c r="D973" s="43"/>
      <c r="E973" s="43"/>
      <c r="F973" s="43"/>
      <c r="G973" s="43"/>
      <c r="H973" s="43"/>
      <c r="I973" s="43"/>
      <c r="J973" s="41"/>
      <c r="K973" s="181"/>
      <c r="L973" s="182"/>
      <c r="M973" s="41"/>
      <c r="N973" s="41"/>
      <c r="O973" s="41"/>
      <c r="P973" s="41"/>
      <c r="Q973" s="41"/>
      <c r="R973" s="41"/>
      <c r="S973" s="41"/>
      <c r="T973" s="41"/>
      <c r="U973" s="41"/>
      <c r="V973" s="41"/>
      <c r="W973" s="41"/>
      <c r="X973" s="41"/>
      <c r="Y973" s="41"/>
      <c r="Z973" s="41"/>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183"/>
      <c r="AW973" s="43"/>
    </row>
    <row r="974" spans="1:49" ht="11.25" customHeight="1">
      <c r="A974" s="43"/>
      <c r="B974" s="43"/>
      <c r="C974" s="43"/>
      <c r="D974" s="43"/>
      <c r="E974" s="43"/>
      <c r="F974" s="43"/>
      <c r="G974" s="43"/>
      <c r="H974" s="43"/>
      <c r="I974" s="43"/>
      <c r="J974" s="41"/>
      <c r="K974" s="181"/>
      <c r="L974" s="182"/>
      <c r="M974" s="41"/>
      <c r="N974" s="41"/>
      <c r="O974" s="41"/>
      <c r="P974" s="41"/>
      <c r="Q974" s="41"/>
      <c r="R974" s="41"/>
      <c r="S974" s="41"/>
      <c r="T974" s="41"/>
      <c r="U974" s="41"/>
      <c r="V974" s="41"/>
      <c r="W974" s="41"/>
      <c r="X974" s="41"/>
      <c r="Y974" s="41"/>
      <c r="Z974" s="41"/>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183"/>
      <c r="AW974" s="43"/>
    </row>
    <row r="975" spans="1:49" ht="11.25" customHeight="1">
      <c r="A975" s="43"/>
      <c r="B975" s="43"/>
      <c r="C975" s="43"/>
      <c r="D975" s="43"/>
      <c r="E975" s="43"/>
      <c r="F975" s="43"/>
      <c r="G975" s="43"/>
      <c r="H975" s="43"/>
      <c r="I975" s="43"/>
      <c r="J975" s="41"/>
      <c r="K975" s="181"/>
      <c r="L975" s="182"/>
      <c r="M975" s="41"/>
      <c r="N975" s="41"/>
      <c r="O975" s="41"/>
      <c r="P975" s="41"/>
      <c r="Q975" s="41"/>
      <c r="R975" s="41"/>
      <c r="S975" s="41"/>
      <c r="T975" s="41"/>
      <c r="U975" s="41"/>
      <c r="V975" s="41"/>
      <c r="W975" s="41"/>
      <c r="X975" s="41"/>
      <c r="Y975" s="41"/>
      <c r="Z975" s="41"/>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183"/>
      <c r="AW975" s="43"/>
    </row>
    <row r="976" spans="1:49" ht="11.25" customHeight="1">
      <c r="A976" s="43"/>
      <c r="B976" s="43"/>
      <c r="C976" s="43"/>
      <c r="D976" s="43"/>
      <c r="E976" s="43"/>
      <c r="F976" s="43"/>
      <c r="G976" s="43"/>
      <c r="H976" s="43"/>
      <c r="I976" s="43"/>
      <c r="J976" s="41"/>
      <c r="K976" s="181"/>
      <c r="L976" s="182"/>
      <c r="M976" s="41"/>
      <c r="N976" s="41"/>
      <c r="O976" s="41"/>
      <c r="P976" s="41"/>
      <c r="Q976" s="41"/>
      <c r="R976" s="41"/>
      <c r="S976" s="41"/>
      <c r="T976" s="41"/>
      <c r="U976" s="41"/>
      <c r="V976" s="41"/>
      <c r="W976" s="41"/>
      <c r="X976" s="41"/>
      <c r="Y976" s="41"/>
      <c r="Z976" s="41"/>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183"/>
      <c r="AW976" s="43"/>
    </row>
    <row r="977" spans="1:49" ht="11.25" customHeight="1">
      <c r="A977" s="43"/>
      <c r="B977" s="43"/>
      <c r="C977" s="43"/>
      <c r="D977" s="43"/>
      <c r="E977" s="43"/>
      <c r="F977" s="43"/>
      <c r="G977" s="43"/>
      <c r="H977" s="43"/>
      <c r="I977" s="43"/>
      <c r="J977" s="41"/>
      <c r="K977" s="181"/>
      <c r="L977" s="182"/>
      <c r="M977" s="41"/>
      <c r="N977" s="41"/>
      <c r="O977" s="41"/>
      <c r="P977" s="41"/>
      <c r="Q977" s="41"/>
      <c r="R977" s="41"/>
      <c r="S977" s="41"/>
      <c r="T977" s="41"/>
      <c r="U977" s="41"/>
      <c r="V977" s="41"/>
      <c r="W977" s="41"/>
      <c r="X977" s="41"/>
      <c r="Y977" s="41"/>
      <c r="Z977" s="41"/>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183"/>
      <c r="AW977" s="43"/>
    </row>
    <row r="978" spans="1:49" ht="11.25" customHeight="1">
      <c r="A978" s="43"/>
      <c r="B978" s="43"/>
      <c r="C978" s="43"/>
      <c r="D978" s="43"/>
      <c r="E978" s="43"/>
      <c r="F978" s="43"/>
      <c r="G978" s="43"/>
      <c r="H978" s="43"/>
      <c r="I978" s="43"/>
      <c r="J978" s="41"/>
      <c r="K978" s="181"/>
      <c r="L978" s="182"/>
      <c r="M978" s="41"/>
      <c r="N978" s="41"/>
      <c r="O978" s="41"/>
      <c r="P978" s="41"/>
      <c r="Q978" s="41"/>
      <c r="R978" s="41"/>
      <c r="S978" s="41"/>
      <c r="T978" s="41"/>
      <c r="U978" s="41"/>
      <c r="V978" s="41"/>
      <c r="W978" s="41"/>
      <c r="X978" s="41"/>
      <c r="Y978" s="41"/>
      <c r="Z978" s="41"/>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183"/>
      <c r="AW978" s="43"/>
    </row>
    <row r="979" spans="1:49" ht="11.25" customHeight="1">
      <c r="A979" s="43"/>
      <c r="B979" s="43"/>
      <c r="C979" s="43"/>
      <c r="D979" s="43"/>
      <c r="E979" s="43"/>
      <c r="F979" s="43"/>
      <c r="G979" s="43"/>
      <c r="H979" s="43"/>
      <c r="I979" s="43"/>
      <c r="J979" s="41"/>
      <c r="K979" s="181"/>
      <c r="L979" s="182"/>
      <c r="M979" s="41"/>
      <c r="N979" s="41"/>
      <c r="O979" s="41"/>
      <c r="P979" s="41"/>
      <c r="Q979" s="41"/>
      <c r="R979" s="41"/>
      <c r="S979" s="41"/>
      <c r="T979" s="41"/>
      <c r="U979" s="41"/>
      <c r="V979" s="41"/>
      <c r="W979" s="41"/>
      <c r="X979" s="41"/>
      <c r="Y979" s="41"/>
      <c r="Z979" s="41"/>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183"/>
      <c r="AW979" s="43"/>
    </row>
    <row r="980" spans="1:49" ht="11.25" customHeight="1">
      <c r="A980" s="43"/>
      <c r="B980" s="43"/>
      <c r="C980" s="43"/>
      <c r="D980" s="43"/>
      <c r="E980" s="43"/>
      <c r="F980" s="43"/>
      <c r="G980" s="43"/>
      <c r="H980" s="43"/>
      <c r="I980" s="43"/>
      <c r="J980" s="41"/>
      <c r="K980" s="181"/>
      <c r="L980" s="182"/>
      <c r="M980" s="41"/>
      <c r="N980" s="41"/>
      <c r="O980" s="41"/>
      <c r="P980" s="41"/>
      <c r="Q980" s="41"/>
      <c r="R980" s="41"/>
      <c r="S980" s="41"/>
      <c r="T980" s="41"/>
      <c r="U980" s="41"/>
      <c r="V980" s="41"/>
      <c r="W980" s="41"/>
      <c r="X980" s="41"/>
      <c r="Y980" s="41"/>
      <c r="Z980" s="41"/>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183"/>
      <c r="AW980" s="43"/>
    </row>
    <row r="981" spans="1:49" ht="11.25" customHeight="1">
      <c r="A981" s="43"/>
      <c r="B981" s="43"/>
      <c r="C981" s="43"/>
      <c r="D981" s="43"/>
      <c r="E981" s="43"/>
      <c r="F981" s="43"/>
      <c r="G981" s="43"/>
      <c r="H981" s="43"/>
      <c r="I981" s="43"/>
      <c r="J981" s="41"/>
      <c r="K981" s="181"/>
      <c r="L981" s="182"/>
      <c r="M981" s="41"/>
      <c r="N981" s="41"/>
      <c r="O981" s="41"/>
      <c r="P981" s="41"/>
      <c r="Q981" s="41"/>
      <c r="R981" s="41"/>
      <c r="S981" s="41"/>
      <c r="T981" s="41"/>
      <c r="U981" s="41"/>
      <c r="V981" s="41"/>
      <c r="W981" s="41"/>
      <c r="X981" s="41"/>
      <c r="Y981" s="41"/>
      <c r="Z981" s="41"/>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183"/>
      <c r="AW981" s="43"/>
    </row>
    <row r="982" spans="1:49" ht="11.25" customHeight="1">
      <c r="A982" s="43"/>
      <c r="B982" s="43"/>
      <c r="C982" s="43"/>
      <c r="D982" s="43"/>
      <c r="E982" s="43"/>
      <c r="F982" s="43"/>
      <c r="G982" s="43"/>
      <c r="H982" s="43"/>
      <c r="I982" s="43"/>
      <c r="J982" s="41"/>
      <c r="K982" s="181"/>
      <c r="L982" s="182"/>
      <c r="M982" s="41"/>
      <c r="N982" s="41"/>
      <c r="O982" s="41"/>
      <c r="P982" s="41"/>
      <c r="Q982" s="41"/>
      <c r="R982" s="41"/>
      <c r="S982" s="41"/>
      <c r="T982" s="41"/>
      <c r="U982" s="41"/>
      <c r="V982" s="41"/>
      <c r="W982" s="41"/>
      <c r="X982" s="41"/>
      <c r="Y982" s="41"/>
      <c r="Z982" s="41"/>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183"/>
      <c r="AW982" s="43"/>
    </row>
    <row r="983" spans="1:49" ht="11.25" customHeight="1">
      <c r="A983" s="43"/>
      <c r="B983" s="43"/>
      <c r="C983" s="43"/>
      <c r="D983" s="43"/>
      <c r="E983" s="43"/>
      <c r="F983" s="43"/>
      <c r="G983" s="43"/>
      <c r="H983" s="43"/>
      <c r="I983" s="43"/>
      <c r="J983" s="41"/>
      <c r="K983" s="181"/>
      <c r="L983" s="182"/>
      <c r="M983" s="41"/>
      <c r="N983" s="41"/>
      <c r="O983" s="41"/>
      <c r="P983" s="41"/>
      <c r="Q983" s="41"/>
      <c r="R983" s="41"/>
      <c r="S983" s="41"/>
      <c r="T983" s="41"/>
      <c r="U983" s="41"/>
      <c r="V983" s="41"/>
      <c r="W983" s="41"/>
      <c r="X983" s="41"/>
      <c r="Y983" s="41"/>
      <c r="Z983" s="41"/>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183"/>
      <c r="AW983" s="43"/>
    </row>
    <row r="984" spans="1:49" ht="11.25" customHeight="1">
      <c r="A984" s="43"/>
      <c r="B984" s="43"/>
      <c r="C984" s="43"/>
      <c r="D984" s="43"/>
      <c r="E984" s="43"/>
      <c r="F984" s="43"/>
      <c r="G984" s="43"/>
      <c r="H984" s="43"/>
      <c r="I984" s="43"/>
      <c r="J984" s="41"/>
      <c r="K984" s="181"/>
      <c r="L984" s="182"/>
      <c r="M984" s="41"/>
      <c r="N984" s="41"/>
      <c r="O984" s="41"/>
      <c r="P984" s="41"/>
      <c r="Q984" s="41"/>
      <c r="R984" s="41"/>
      <c r="S984" s="41"/>
      <c r="T984" s="41"/>
      <c r="U984" s="41"/>
      <c r="V984" s="41"/>
      <c r="W984" s="41"/>
      <c r="X984" s="41"/>
      <c r="Y984" s="41"/>
      <c r="Z984" s="41"/>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183"/>
      <c r="AW984" s="43"/>
    </row>
    <row r="985" spans="1:49" ht="11.25" customHeight="1">
      <c r="A985" s="43"/>
      <c r="B985" s="43"/>
      <c r="C985" s="43"/>
      <c r="D985" s="43"/>
      <c r="E985" s="43"/>
      <c r="F985" s="43"/>
      <c r="G985" s="43"/>
      <c r="H985" s="43"/>
      <c r="I985" s="43"/>
      <c r="J985" s="41"/>
      <c r="K985" s="181"/>
      <c r="L985" s="182"/>
      <c r="M985" s="41"/>
      <c r="N985" s="41"/>
      <c r="O985" s="41"/>
      <c r="P985" s="41"/>
      <c r="Q985" s="41"/>
      <c r="R985" s="41"/>
      <c r="S985" s="41"/>
      <c r="T985" s="41"/>
      <c r="U985" s="41"/>
      <c r="V985" s="41"/>
      <c r="W985" s="41"/>
      <c r="X985" s="41"/>
      <c r="Y985" s="41"/>
      <c r="Z985" s="41"/>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183"/>
      <c r="AW985" s="43"/>
    </row>
    <row r="986" spans="1:49" ht="11.25" customHeight="1">
      <c r="A986" s="43"/>
      <c r="B986" s="43"/>
      <c r="C986" s="43"/>
      <c r="D986" s="43"/>
      <c r="E986" s="43"/>
      <c r="F986" s="43"/>
      <c r="G986" s="43"/>
      <c r="H986" s="43"/>
      <c r="I986" s="43"/>
      <c r="J986" s="41"/>
      <c r="K986" s="181"/>
      <c r="L986" s="182"/>
      <c r="M986" s="41"/>
      <c r="N986" s="41"/>
      <c r="O986" s="41"/>
      <c r="P986" s="41"/>
      <c r="Q986" s="41"/>
      <c r="R986" s="41"/>
      <c r="S986" s="41"/>
      <c r="T986" s="41"/>
      <c r="U986" s="41"/>
      <c r="V986" s="41"/>
      <c r="W986" s="41"/>
      <c r="X986" s="41"/>
      <c r="Y986" s="41"/>
      <c r="Z986" s="41"/>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183"/>
      <c r="AW986" s="43"/>
    </row>
    <row r="987" spans="1:49" ht="11.25" customHeight="1">
      <c r="A987" s="43"/>
      <c r="B987" s="43"/>
      <c r="C987" s="43"/>
      <c r="D987" s="43"/>
      <c r="E987" s="43"/>
      <c r="F987" s="43"/>
      <c r="G987" s="43"/>
      <c r="H987" s="43"/>
      <c r="I987" s="43"/>
      <c r="J987" s="41"/>
      <c r="K987" s="181"/>
      <c r="L987" s="182"/>
      <c r="M987" s="41"/>
      <c r="N987" s="41"/>
      <c r="O987" s="41"/>
      <c r="P987" s="41"/>
      <c r="Q987" s="41"/>
      <c r="R987" s="41"/>
      <c r="S987" s="41"/>
      <c r="T987" s="41"/>
      <c r="U987" s="41"/>
      <c r="V987" s="41"/>
      <c r="W987" s="41"/>
      <c r="X987" s="41"/>
      <c r="Y987" s="41"/>
      <c r="Z987" s="41"/>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183"/>
      <c r="AW987" s="43"/>
    </row>
    <row r="988" spans="1:49" ht="11.25" customHeight="1">
      <c r="A988" s="43"/>
      <c r="B988" s="43"/>
      <c r="C988" s="43"/>
      <c r="D988" s="43"/>
      <c r="E988" s="43"/>
      <c r="F988" s="43"/>
      <c r="G988" s="43"/>
      <c r="H988" s="43"/>
      <c r="I988" s="43"/>
      <c r="J988" s="41"/>
      <c r="K988" s="181"/>
      <c r="L988" s="182"/>
      <c r="M988" s="41"/>
      <c r="N988" s="41"/>
      <c r="O988" s="41"/>
      <c r="P988" s="41"/>
      <c r="Q988" s="41"/>
      <c r="R988" s="41"/>
      <c r="S988" s="41"/>
      <c r="T988" s="41"/>
      <c r="U988" s="41"/>
      <c r="V988" s="41"/>
      <c r="W988" s="41"/>
      <c r="X988" s="41"/>
      <c r="Y988" s="41"/>
      <c r="Z988" s="41"/>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183"/>
      <c r="AW988" s="43"/>
    </row>
    <row r="989" spans="1:49" ht="11.25" customHeight="1">
      <c r="A989" s="43"/>
      <c r="B989" s="43"/>
      <c r="C989" s="43"/>
      <c r="D989" s="43"/>
      <c r="E989" s="43"/>
      <c r="F989" s="43"/>
      <c r="G989" s="43"/>
      <c r="H989" s="43"/>
      <c r="I989" s="43"/>
      <c r="J989" s="41"/>
      <c r="K989" s="181"/>
      <c r="L989" s="182"/>
      <c r="M989" s="41"/>
      <c r="N989" s="41"/>
      <c r="O989" s="41"/>
      <c r="P989" s="41"/>
      <c r="Q989" s="41"/>
      <c r="R989" s="41"/>
      <c r="S989" s="41"/>
      <c r="T989" s="41"/>
      <c r="U989" s="41"/>
      <c r="V989" s="41"/>
      <c r="W989" s="41"/>
      <c r="X989" s="41"/>
      <c r="Y989" s="41"/>
      <c r="Z989" s="41"/>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183"/>
      <c r="AW989" s="43"/>
    </row>
    <row r="990" spans="1:49" ht="11.25" customHeight="1">
      <c r="A990" s="43"/>
      <c r="B990" s="43"/>
      <c r="C990" s="43"/>
      <c r="D990" s="43"/>
      <c r="E990" s="43"/>
      <c r="F990" s="43"/>
      <c r="G990" s="43"/>
      <c r="H990" s="43"/>
      <c r="I990" s="43"/>
      <c r="J990" s="41"/>
      <c r="K990" s="181"/>
      <c r="L990" s="182"/>
      <c r="M990" s="41"/>
      <c r="N990" s="41"/>
      <c r="O990" s="41"/>
      <c r="P990" s="41"/>
      <c r="Q990" s="41"/>
      <c r="R990" s="41"/>
      <c r="S990" s="41"/>
      <c r="T990" s="41"/>
      <c r="U990" s="41"/>
      <c r="V990" s="41"/>
      <c r="W990" s="41"/>
      <c r="X990" s="41"/>
      <c r="Y990" s="41"/>
      <c r="Z990" s="41"/>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183"/>
      <c r="AW990" s="43"/>
    </row>
    <row r="991" spans="1:49" ht="11.25" customHeight="1">
      <c r="A991" s="43"/>
      <c r="B991" s="43"/>
      <c r="C991" s="43"/>
      <c r="D991" s="43"/>
      <c r="E991" s="43"/>
      <c r="F991" s="43"/>
      <c r="G991" s="43"/>
      <c r="H991" s="43"/>
      <c r="I991" s="43"/>
      <c r="J991" s="41"/>
      <c r="K991" s="181"/>
      <c r="L991" s="182"/>
      <c r="M991" s="41"/>
      <c r="N991" s="41"/>
      <c r="O991" s="41"/>
      <c r="P991" s="41"/>
      <c r="Q991" s="41"/>
      <c r="R991" s="41"/>
      <c r="S991" s="41"/>
      <c r="T991" s="41"/>
      <c r="U991" s="41"/>
      <c r="V991" s="41"/>
      <c r="W991" s="41"/>
      <c r="X991" s="41"/>
      <c r="Y991" s="41"/>
      <c r="Z991" s="41"/>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183"/>
      <c r="AW991" s="43"/>
    </row>
    <row r="992" spans="1:49" ht="11.25" customHeight="1">
      <c r="A992" s="43"/>
      <c r="B992" s="43"/>
      <c r="C992" s="43"/>
      <c r="D992" s="43"/>
      <c r="E992" s="43"/>
      <c r="F992" s="43"/>
      <c r="G992" s="43"/>
      <c r="H992" s="43"/>
      <c r="I992" s="43"/>
      <c r="J992" s="41"/>
      <c r="K992" s="181"/>
      <c r="L992" s="182"/>
      <c r="M992" s="41"/>
      <c r="N992" s="41"/>
      <c r="O992" s="41"/>
      <c r="P992" s="41"/>
      <c r="Q992" s="41"/>
      <c r="R992" s="41"/>
      <c r="S992" s="41"/>
      <c r="T992" s="41"/>
      <c r="U992" s="41"/>
      <c r="V992" s="41"/>
      <c r="W992" s="41"/>
      <c r="X992" s="41"/>
      <c r="Y992" s="41"/>
      <c r="Z992" s="41"/>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183"/>
      <c r="AW992" s="43"/>
    </row>
    <row r="993" spans="1:49" ht="11.25" customHeight="1">
      <c r="A993" s="43"/>
      <c r="B993" s="43"/>
      <c r="C993" s="43"/>
      <c r="D993" s="43"/>
      <c r="E993" s="43"/>
      <c r="F993" s="43"/>
      <c r="G993" s="43"/>
      <c r="H993" s="43"/>
      <c r="I993" s="43"/>
      <c r="J993" s="41"/>
      <c r="K993" s="181"/>
      <c r="L993" s="182"/>
      <c r="M993" s="41"/>
      <c r="N993" s="41"/>
      <c r="O993" s="41"/>
      <c r="P993" s="41"/>
      <c r="Q993" s="41"/>
      <c r="R993" s="41"/>
      <c r="S993" s="41"/>
      <c r="T993" s="41"/>
      <c r="U993" s="41"/>
      <c r="V993" s="41"/>
      <c r="W993" s="41"/>
      <c r="X993" s="41"/>
      <c r="Y993" s="41"/>
      <c r="Z993" s="41"/>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183"/>
      <c r="AW993" s="43"/>
    </row>
    <row r="994" spans="1:49" ht="11.25" customHeight="1">
      <c r="A994" s="43"/>
      <c r="B994" s="43"/>
      <c r="C994" s="43"/>
      <c r="D994" s="43"/>
      <c r="E994" s="43"/>
      <c r="F994" s="43"/>
      <c r="G994" s="43"/>
      <c r="H994" s="43"/>
      <c r="I994" s="43"/>
      <c r="J994" s="41"/>
      <c r="K994" s="181"/>
      <c r="L994" s="182"/>
      <c r="M994" s="41"/>
      <c r="N994" s="41"/>
      <c r="O994" s="41"/>
      <c r="P994" s="41"/>
      <c r="Q994" s="41"/>
      <c r="R994" s="41"/>
      <c r="S994" s="41"/>
      <c r="T994" s="41"/>
      <c r="U994" s="41"/>
      <c r="V994" s="41"/>
      <c r="W994" s="41"/>
      <c r="X994" s="41"/>
      <c r="Y994" s="41"/>
      <c r="Z994" s="41"/>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183"/>
      <c r="AW994" s="43"/>
    </row>
    <row r="995" spans="1:49" ht="11.25" customHeight="1">
      <c r="A995" s="43"/>
      <c r="B995" s="43"/>
      <c r="C995" s="43"/>
      <c r="D995" s="43"/>
      <c r="E995" s="43"/>
      <c r="F995" s="43"/>
      <c r="G995" s="43"/>
      <c r="H995" s="43"/>
      <c r="I995" s="43"/>
      <c r="J995" s="41"/>
      <c r="K995" s="181"/>
      <c r="L995" s="182"/>
      <c r="M995" s="41"/>
      <c r="N995" s="41"/>
      <c r="O995" s="41"/>
      <c r="P995" s="41"/>
      <c r="Q995" s="41"/>
      <c r="R995" s="41"/>
      <c r="S995" s="41"/>
      <c r="T995" s="41"/>
      <c r="U995" s="41"/>
      <c r="V995" s="41"/>
      <c r="W995" s="41"/>
      <c r="X995" s="41"/>
      <c r="Y995" s="41"/>
      <c r="Z995" s="41"/>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183"/>
      <c r="AW995" s="43"/>
    </row>
    <row r="996" spans="1:49" ht="11.25" customHeight="1">
      <c r="A996" s="43"/>
      <c r="B996" s="43"/>
      <c r="C996" s="43"/>
      <c r="D996" s="43"/>
      <c r="E996" s="43"/>
      <c r="F996" s="43"/>
      <c r="G996" s="43"/>
      <c r="H996" s="43"/>
      <c r="I996" s="43"/>
      <c r="J996" s="41"/>
      <c r="K996" s="181"/>
      <c r="L996" s="182"/>
      <c r="M996" s="41"/>
      <c r="N996" s="41"/>
      <c r="O996" s="41"/>
      <c r="P996" s="41"/>
      <c r="Q996" s="41"/>
      <c r="R996" s="41"/>
      <c r="S996" s="41"/>
      <c r="T996" s="41"/>
      <c r="U996" s="41"/>
      <c r="V996" s="41"/>
      <c r="W996" s="41"/>
      <c r="X996" s="41"/>
      <c r="Y996" s="41"/>
      <c r="Z996" s="41"/>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183"/>
      <c r="AW996" s="43"/>
    </row>
    <row r="997" spans="1:49" ht="11.25" customHeight="1">
      <c r="A997" s="43"/>
      <c r="B997" s="43"/>
      <c r="C997" s="43"/>
      <c r="D997" s="43"/>
      <c r="E997" s="43"/>
      <c r="F997" s="43"/>
      <c r="G997" s="43"/>
      <c r="H997" s="43"/>
      <c r="I997" s="43"/>
      <c r="J997" s="41"/>
      <c r="K997" s="181"/>
      <c r="L997" s="182"/>
      <c r="M997" s="41"/>
      <c r="N997" s="41"/>
      <c r="O997" s="41"/>
      <c r="P997" s="41"/>
      <c r="Q997" s="41"/>
      <c r="R997" s="41"/>
      <c r="S997" s="41"/>
      <c r="T997" s="41"/>
      <c r="U997" s="41"/>
      <c r="V997" s="41"/>
      <c r="W997" s="41"/>
      <c r="X997" s="41"/>
      <c r="Y997" s="41"/>
      <c r="Z997" s="41"/>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183"/>
      <c r="AW997" s="43"/>
    </row>
    <row r="998" spans="1:49" ht="11.25" customHeight="1">
      <c r="A998" s="43"/>
      <c r="B998" s="43"/>
      <c r="C998" s="43"/>
      <c r="D998" s="43"/>
      <c r="E998" s="43"/>
      <c r="F998" s="43"/>
      <c r="G998" s="43"/>
      <c r="H998" s="43"/>
      <c r="I998" s="43"/>
      <c r="J998" s="41"/>
      <c r="K998" s="181"/>
      <c r="L998" s="182"/>
      <c r="M998" s="41"/>
      <c r="N998" s="41"/>
      <c r="O998" s="41"/>
      <c r="P998" s="41"/>
      <c r="Q998" s="41"/>
      <c r="R998" s="41"/>
      <c r="S998" s="41"/>
      <c r="T998" s="41"/>
      <c r="U998" s="41"/>
      <c r="V998" s="41"/>
      <c r="W998" s="41"/>
      <c r="X998" s="41"/>
      <c r="Y998" s="41"/>
      <c r="Z998" s="41"/>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183"/>
      <c r="AW998" s="43"/>
    </row>
    <row r="999" spans="1:49" ht="11.25" customHeight="1">
      <c r="A999" s="43"/>
      <c r="B999" s="43"/>
      <c r="C999" s="43"/>
      <c r="D999" s="43"/>
      <c r="E999" s="43"/>
      <c r="F999" s="43"/>
      <c r="G999" s="43"/>
      <c r="H999" s="43"/>
      <c r="I999" s="43"/>
      <c r="J999" s="41"/>
      <c r="K999" s="181"/>
      <c r="L999" s="182"/>
      <c r="M999" s="41"/>
      <c r="N999" s="41"/>
      <c r="O999" s="41"/>
      <c r="P999" s="41"/>
      <c r="Q999" s="41"/>
      <c r="R999" s="41"/>
      <c r="S999" s="41"/>
      <c r="T999" s="41"/>
      <c r="U999" s="41"/>
      <c r="V999" s="41"/>
      <c r="W999" s="41"/>
      <c r="X999" s="41"/>
      <c r="Y999" s="41"/>
      <c r="Z999" s="41"/>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183"/>
      <c r="AW999" s="43"/>
    </row>
    <row r="1000" spans="1:49" ht="11.25" customHeight="1">
      <c r="A1000" s="43"/>
      <c r="B1000" s="43"/>
      <c r="C1000" s="43"/>
      <c r="D1000" s="43"/>
      <c r="E1000" s="43"/>
      <c r="F1000" s="43"/>
      <c r="G1000" s="43"/>
      <c r="H1000" s="43"/>
      <c r="I1000" s="43"/>
      <c r="J1000" s="41"/>
      <c r="K1000" s="181"/>
      <c r="L1000" s="182"/>
      <c r="M1000" s="41"/>
      <c r="N1000" s="41"/>
      <c r="O1000" s="41"/>
      <c r="P1000" s="41"/>
      <c r="Q1000" s="41"/>
      <c r="R1000" s="41"/>
      <c r="S1000" s="41"/>
      <c r="T1000" s="41"/>
      <c r="U1000" s="41"/>
      <c r="V1000" s="41"/>
      <c r="W1000" s="41"/>
      <c r="X1000" s="41"/>
      <c r="Y1000" s="41"/>
      <c r="Z1000" s="41"/>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183"/>
      <c r="AW1000" s="43"/>
    </row>
  </sheetData>
  <mergeCells count="1">
    <mergeCell ref="AR1:AU1"/>
  </mergeCells>
  <conditionalFormatting sqref="K3:K17">
    <cfRule type="expression" dxfId="0" priority="1">
      <formula>IF(LEN(K3)&lt;&gt;13,1,0)</formula>
    </cfRule>
  </conditionalFormatting>
  <dataValidations count="2">
    <dataValidation type="list" allowBlank="1" showErrorMessage="1" sqref="Z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P3:P8" xr:uid="{00000000-0002-0000-0C00-000001000000}">
      <formula1>LTE(LEN(P3),(1000))</formula1>
    </dataValidation>
  </dataValidations>
  <pageMargins left="0.7" right="0.7" top="0.75" bottom="0.75" header="0" footer="0"/>
  <pageSetup paperSize="9" orientation="portrait"/>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85"/>
  <sheetViews>
    <sheetView topLeftCell="B1" zoomScale="71" zoomScaleNormal="71" workbookViewId="0">
      <selection activeCell="I11" sqref="I11:I12"/>
    </sheetView>
  </sheetViews>
  <sheetFormatPr baseColWidth="10" defaultColWidth="0" defaultRowHeight="12.75" zeroHeight="1" outlineLevelRow="1"/>
  <cols>
    <col min="1" max="1" width="16.85546875" style="240" customWidth="1"/>
    <col min="2" max="6" width="18.140625" style="240" customWidth="1"/>
    <col min="7" max="9" width="29" style="240" customWidth="1"/>
    <col min="10" max="16384" width="11.5703125" style="240" hidden="1"/>
  </cols>
  <sheetData>
    <row r="1" spans="1:13" s="265" customFormat="1" ht="18.75" customHeight="1" outlineLevel="1">
      <c r="A1" s="559" t="s">
        <v>0</v>
      </c>
      <c r="B1" s="560"/>
      <c r="C1" s="560"/>
      <c r="D1" s="560"/>
      <c r="E1" s="560"/>
      <c r="F1" s="560"/>
      <c r="G1" s="560"/>
      <c r="H1" s="560"/>
      <c r="I1" s="561"/>
    </row>
    <row r="2" spans="1:13" s="265" customFormat="1" ht="18.75" customHeight="1" outlineLevel="1">
      <c r="A2" s="562" t="s">
        <v>1</v>
      </c>
      <c r="B2" s="563"/>
      <c r="C2" s="563"/>
      <c r="D2" s="563"/>
      <c r="E2" s="563"/>
      <c r="F2" s="563"/>
      <c r="G2" s="563"/>
      <c r="H2" s="563"/>
      <c r="I2" s="564"/>
    </row>
    <row r="3" spans="1:13" s="265" customFormat="1" ht="18.75" customHeight="1" outlineLevel="1">
      <c r="A3" s="562" t="s">
        <v>1220</v>
      </c>
      <c r="B3" s="563"/>
      <c r="C3" s="563"/>
      <c r="D3" s="563"/>
      <c r="E3" s="563"/>
      <c r="F3" s="563"/>
      <c r="G3" s="563"/>
      <c r="H3" s="563"/>
      <c r="I3" s="564"/>
    </row>
    <row r="4" spans="1:13" s="265" customFormat="1" ht="18.75" customHeight="1" outlineLevel="1">
      <c r="A4" s="565" t="s">
        <v>1221</v>
      </c>
      <c r="B4" s="566"/>
      <c r="C4" s="566"/>
      <c r="D4" s="566"/>
      <c r="E4" s="566"/>
      <c r="F4" s="567" t="s">
        <v>1222</v>
      </c>
      <c r="G4" s="567"/>
      <c r="H4" s="567"/>
      <c r="I4" s="568"/>
    </row>
    <row r="5" spans="1:13" s="266" customFormat="1" ht="39.75" customHeight="1" outlineLevel="1">
      <c r="A5" s="533" t="s">
        <v>1223</v>
      </c>
      <c r="B5" s="535"/>
      <c r="C5" s="535"/>
      <c r="D5" s="535"/>
      <c r="E5" s="535"/>
      <c r="F5" s="535"/>
      <c r="G5" s="535"/>
      <c r="H5" s="535"/>
      <c r="I5" s="534"/>
      <c r="J5" s="265"/>
      <c r="K5" s="265"/>
      <c r="L5" s="265"/>
      <c r="M5" s="265"/>
    </row>
    <row r="6" spans="1:13" s="266" customFormat="1" ht="39.75" customHeight="1" outlineLevel="1">
      <c r="A6" s="533" t="s">
        <v>1224</v>
      </c>
      <c r="B6" s="535"/>
      <c r="C6" s="535"/>
      <c r="D6" s="535"/>
      <c r="E6" s="535"/>
      <c r="F6" s="535"/>
      <c r="G6" s="535"/>
      <c r="H6" s="535"/>
      <c r="I6" s="534"/>
    </row>
    <row r="7" spans="1:13" s="266" customFormat="1" ht="39.75" customHeight="1" outlineLevel="1">
      <c r="A7" s="242" t="s">
        <v>1225</v>
      </c>
      <c r="B7" s="241">
        <v>1</v>
      </c>
      <c r="C7" s="533" t="s">
        <v>1226</v>
      </c>
      <c r="D7" s="534"/>
      <c r="E7" s="569" t="s">
        <v>1292</v>
      </c>
      <c r="F7" s="570"/>
      <c r="G7" s="571"/>
      <c r="H7" s="242" t="s">
        <v>1227</v>
      </c>
      <c r="I7" s="243" t="s">
        <v>1228</v>
      </c>
    </row>
    <row r="8" spans="1:13" s="266" customFormat="1" ht="39.75" customHeight="1" outlineLevel="1">
      <c r="A8" s="242" t="s">
        <v>1229</v>
      </c>
      <c r="B8" s="539" t="s">
        <v>729</v>
      </c>
      <c r="C8" s="539"/>
      <c r="D8" s="539"/>
      <c r="E8" s="533" t="s">
        <v>1230</v>
      </c>
      <c r="F8" s="534"/>
      <c r="G8" s="572" t="s">
        <v>1291</v>
      </c>
      <c r="H8" s="572"/>
      <c r="I8" s="572"/>
    </row>
    <row r="9" spans="1:13" s="266" customFormat="1" ht="67.5" customHeight="1" outlineLevel="1">
      <c r="A9" s="242" t="s">
        <v>1231</v>
      </c>
      <c r="B9" s="539" t="s">
        <v>1450</v>
      </c>
      <c r="C9" s="539"/>
      <c r="D9" s="539"/>
      <c r="E9" s="539"/>
      <c r="F9" s="539"/>
      <c r="G9" s="539"/>
      <c r="H9" s="539"/>
      <c r="I9" s="539"/>
    </row>
    <row r="10" spans="1:13" s="266" customFormat="1" ht="39.75" customHeight="1" outlineLevel="1">
      <c r="A10" s="242" t="s">
        <v>1232</v>
      </c>
      <c r="B10" s="590" t="s">
        <v>1293</v>
      </c>
      <c r="C10" s="591"/>
      <c r="D10" s="591"/>
      <c r="E10" s="591"/>
      <c r="F10" s="591"/>
      <c r="G10" s="591"/>
      <c r="H10" s="591"/>
      <c r="I10" s="592"/>
    </row>
    <row r="11" spans="1:13" s="266" customFormat="1" ht="39.75" customHeight="1" outlineLevel="1">
      <c r="A11" s="242" t="s">
        <v>1233</v>
      </c>
      <c r="B11" s="244" t="s">
        <v>1237</v>
      </c>
      <c r="C11" s="244" t="s">
        <v>1288</v>
      </c>
      <c r="D11" s="244" t="s">
        <v>1234</v>
      </c>
      <c r="E11" s="540" t="s">
        <v>1235</v>
      </c>
      <c r="F11" s="541"/>
      <c r="G11" s="544" t="s">
        <v>1236</v>
      </c>
      <c r="H11" s="544" t="s">
        <v>1237</v>
      </c>
      <c r="I11" s="544" t="s">
        <v>1238</v>
      </c>
    </row>
    <row r="12" spans="1:13" s="266" customFormat="1" ht="39.75" customHeight="1" outlineLevel="1">
      <c r="A12" s="242" t="s">
        <v>1239</v>
      </c>
      <c r="B12" s="244" t="s">
        <v>1240</v>
      </c>
      <c r="C12" s="244" t="s">
        <v>1241</v>
      </c>
      <c r="D12" s="244" t="s">
        <v>1234</v>
      </c>
      <c r="E12" s="542"/>
      <c r="F12" s="543"/>
      <c r="G12" s="545"/>
      <c r="H12" s="545"/>
      <c r="I12" s="545"/>
    </row>
    <row r="13" spans="1:13" s="266" customFormat="1" ht="54" customHeight="1" outlineLevel="1">
      <c r="A13" s="242" t="s">
        <v>1242</v>
      </c>
      <c r="B13" s="474">
        <v>40715</v>
      </c>
      <c r="C13" s="242" t="s">
        <v>1243</v>
      </c>
      <c r="D13" s="281">
        <v>46036</v>
      </c>
      <c r="E13" s="546" t="s">
        <v>1244</v>
      </c>
      <c r="F13" s="547"/>
      <c r="G13" s="548" t="s">
        <v>1294</v>
      </c>
      <c r="H13" s="549"/>
      <c r="I13" s="550"/>
    </row>
    <row r="14" spans="1:13" s="266" customFormat="1" ht="39.75" customHeight="1" outlineLevel="1">
      <c r="A14" s="533" t="s">
        <v>1245</v>
      </c>
      <c r="B14" s="535"/>
      <c r="C14" s="535"/>
      <c r="D14" s="535"/>
      <c r="E14" s="535"/>
      <c r="F14" s="535"/>
      <c r="G14" s="535"/>
      <c r="H14" s="535"/>
      <c r="I14" s="534"/>
    </row>
    <row r="15" spans="1:13" s="266" customFormat="1" ht="39.75" customHeight="1" outlineLevel="1">
      <c r="A15" s="242" t="s">
        <v>1246</v>
      </c>
      <c r="B15" s="551" t="s">
        <v>1295</v>
      </c>
      <c r="C15" s="552"/>
      <c r="D15" s="242" t="s">
        <v>1247</v>
      </c>
      <c r="E15" s="553" t="s">
        <v>1285</v>
      </c>
      <c r="F15" s="554"/>
      <c r="G15" s="242" t="s">
        <v>1248</v>
      </c>
      <c r="H15" s="530" t="s">
        <v>825</v>
      </c>
      <c r="I15" s="530"/>
    </row>
    <row r="16" spans="1:13" s="266" customFormat="1" ht="39.75" customHeight="1" outlineLevel="1">
      <c r="A16" s="242" t="s">
        <v>1249</v>
      </c>
      <c r="B16" s="530" t="s">
        <v>1289</v>
      </c>
      <c r="C16" s="555"/>
      <c r="D16" s="555"/>
      <c r="E16" s="555"/>
      <c r="F16" s="555"/>
      <c r="G16" s="555"/>
      <c r="H16" s="555"/>
      <c r="I16" s="555"/>
    </row>
    <row r="17" spans="1:9" s="266" customFormat="1" ht="39.75" customHeight="1" outlineLevel="1">
      <c r="A17" s="242" t="s">
        <v>1250</v>
      </c>
      <c r="B17" s="245" t="s">
        <v>738</v>
      </c>
      <c r="C17" s="242" t="s">
        <v>1251</v>
      </c>
      <c r="D17" s="246" t="s">
        <v>664</v>
      </c>
      <c r="E17" s="533" t="s">
        <v>1252</v>
      </c>
      <c r="F17" s="534"/>
      <c r="G17" s="247" t="s">
        <v>703</v>
      </c>
      <c r="H17" s="242" t="s">
        <v>1253</v>
      </c>
      <c r="I17" s="267" t="s">
        <v>825</v>
      </c>
    </row>
    <row r="18" spans="1:9" s="266" customFormat="1" ht="39.75" customHeight="1" outlineLevel="1">
      <c r="A18" s="242" t="s">
        <v>1254</v>
      </c>
      <c r="B18" s="530" t="s">
        <v>1296</v>
      </c>
      <c r="C18" s="530"/>
      <c r="D18" s="530"/>
      <c r="E18" s="530"/>
      <c r="F18" s="530"/>
      <c r="G18" s="530"/>
      <c r="H18" s="530"/>
      <c r="I18" s="530"/>
    </row>
    <row r="19" spans="1:9" s="266" customFormat="1" ht="80.25" customHeight="1" outlineLevel="1">
      <c r="A19" s="242" t="s">
        <v>1255</v>
      </c>
      <c r="B19" s="556" t="s">
        <v>1297</v>
      </c>
      <c r="C19" s="557"/>
      <c r="D19" s="558"/>
      <c r="E19" s="533" t="s">
        <v>1256</v>
      </c>
      <c r="F19" s="534"/>
      <c r="G19" s="536" t="s">
        <v>1298</v>
      </c>
      <c r="H19" s="537"/>
      <c r="I19" s="538"/>
    </row>
    <row r="20" spans="1:9" s="266" customFormat="1" ht="39.75" customHeight="1" outlineLevel="1">
      <c r="A20" s="533" t="s">
        <v>1257</v>
      </c>
      <c r="B20" s="535"/>
      <c r="C20" s="535"/>
      <c r="D20" s="535"/>
      <c r="E20" s="535"/>
      <c r="F20" s="535"/>
      <c r="G20" s="535"/>
      <c r="H20" s="535"/>
      <c r="I20" s="534"/>
    </row>
    <row r="21" spans="1:9" s="266" customFormat="1" ht="39.75" customHeight="1" outlineLevel="1">
      <c r="A21" s="242" t="s">
        <v>1258</v>
      </c>
      <c r="B21" s="536" t="s">
        <v>1335</v>
      </c>
      <c r="C21" s="537"/>
      <c r="D21" s="537"/>
      <c r="E21" s="537"/>
      <c r="F21" s="537"/>
      <c r="G21" s="537"/>
      <c r="H21" s="537"/>
      <c r="I21" s="538"/>
    </row>
    <row r="22" spans="1:9" s="266" customFormat="1" ht="39.75" customHeight="1" outlineLevel="1">
      <c r="A22" s="242" t="s">
        <v>1259</v>
      </c>
      <c r="B22" s="533" t="s">
        <v>1260</v>
      </c>
      <c r="C22" s="534"/>
      <c r="D22" s="533" t="s">
        <v>1261</v>
      </c>
      <c r="E22" s="534"/>
      <c r="F22" s="533" t="s">
        <v>1262</v>
      </c>
      <c r="G22" s="534"/>
      <c r="H22" s="533" t="s">
        <v>1263</v>
      </c>
      <c r="I22" s="534"/>
    </row>
    <row r="23" spans="1:9" s="266" customFormat="1" ht="39.75" customHeight="1" outlineLevel="1">
      <c r="A23" s="242" t="s">
        <v>1264</v>
      </c>
      <c r="B23" s="530" t="s">
        <v>1299</v>
      </c>
      <c r="C23" s="530"/>
      <c r="D23" s="530" t="s">
        <v>1300</v>
      </c>
      <c r="E23" s="530"/>
      <c r="F23" s="530" t="s">
        <v>825</v>
      </c>
      <c r="G23" s="530"/>
      <c r="H23" s="530" t="s">
        <v>825</v>
      </c>
      <c r="I23" s="530"/>
    </row>
    <row r="24" spans="1:9" s="266" customFormat="1" ht="39.75" customHeight="1" outlineLevel="1">
      <c r="A24" s="242" t="s">
        <v>1265</v>
      </c>
      <c r="B24" s="531" t="str">
        <f>+B16</f>
        <v>Número</v>
      </c>
      <c r="C24" s="532"/>
      <c r="D24" s="531" t="s">
        <v>1289</v>
      </c>
      <c r="E24" s="532"/>
      <c r="F24" s="530" t="s">
        <v>825</v>
      </c>
      <c r="G24" s="530"/>
      <c r="H24" s="530" t="s">
        <v>825</v>
      </c>
      <c r="I24" s="530"/>
    </row>
    <row r="25" spans="1:9" s="266" customFormat="1" ht="39.75" customHeight="1" outlineLevel="1">
      <c r="A25" s="242" t="s">
        <v>1266</v>
      </c>
      <c r="B25" s="529" t="s">
        <v>1301</v>
      </c>
      <c r="C25" s="529"/>
      <c r="D25" s="529" t="s">
        <v>1301</v>
      </c>
      <c r="E25" s="529"/>
      <c r="F25" s="530" t="s">
        <v>825</v>
      </c>
      <c r="G25" s="530"/>
      <c r="H25" s="530" t="s">
        <v>825</v>
      </c>
      <c r="I25" s="530"/>
    </row>
    <row r="26" spans="1:9" s="266" customFormat="1" ht="39.75" customHeight="1" outlineLevel="1">
      <c r="A26" s="242" t="s">
        <v>1267</v>
      </c>
      <c r="B26" s="530" t="s">
        <v>703</v>
      </c>
      <c r="C26" s="530"/>
      <c r="D26" s="530" t="s">
        <v>825</v>
      </c>
      <c r="E26" s="530"/>
      <c r="F26" s="530" t="s">
        <v>825</v>
      </c>
      <c r="G26" s="530"/>
      <c r="H26" s="530" t="s">
        <v>825</v>
      </c>
      <c r="I26" s="530"/>
    </row>
    <row r="27" spans="1:9" s="266" customFormat="1" ht="39.75" customHeight="1" outlineLevel="1">
      <c r="A27" s="242" t="s">
        <v>1268</v>
      </c>
      <c r="B27" s="530" t="s">
        <v>1295</v>
      </c>
      <c r="C27" s="530"/>
      <c r="D27" s="530" t="s">
        <v>1302</v>
      </c>
      <c r="E27" s="530"/>
      <c r="F27" s="530" t="s">
        <v>825</v>
      </c>
      <c r="G27" s="530"/>
      <c r="H27" s="530" t="s">
        <v>825</v>
      </c>
      <c r="I27" s="530"/>
    </row>
    <row r="28" spans="1:9" s="266" customFormat="1" ht="49.5" customHeight="1" outlineLevel="1">
      <c r="A28" s="242" t="s">
        <v>1269</v>
      </c>
      <c r="B28" s="529" t="s">
        <v>1303</v>
      </c>
      <c r="C28" s="529"/>
      <c r="D28" s="530" t="s">
        <v>1304</v>
      </c>
      <c r="E28" s="530"/>
      <c r="F28" s="530" t="s">
        <v>825</v>
      </c>
      <c r="G28" s="530"/>
      <c r="H28" s="530" t="s">
        <v>825</v>
      </c>
      <c r="I28" s="530"/>
    </row>
    <row r="29" spans="1:9" s="266" customFormat="1" ht="39.75" customHeight="1" outlineLevel="1">
      <c r="A29" s="533" t="s">
        <v>1270</v>
      </c>
      <c r="B29" s="535"/>
      <c r="C29" s="535"/>
      <c r="D29" s="535"/>
      <c r="E29" s="535"/>
      <c r="F29" s="535"/>
      <c r="G29" s="535"/>
      <c r="H29" s="535"/>
      <c r="I29" s="534"/>
    </row>
    <row r="30" spans="1:9" s="266" customFormat="1" ht="39.75" customHeight="1" outlineLevel="1">
      <c r="A30" s="242" t="s">
        <v>1271</v>
      </c>
      <c r="B30" s="586" t="s">
        <v>825</v>
      </c>
      <c r="C30" s="587"/>
      <c r="D30" s="588"/>
      <c r="E30" s="242" t="s">
        <v>1272</v>
      </c>
      <c r="F30" s="556" t="s">
        <v>825</v>
      </c>
      <c r="G30" s="557"/>
      <c r="H30" s="557"/>
      <c r="I30" s="558"/>
    </row>
    <row r="31" spans="1:9" s="266" customFormat="1" ht="39.75" customHeight="1" outlineLevel="1">
      <c r="A31" s="242" t="s">
        <v>1273</v>
      </c>
      <c r="B31" s="589" t="s">
        <v>825</v>
      </c>
      <c r="C31" s="589"/>
      <c r="D31" s="589"/>
      <c r="E31" s="589"/>
      <c r="F31" s="589"/>
      <c r="G31" s="589"/>
      <c r="H31" s="589"/>
      <c r="I31" s="589"/>
    </row>
    <row r="32" spans="1:9" s="266" customFormat="1" ht="39.75" customHeight="1" outlineLevel="1">
      <c r="A32" s="242" t="s">
        <v>1274</v>
      </c>
      <c r="B32" s="589" t="s">
        <v>825</v>
      </c>
      <c r="C32" s="589"/>
      <c r="D32" s="589"/>
      <c r="E32" s="589"/>
      <c r="F32" s="589"/>
      <c r="G32" s="589"/>
      <c r="H32" s="589"/>
      <c r="I32" s="589"/>
    </row>
    <row r="33" spans="1:9" s="266" customFormat="1" ht="39.75" customHeight="1" outlineLevel="1">
      <c r="A33" s="242" t="s">
        <v>1275</v>
      </c>
      <c r="B33" s="586" t="s">
        <v>825</v>
      </c>
      <c r="C33" s="587"/>
      <c r="D33" s="588"/>
      <c r="E33" s="242" t="s">
        <v>1276</v>
      </c>
      <c r="F33" s="586" t="s">
        <v>825</v>
      </c>
      <c r="G33" s="587"/>
      <c r="H33" s="587"/>
      <c r="I33" s="588"/>
    </row>
    <row r="34" spans="1:9" s="266" customFormat="1" ht="39.75" customHeight="1" outlineLevel="1">
      <c r="A34" s="579" t="s">
        <v>1277</v>
      </c>
      <c r="B34" s="580"/>
      <c r="C34" s="579" t="s">
        <v>1278</v>
      </c>
      <c r="D34" s="580"/>
      <c r="E34" s="579" t="s">
        <v>1279</v>
      </c>
      <c r="F34" s="581"/>
      <c r="G34" s="580"/>
      <c r="H34" s="579" t="s">
        <v>1280</v>
      </c>
      <c r="I34" s="580"/>
    </row>
    <row r="35" spans="1:9" s="266" customFormat="1" ht="39.75" customHeight="1" outlineLevel="1">
      <c r="A35" s="531" t="s">
        <v>1219</v>
      </c>
      <c r="B35" s="532"/>
      <c r="C35" s="582" t="s">
        <v>1305</v>
      </c>
      <c r="D35" s="583"/>
      <c r="E35" s="553" t="s">
        <v>1306</v>
      </c>
      <c r="F35" s="584"/>
      <c r="G35" s="585"/>
      <c r="H35" s="582" t="s">
        <v>1307</v>
      </c>
      <c r="I35" s="583"/>
    </row>
    <row r="36" spans="1:9" s="266" customFormat="1" ht="39.75" customHeight="1" outlineLevel="1">
      <c r="A36" s="573" t="s">
        <v>1281</v>
      </c>
      <c r="B36" s="574"/>
      <c r="C36" s="574"/>
      <c r="D36" s="574"/>
      <c r="E36" s="574"/>
      <c r="F36" s="574"/>
      <c r="G36" s="574"/>
      <c r="H36" s="574"/>
      <c r="I36" s="575"/>
    </row>
    <row r="37" spans="1:9" s="266" customFormat="1" ht="39.75" customHeight="1" outlineLevel="1">
      <c r="A37" s="242" t="s">
        <v>1282</v>
      </c>
      <c r="B37" s="533" t="s">
        <v>1283</v>
      </c>
      <c r="C37" s="535"/>
      <c r="D37" s="535"/>
      <c r="E37" s="535"/>
      <c r="F37" s="535"/>
      <c r="G37" s="535"/>
      <c r="H37" s="534"/>
      <c r="I37" s="242" t="s">
        <v>1284</v>
      </c>
    </row>
    <row r="38" spans="1:9" s="266" customFormat="1" ht="18.75" customHeight="1" outlineLevel="1">
      <c r="A38" s="268">
        <v>45304</v>
      </c>
      <c r="B38" s="576" t="s">
        <v>1370</v>
      </c>
      <c r="C38" s="577"/>
      <c r="D38" s="577"/>
      <c r="E38" s="577"/>
      <c r="F38" s="577"/>
      <c r="G38" s="577"/>
      <c r="H38" s="578"/>
      <c r="I38" s="288">
        <v>1</v>
      </c>
    </row>
    <row r="39" spans="1:9" s="266" customFormat="1" ht="18.75" customHeight="1" outlineLevel="1">
      <c r="A39" s="268" t="s">
        <v>825</v>
      </c>
      <c r="B39" s="576" t="s">
        <v>825</v>
      </c>
      <c r="C39" s="577"/>
      <c r="D39" s="577"/>
      <c r="E39" s="577"/>
      <c r="F39" s="577"/>
      <c r="G39" s="577"/>
      <c r="H39" s="578"/>
      <c r="I39" s="268" t="s">
        <v>825</v>
      </c>
    </row>
    <row r="40" spans="1:9" s="266" customFormat="1" ht="18.75" customHeight="1" outlineLevel="1">
      <c r="A40" s="268" t="s">
        <v>825</v>
      </c>
      <c r="B40" s="576" t="s">
        <v>825</v>
      </c>
      <c r="C40" s="577"/>
      <c r="D40" s="577"/>
      <c r="E40" s="577"/>
      <c r="F40" s="577"/>
      <c r="G40" s="577"/>
      <c r="H40" s="578"/>
      <c r="I40" s="268" t="s">
        <v>825</v>
      </c>
    </row>
    <row r="41" spans="1:9" s="266" customFormat="1" ht="18.75" customHeight="1" outlineLevel="1">
      <c r="A41" s="268" t="s">
        <v>825</v>
      </c>
      <c r="B41" s="576" t="s">
        <v>825</v>
      </c>
      <c r="C41" s="577"/>
      <c r="D41" s="577"/>
      <c r="E41" s="577"/>
      <c r="F41" s="577"/>
      <c r="G41" s="577"/>
      <c r="H41" s="578"/>
      <c r="I41" s="268" t="s">
        <v>825</v>
      </c>
    </row>
    <row r="42" spans="1:9" s="266" customFormat="1" ht="18.75" customHeight="1" outlineLevel="1">
      <c r="A42" s="269"/>
      <c r="B42" s="269"/>
      <c r="C42" s="269"/>
      <c r="D42" s="269"/>
      <c r="E42" s="269"/>
      <c r="F42" s="269"/>
      <c r="G42" s="269"/>
      <c r="H42" s="269"/>
      <c r="I42" s="269"/>
    </row>
    <row r="43" spans="1:9" s="266" customFormat="1" ht="18.75" customHeight="1" outlineLevel="1">
      <c r="A43" s="269"/>
      <c r="B43" s="269"/>
      <c r="C43" s="269"/>
      <c r="D43" s="269"/>
      <c r="E43" s="269"/>
      <c r="F43" s="269"/>
      <c r="G43" s="269"/>
      <c r="H43" s="269"/>
      <c r="I43" s="269"/>
    </row>
    <row r="44" spans="1:9" s="266" customFormat="1" ht="18.75" customHeight="1">
      <c r="A44" s="559" t="s">
        <v>0</v>
      </c>
      <c r="B44" s="560"/>
      <c r="C44" s="560"/>
      <c r="D44" s="560"/>
      <c r="E44" s="560"/>
      <c r="F44" s="560"/>
      <c r="G44" s="560"/>
      <c r="H44" s="560"/>
      <c r="I44" s="561"/>
    </row>
    <row r="45" spans="1:9" s="266" customFormat="1" ht="18.75" customHeight="1" outlineLevel="1">
      <c r="A45" s="562" t="s">
        <v>1</v>
      </c>
      <c r="B45" s="563"/>
      <c r="C45" s="563"/>
      <c r="D45" s="563"/>
      <c r="E45" s="563"/>
      <c r="F45" s="563"/>
      <c r="G45" s="563"/>
      <c r="H45" s="563"/>
      <c r="I45" s="564"/>
    </row>
    <row r="46" spans="1:9" s="266" customFormat="1" ht="18.75" customHeight="1" outlineLevel="1">
      <c r="A46" s="562" t="s">
        <v>1220</v>
      </c>
      <c r="B46" s="563"/>
      <c r="C46" s="563"/>
      <c r="D46" s="563"/>
      <c r="E46" s="563"/>
      <c r="F46" s="563"/>
      <c r="G46" s="563"/>
      <c r="H46" s="563"/>
      <c r="I46" s="564"/>
    </row>
    <row r="47" spans="1:9" s="266" customFormat="1" ht="18.75" customHeight="1" outlineLevel="1">
      <c r="A47" s="565" t="s">
        <v>1221</v>
      </c>
      <c r="B47" s="566"/>
      <c r="C47" s="566"/>
      <c r="D47" s="566"/>
      <c r="E47" s="566"/>
      <c r="F47" s="567" t="s">
        <v>1222</v>
      </c>
      <c r="G47" s="567"/>
      <c r="H47" s="567"/>
      <c r="I47" s="568"/>
    </row>
    <row r="48" spans="1:9" s="266" customFormat="1" ht="18.75" customHeight="1" outlineLevel="1">
      <c r="A48" s="533" t="s">
        <v>1223</v>
      </c>
      <c r="B48" s="535"/>
      <c r="C48" s="535"/>
      <c r="D48" s="535"/>
      <c r="E48" s="535"/>
      <c r="F48" s="535"/>
      <c r="G48" s="535"/>
      <c r="H48" s="535"/>
      <c r="I48" s="534"/>
    </row>
    <row r="49" spans="1:9" s="266" customFormat="1" ht="18.75" customHeight="1" outlineLevel="1">
      <c r="A49" s="533" t="s">
        <v>1224</v>
      </c>
      <c r="B49" s="535"/>
      <c r="C49" s="535"/>
      <c r="D49" s="535"/>
      <c r="E49" s="535"/>
      <c r="F49" s="535"/>
      <c r="G49" s="535"/>
      <c r="H49" s="535"/>
      <c r="I49" s="534"/>
    </row>
    <row r="50" spans="1:9" s="266" customFormat="1" ht="34.5" customHeight="1" outlineLevel="1">
      <c r="A50" s="242" t="s">
        <v>1225</v>
      </c>
      <c r="B50" s="241">
        <f>+B7+1</f>
        <v>2</v>
      </c>
      <c r="C50" s="533" t="s">
        <v>1226</v>
      </c>
      <c r="D50" s="534"/>
      <c r="E50" s="569" t="str">
        <f>+E7</f>
        <v>Proceso Gestión Social PM06</v>
      </c>
      <c r="F50" s="570"/>
      <c r="G50" s="571"/>
      <c r="H50" s="242" t="s">
        <v>1227</v>
      </c>
      <c r="I50" s="243" t="str">
        <f>+I7</f>
        <v>Misional</v>
      </c>
    </row>
    <row r="51" spans="1:9" s="266" customFormat="1" ht="34.5" customHeight="1" outlineLevel="1">
      <c r="A51" s="242" t="s">
        <v>1229</v>
      </c>
      <c r="B51" s="539" t="str">
        <f>+B8</f>
        <v>Subsecretaría de Servicios a la Ciudadanía</v>
      </c>
      <c r="C51" s="539"/>
      <c r="D51" s="539"/>
      <c r="E51" s="533" t="s">
        <v>1230</v>
      </c>
      <c r="F51" s="534"/>
      <c r="G51" s="572" t="str">
        <f>+G8</f>
        <v>Oficina de Gestión Social</v>
      </c>
      <c r="H51" s="572"/>
      <c r="I51" s="572"/>
    </row>
    <row r="52" spans="1:9" s="266" customFormat="1" ht="49.5" customHeight="1" outlineLevel="1">
      <c r="A52" s="242" t="s">
        <v>1231</v>
      </c>
      <c r="B52" s="539" t="s">
        <v>1308</v>
      </c>
      <c r="C52" s="539"/>
      <c r="D52" s="539"/>
      <c r="E52" s="539"/>
      <c r="F52" s="539"/>
      <c r="G52" s="539"/>
      <c r="H52" s="539"/>
      <c r="I52" s="539"/>
    </row>
    <row r="53" spans="1:9" s="266" customFormat="1" ht="34.5" customHeight="1" outlineLevel="1">
      <c r="A53" s="242" t="s">
        <v>1232</v>
      </c>
      <c r="B53" s="539" t="s">
        <v>1309</v>
      </c>
      <c r="C53" s="539"/>
      <c r="D53" s="539"/>
      <c r="E53" s="539"/>
      <c r="F53" s="539"/>
      <c r="G53" s="539"/>
      <c r="H53" s="539"/>
      <c r="I53" s="539"/>
    </row>
    <row r="54" spans="1:9" s="266" customFormat="1" ht="34.5" customHeight="1" outlineLevel="1">
      <c r="A54" s="242" t="s">
        <v>1233</v>
      </c>
      <c r="B54" s="244" t="s">
        <v>1237</v>
      </c>
      <c r="C54" s="244" t="s">
        <v>1288</v>
      </c>
      <c r="D54" s="244" t="s">
        <v>1234</v>
      </c>
      <c r="E54" s="540" t="s">
        <v>1235</v>
      </c>
      <c r="F54" s="541"/>
      <c r="G54" s="544" t="s">
        <v>1236</v>
      </c>
      <c r="H54" s="544" t="s">
        <v>1237</v>
      </c>
      <c r="I54" s="544" t="s">
        <v>1238</v>
      </c>
    </row>
    <row r="55" spans="1:9" s="266" customFormat="1" ht="34.5" customHeight="1" outlineLevel="1">
      <c r="A55" s="242" t="s">
        <v>1239</v>
      </c>
      <c r="B55" s="244" t="s">
        <v>1240</v>
      </c>
      <c r="C55" s="244" t="s">
        <v>1241</v>
      </c>
      <c r="D55" s="244" t="s">
        <v>1234</v>
      </c>
      <c r="E55" s="542"/>
      <c r="F55" s="543"/>
      <c r="G55" s="545"/>
      <c r="H55" s="545"/>
      <c r="I55" s="545"/>
    </row>
    <row r="56" spans="1:9" s="266" customFormat="1" ht="34.5" customHeight="1" outlineLevel="1">
      <c r="A56" s="242" t="s">
        <v>1242</v>
      </c>
      <c r="B56" s="267">
        <v>3</v>
      </c>
      <c r="C56" s="242" t="s">
        <v>1243</v>
      </c>
      <c r="D56" s="248" t="s">
        <v>825</v>
      </c>
      <c r="E56" s="546" t="s">
        <v>1244</v>
      </c>
      <c r="F56" s="547"/>
      <c r="G56" s="548" t="s">
        <v>1310</v>
      </c>
      <c r="H56" s="549"/>
      <c r="I56" s="550"/>
    </row>
    <row r="57" spans="1:9" s="266" customFormat="1" ht="34.5" customHeight="1" outlineLevel="1">
      <c r="A57" s="533" t="s">
        <v>1245</v>
      </c>
      <c r="B57" s="535"/>
      <c r="C57" s="535"/>
      <c r="D57" s="535"/>
      <c r="E57" s="535"/>
      <c r="F57" s="535"/>
      <c r="G57" s="535"/>
      <c r="H57" s="535"/>
      <c r="I57" s="534"/>
    </row>
    <row r="58" spans="1:9" s="266" customFormat="1" ht="34.5" customHeight="1" outlineLevel="1">
      <c r="A58" s="242" t="s">
        <v>1246</v>
      </c>
      <c r="B58" s="551" t="s">
        <v>1295</v>
      </c>
      <c r="C58" s="552"/>
      <c r="D58" s="242" t="s">
        <v>1247</v>
      </c>
      <c r="E58" s="553" t="s">
        <v>1285</v>
      </c>
      <c r="F58" s="554"/>
      <c r="G58" s="242" t="s">
        <v>1248</v>
      </c>
      <c r="H58" s="530" t="s">
        <v>825</v>
      </c>
      <c r="I58" s="555"/>
    </row>
    <row r="59" spans="1:9" s="266" customFormat="1" ht="34.5" customHeight="1" outlineLevel="1">
      <c r="A59" s="242" t="s">
        <v>1249</v>
      </c>
      <c r="B59" s="530" t="s">
        <v>1289</v>
      </c>
      <c r="C59" s="555"/>
      <c r="D59" s="555"/>
      <c r="E59" s="555"/>
      <c r="F59" s="555"/>
      <c r="G59" s="555"/>
      <c r="H59" s="555"/>
      <c r="I59" s="555"/>
    </row>
    <row r="60" spans="1:9" s="266" customFormat="1" ht="34.5" customHeight="1" outlineLevel="1">
      <c r="A60" s="242" t="s">
        <v>1250</v>
      </c>
      <c r="B60" s="245" t="s">
        <v>661</v>
      </c>
      <c r="C60" s="242" t="s">
        <v>1251</v>
      </c>
      <c r="D60" s="246" t="s">
        <v>664</v>
      </c>
      <c r="E60" s="533" t="s">
        <v>1252</v>
      </c>
      <c r="F60" s="534"/>
      <c r="G60" s="247" t="s">
        <v>703</v>
      </c>
      <c r="H60" s="242" t="s">
        <v>1253</v>
      </c>
      <c r="I60" s="270" t="s">
        <v>825</v>
      </c>
    </row>
    <row r="61" spans="1:9" s="266" customFormat="1" ht="44.25" customHeight="1" outlineLevel="1">
      <c r="A61" s="242" t="s">
        <v>1254</v>
      </c>
      <c r="B61" s="530" t="s">
        <v>1296</v>
      </c>
      <c r="C61" s="530"/>
      <c r="D61" s="530"/>
      <c r="E61" s="530"/>
      <c r="F61" s="530"/>
      <c r="G61" s="530"/>
      <c r="H61" s="530"/>
      <c r="I61" s="530"/>
    </row>
    <row r="62" spans="1:9" s="266" customFormat="1" ht="89.25" customHeight="1" outlineLevel="1">
      <c r="A62" s="242" t="s">
        <v>1255</v>
      </c>
      <c r="B62" s="556" t="s">
        <v>1311</v>
      </c>
      <c r="C62" s="557"/>
      <c r="D62" s="558"/>
      <c r="E62" s="533" t="s">
        <v>1256</v>
      </c>
      <c r="F62" s="534"/>
      <c r="G62" s="536" t="s">
        <v>1312</v>
      </c>
      <c r="H62" s="537"/>
      <c r="I62" s="538"/>
    </row>
    <row r="63" spans="1:9" s="266" customFormat="1" ht="34.5" customHeight="1" outlineLevel="1">
      <c r="A63" s="533" t="s">
        <v>1257</v>
      </c>
      <c r="B63" s="535"/>
      <c r="C63" s="535"/>
      <c r="D63" s="535"/>
      <c r="E63" s="535"/>
      <c r="F63" s="535"/>
      <c r="G63" s="535"/>
      <c r="H63" s="535"/>
      <c r="I63" s="534"/>
    </row>
    <row r="64" spans="1:9" s="266" customFormat="1" ht="34.5" customHeight="1" outlineLevel="1">
      <c r="A64" s="242" t="s">
        <v>1258</v>
      </c>
      <c r="B64" s="536" t="s">
        <v>1313</v>
      </c>
      <c r="C64" s="537"/>
      <c r="D64" s="537"/>
      <c r="E64" s="537"/>
      <c r="F64" s="537"/>
      <c r="G64" s="537"/>
      <c r="H64" s="537"/>
      <c r="I64" s="538"/>
    </row>
    <row r="65" spans="1:9" s="266" customFormat="1" ht="34.5" customHeight="1" outlineLevel="1">
      <c r="A65" s="242" t="s">
        <v>1259</v>
      </c>
      <c r="B65" s="533" t="s">
        <v>1260</v>
      </c>
      <c r="C65" s="534"/>
      <c r="D65" s="533" t="s">
        <v>1261</v>
      </c>
      <c r="E65" s="534"/>
      <c r="F65" s="533" t="s">
        <v>1262</v>
      </c>
      <c r="G65" s="534"/>
      <c r="H65" s="533" t="s">
        <v>1263</v>
      </c>
      <c r="I65" s="534"/>
    </row>
    <row r="66" spans="1:9" s="266" customFormat="1" ht="48" customHeight="1" outlineLevel="1">
      <c r="A66" s="242" t="s">
        <v>1264</v>
      </c>
      <c r="B66" s="530" t="s">
        <v>1314</v>
      </c>
      <c r="C66" s="530"/>
      <c r="D66" s="530" t="s">
        <v>825</v>
      </c>
      <c r="E66" s="530"/>
      <c r="F66" s="530" t="s">
        <v>825</v>
      </c>
      <c r="G66" s="530"/>
      <c r="H66" s="530" t="s">
        <v>825</v>
      </c>
      <c r="I66" s="530"/>
    </row>
    <row r="67" spans="1:9" s="266" customFormat="1" ht="34.5" customHeight="1" outlineLevel="1">
      <c r="A67" s="242" t="s">
        <v>1265</v>
      </c>
      <c r="B67" s="531" t="str">
        <f>+B59</f>
        <v>Número</v>
      </c>
      <c r="C67" s="532"/>
      <c r="D67" s="530" t="s">
        <v>825</v>
      </c>
      <c r="E67" s="530"/>
      <c r="F67" s="530" t="s">
        <v>825</v>
      </c>
      <c r="G67" s="530"/>
      <c r="H67" s="530" t="s">
        <v>825</v>
      </c>
      <c r="I67" s="530"/>
    </row>
    <row r="68" spans="1:9" s="266" customFormat="1" ht="34.5" customHeight="1" outlineLevel="1">
      <c r="A68" s="242" t="s">
        <v>1266</v>
      </c>
      <c r="B68" s="529" t="s">
        <v>1301</v>
      </c>
      <c r="C68" s="529"/>
      <c r="D68" s="530" t="s">
        <v>825</v>
      </c>
      <c r="E68" s="530"/>
      <c r="F68" s="530" t="s">
        <v>825</v>
      </c>
      <c r="G68" s="530"/>
      <c r="H68" s="530" t="s">
        <v>825</v>
      </c>
      <c r="I68" s="530"/>
    </row>
    <row r="69" spans="1:9" s="266" customFormat="1" ht="34.5" customHeight="1" outlineLevel="1">
      <c r="A69" s="242" t="s">
        <v>1267</v>
      </c>
      <c r="B69" s="530" t="s">
        <v>703</v>
      </c>
      <c r="C69" s="530"/>
      <c r="D69" s="530" t="s">
        <v>825</v>
      </c>
      <c r="E69" s="530"/>
      <c r="F69" s="530" t="s">
        <v>825</v>
      </c>
      <c r="G69" s="530"/>
      <c r="H69" s="530" t="s">
        <v>825</v>
      </c>
      <c r="I69" s="530"/>
    </row>
    <row r="70" spans="1:9" s="266" customFormat="1" ht="34.5" customHeight="1" outlineLevel="1">
      <c r="A70" s="242" t="s">
        <v>1268</v>
      </c>
      <c r="B70" s="530" t="s">
        <v>1295</v>
      </c>
      <c r="C70" s="530"/>
      <c r="D70" s="530" t="s">
        <v>825</v>
      </c>
      <c r="E70" s="530"/>
      <c r="F70" s="530" t="s">
        <v>825</v>
      </c>
      <c r="G70" s="530"/>
      <c r="H70" s="530" t="s">
        <v>825</v>
      </c>
      <c r="I70" s="530"/>
    </row>
    <row r="71" spans="1:9" s="266" customFormat="1" ht="57.75" customHeight="1" outlineLevel="1">
      <c r="A71" s="242" t="s">
        <v>1269</v>
      </c>
      <c r="B71" s="529" t="s">
        <v>1315</v>
      </c>
      <c r="C71" s="529"/>
      <c r="D71" s="530" t="s">
        <v>825</v>
      </c>
      <c r="E71" s="530"/>
      <c r="F71" s="530" t="s">
        <v>825</v>
      </c>
      <c r="G71" s="530"/>
      <c r="H71" s="530" t="s">
        <v>825</v>
      </c>
      <c r="I71" s="530"/>
    </row>
    <row r="72" spans="1:9" s="266" customFormat="1" ht="34.5" customHeight="1" outlineLevel="1">
      <c r="A72" s="533" t="s">
        <v>1270</v>
      </c>
      <c r="B72" s="535"/>
      <c r="C72" s="535"/>
      <c r="D72" s="535"/>
      <c r="E72" s="535"/>
      <c r="F72" s="535"/>
      <c r="G72" s="535"/>
      <c r="H72" s="535"/>
      <c r="I72" s="534"/>
    </row>
    <row r="73" spans="1:9" s="266" customFormat="1" ht="34.5" customHeight="1" outlineLevel="1">
      <c r="A73" s="242" t="s">
        <v>1271</v>
      </c>
      <c r="B73" s="586" t="s">
        <v>825</v>
      </c>
      <c r="C73" s="587"/>
      <c r="D73" s="588"/>
      <c r="E73" s="242" t="s">
        <v>1272</v>
      </c>
      <c r="F73" s="556" t="s">
        <v>825</v>
      </c>
      <c r="G73" s="557"/>
      <c r="H73" s="557"/>
      <c r="I73" s="558"/>
    </row>
    <row r="74" spans="1:9" s="266" customFormat="1" ht="34.5" customHeight="1" outlineLevel="1">
      <c r="A74" s="242" t="s">
        <v>1273</v>
      </c>
      <c r="B74" s="589" t="s">
        <v>825</v>
      </c>
      <c r="C74" s="589"/>
      <c r="D74" s="589"/>
      <c r="E74" s="589"/>
      <c r="F74" s="589"/>
      <c r="G74" s="589"/>
      <c r="H74" s="589"/>
      <c r="I74" s="589"/>
    </row>
    <row r="75" spans="1:9" s="266" customFormat="1" ht="34.5" customHeight="1" outlineLevel="1">
      <c r="A75" s="242" t="s">
        <v>1274</v>
      </c>
      <c r="B75" s="589" t="s">
        <v>825</v>
      </c>
      <c r="C75" s="589"/>
      <c r="D75" s="589"/>
      <c r="E75" s="589"/>
      <c r="F75" s="589"/>
      <c r="G75" s="589"/>
      <c r="H75" s="589"/>
      <c r="I75" s="589"/>
    </row>
    <row r="76" spans="1:9" s="266" customFormat="1" ht="34.5" customHeight="1" outlineLevel="1">
      <c r="A76" s="242" t="s">
        <v>1275</v>
      </c>
      <c r="B76" s="586" t="s">
        <v>825</v>
      </c>
      <c r="C76" s="587"/>
      <c r="D76" s="588"/>
      <c r="E76" s="242" t="s">
        <v>1276</v>
      </c>
      <c r="F76" s="586" t="s">
        <v>825</v>
      </c>
      <c r="G76" s="587"/>
      <c r="H76" s="587"/>
      <c r="I76" s="588"/>
    </row>
    <row r="77" spans="1:9" s="266" customFormat="1" ht="34.5" customHeight="1" outlineLevel="1">
      <c r="A77" s="579" t="s">
        <v>1277</v>
      </c>
      <c r="B77" s="580"/>
      <c r="C77" s="579" t="s">
        <v>1278</v>
      </c>
      <c r="D77" s="580"/>
      <c r="E77" s="579" t="s">
        <v>1279</v>
      </c>
      <c r="F77" s="581"/>
      <c r="G77" s="580"/>
      <c r="H77" s="579" t="s">
        <v>1280</v>
      </c>
      <c r="I77" s="580"/>
    </row>
    <row r="78" spans="1:9" s="266" customFormat="1" ht="33.75" customHeight="1" outlineLevel="1">
      <c r="A78" s="531" t="s">
        <v>1219</v>
      </c>
      <c r="B78" s="532"/>
      <c r="C78" s="582" t="s">
        <v>1305</v>
      </c>
      <c r="D78" s="583"/>
      <c r="E78" s="536" t="s">
        <v>1306</v>
      </c>
      <c r="F78" s="537"/>
      <c r="G78" s="538"/>
      <c r="H78" s="582" t="s">
        <v>1316</v>
      </c>
      <c r="I78" s="583"/>
    </row>
    <row r="79" spans="1:9" s="266" customFormat="1" ht="34.5" customHeight="1" outlineLevel="1">
      <c r="A79" s="573" t="s">
        <v>1281</v>
      </c>
      <c r="B79" s="574"/>
      <c r="C79" s="574"/>
      <c r="D79" s="574"/>
      <c r="E79" s="574"/>
      <c r="F79" s="574"/>
      <c r="G79" s="574"/>
      <c r="H79" s="574"/>
      <c r="I79" s="575"/>
    </row>
    <row r="80" spans="1:9" s="266" customFormat="1" ht="39" customHeight="1" outlineLevel="1">
      <c r="A80" s="242" t="s">
        <v>1282</v>
      </c>
      <c r="B80" s="533" t="s">
        <v>1283</v>
      </c>
      <c r="C80" s="535"/>
      <c r="D80" s="535"/>
      <c r="E80" s="535"/>
      <c r="F80" s="535"/>
      <c r="G80" s="535"/>
      <c r="H80" s="534"/>
      <c r="I80" s="242" t="s">
        <v>1284</v>
      </c>
    </row>
    <row r="81" spans="1:9" s="266" customFormat="1" ht="20.25" customHeight="1" outlineLevel="1">
      <c r="A81" s="268" t="s">
        <v>825</v>
      </c>
      <c r="B81" s="576" t="s">
        <v>825</v>
      </c>
      <c r="C81" s="577"/>
      <c r="D81" s="577"/>
      <c r="E81" s="577"/>
      <c r="F81" s="577"/>
      <c r="G81" s="577"/>
      <c r="H81" s="578"/>
      <c r="I81" s="268" t="s">
        <v>825</v>
      </c>
    </row>
    <row r="82" spans="1:9" s="266" customFormat="1" ht="18.75" customHeight="1" outlineLevel="1">
      <c r="A82" s="268" t="s">
        <v>825</v>
      </c>
      <c r="B82" s="576" t="s">
        <v>825</v>
      </c>
      <c r="C82" s="577"/>
      <c r="D82" s="577"/>
      <c r="E82" s="577"/>
      <c r="F82" s="577"/>
      <c r="G82" s="577"/>
      <c r="H82" s="578"/>
      <c r="I82" s="268" t="s">
        <v>825</v>
      </c>
    </row>
    <row r="83" spans="1:9" s="266" customFormat="1" ht="24.75" customHeight="1" outlineLevel="1">
      <c r="A83" s="268" t="s">
        <v>825</v>
      </c>
      <c r="B83" s="576" t="s">
        <v>825</v>
      </c>
      <c r="C83" s="577"/>
      <c r="D83" s="577"/>
      <c r="E83" s="577"/>
      <c r="F83" s="577"/>
      <c r="G83" s="577"/>
      <c r="H83" s="578"/>
      <c r="I83" s="268" t="s">
        <v>825</v>
      </c>
    </row>
    <row r="84" spans="1:9" s="266" customFormat="1" ht="12.75" customHeight="1" outlineLevel="1">
      <c r="A84" s="268" t="s">
        <v>825</v>
      </c>
      <c r="B84" s="576" t="s">
        <v>825</v>
      </c>
      <c r="C84" s="577"/>
      <c r="D84" s="577"/>
      <c r="E84" s="577"/>
      <c r="F84" s="577"/>
      <c r="G84" s="577"/>
      <c r="H84" s="578"/>
      <c r="I84" s="268" t="s">
        <v>825</v>
      </c>
    </row>
    <row r="85" spans="1:9" s="266" customFormat="1" ht="18.75" hidden="1" customHeight="1">
      <c r="A85" s="269"/>
      <c r="B85" s="269"/>
      <c r="C85" s="269"/>
      <c r="D85" s="269"/>
      <c r="E85" s="269"/>
      <c r="F85" s="269"/>
      <c r="G85" s="269"/>
      <c r="H85" s="269"/>
      <c r="I85" s="269"/>
    </row>
  </sheetData>
  <mergeCells count="162">
    <mergeCell ref="A78:B78"/>
    <mergeCell ref="C78:D78"/>
    <mergeCell ref="E78:G78"/>
    <mergeCell ref="H78:I78"/>
    <mergeCell ref="A79:I79"/>
    <mergeCell ref="B84:H84"/>
    <mergeCell ref="D71:E71"/>
    <mergeCell ref="F71:G71"/>
    <mergeCell ref="H71:I71"/>
    <mergeCell ref="A72:I72"/>
    <mergeCell ref="B73:D73"/>
    <mergeCell ref="F73:I73"/>
    <mergeCell ref="B75:I75"/>
    <mergeCell ref="B76:D76"/>
    <mergeCell ref="F76:I76"/>
    <mergeCell ref="B74:I74"/>
    <mergeCell ref="A77:B77"/>
    <mergeCell ref="C77:D77"/>
    <mergeCell ref="E77:G77"/>
    <mergeCell ref="H77:I77"/>
    <mergeCell ref="B80:H80"/>
    <mergeCell ref="B81:H81"/>
    <mergeCell ref="B82:H82"/>
    <mergeCell ref="B71:C71"/>
    <mergeCell ref="B83:H83"/>
    <mergeCell ref="A6:I6"/>
    <mergeCell ref="C7:D7"/>
    <mergeCell ref="E7:G7"/>
    <mergeCell ref="B8:D8"/>
    <mergeCell ref="E8:F8"/>
    <mergeCell ref="G8:I8"/>
    <mergeCell ref="A1:I1"/>
    <mergeCell ref="A2:I2"/>
    <mergeCell ref="A3:I3"/>
    <mergeCell ref="A4:E4"/>
    <mergeCell ref="F4:I4"/>
    <mergeCell ref="A5:I5"/>
    <mergeCell ref="E13:F13"/>
    <mergeCell ref="G13:I13"/>
    <mergeCell ref="A14:I14"/>
    <mergeCell ref="B15:C15"/>
    <mergeCell ref="E15:F15"/>
    <mergeCell ref="H15:I15"/>
    <mergeCell ref="B9:I9"/>
    <mergeCell ref="B10:I10"/>
    <mergeCell ref="E11:F12"/>
    <mergeCell ref="G11:G12"/>
    <mergeCell ref="H11:H12"/>
    <mergeCell ref="I11:I12"/>
    <mergeCell ref="A20:I20"/>
    <mergeCell ref="B21:I21"/>
    <mergeCell ref="B22:C22"/>
    <mergeCell ref="D22:E22"/>
    <mergeCell ref="F22:G22"/>
    <mergeCell ref="H22:I22"/>
    <mergeCell ref="B16:I16"/>
    <mergeCell ref="E17:F17"/>
    <mergeCell ref="B18:I18"/>
    <mergeCell ref="B19:D19"/>
    <mergeCell ref="E19:F19"/>
    <mergeCell ref="G19:I19"/>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36:I36"/>
    <mergeCell ref="B37:H37"/>
    <mergeCell ref="B38:H38"/>
    <mergeCell ref="B39:H39"/>
    <mergeCell ref="B40:H40"/>
    <mergeCell ref="B41:H41"/>
    <mergeCell ref="A34:B34"/>
    <mergeCell ref="C34:D34"/>
    <mergeCell ref="E34:G34"/>
    <mergeCell ref="H34:I34"/>
    <mergeCell ref="A35:B35"/>
    <mergeCell ref="C35:D35"/>
    <mergeCell ref="E35:G35"/>
    <mergeCell ref="H35:I35"/>
    <mergeCell ref="A44:I44"/>
    <mergeCell ref="A45:I45"/>
    <mergeCell ref="A48:I48"/>
    <mergeCell ref="B52:I52"/>
    <mergeCell ref="A46:I46"/>
    <mergeCell ref="A47:E47"/>
    <mergeCell ref="F47:I47"/>
    <mergeCell ref="A49:I49"/>
    <mergeCell ref="C50:D50"/>
    <mergeCell ref="E50:G50"/>
    <mergeCell ref="B51:D51"/>
    <mergeCell ref="E51:F51"/>
    <mergeCell ref="G51:I51"/>
    <mergeCell ref="B53:I53"/>
    <mergeCell ref="E54:F55"/>
    <mergeCell ref="G54:G55"/>
    <mergeCell ref="H54:H55"/>
    <mergeCell ref="I54:I55"/>
    <mergeCell ref="E56:F56"/>
    <mergeCell ref="B66:C66"/>
    <mergeCell ref="D66:E66"/>
    <mergeCell ref="F66:G66"/>
    <mergeCell ref="H66:I66"/>
    <mergeCell ref="G56:I56"/>
    <mergeCell ref="A57:I57"/>
    <mergeCell ref="B58:C58"/>
    <mergeCell ref="E58:F58"/>
    <mergeCell ref="H58:I58"/>
    <mergeCell ref="B59:I59"/>
    <mergeCell ref="E60:F60"/>
    <mergeCell ref="B61:I61"/>
    <mergeCell ref="B62:D62"/>
    <mergeCell ref="E62:F62"/>
    <mergeCell ref="G62:I62"/>
    <mergeCell ref="B67:C67"/>
    <mergeCell ref="D67:E67"/>
    <mergeCell ref="F67:G67"/>
    <mergeCell ref="H67:I67"/>
    <mergeCell ref="B65:C65"/>
    <mergeCell ref="D65:E65"/>
    <mergeCell ref="F65:G65"/>
    <mergeCell ref="H65:I65"/>
    <mergeCell ref="A63:I63"/>
    <mergeCell ref="B64:I64"/>
    <mergeCell ref="B68:C68"/>
    <mergeCell ref="D68:E68"/>
    <mergeCell ref="F68:G68"/>
    <mergeCell ref="H68:I68"/>
    <mergeCell ref="B69:C69"/>
    <mergeCell ref="D69:E69"/>
    <mergeCell ref="F69:G69"/>
    <mergeCell ref="H69:I69"/>
    <mergeCell ref="B70:C70"/>
    <mergeCell ref="D70:E70"/>
    <mergeCell ref="F70:G70"/>
    <mergeCell ref="H70:I70"/>
  </mergeCells>
  <dataValidations count="39">
    <dataValidation allowBlank="1" showInputMessage="1" showErrorMessage="1" prompt="Señalar el enlace donde está publicados los resultados del indicador. (Si aplica)" sqref="E33 E76" xr:uid="{00000000-0002-0000-0100-000000000000}"/>
    <dataValidation allowBlank="1" showInputMessage="1" showErrorMessage="1" prompt="Descripción corta que explique el contenido, objeto o lo que mide la variable que compone el indicador._x000a_" sqref="A28 A71" xr:uid="{00000000-0002-0000-0100-000001000000}"/>
    <dataValidation allowBlank="1" showInputMessage="1" showErrorMessage="1" prompt="Describe de dónde se obtiene la información_x000a_para alimentar o establecer la información de la variable" sqref="A27 A70" xr:uid="{00000000-0002-0000-0100-000002000000}"/>
    <dataValidation allowBlank="1" showInputMessage="1" showErrorMessage="1" prompt="Indica la periodicidad en que se reporta la variable (Anual, Semestral, Trimestral, Bimestral o Mensual)" sqref="A26 A69"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67" xr:uid="{00000000-0002-0000-0100-000004000000}"/>
    <dataValidation allowBlank="1" showInputMessage="1" showErrorMessage="1" prompt="Presente el nombre de cada una de las variables a partir de las cuales se construye la fórmula del indicador." sqref="A23 A66" xr:uid="{00000000-0002-0000-0100-000005000000}"/>
    <dataValidation allowBlank="1" showInputMessage="1" showErrorMessage="1" prompt="Representación matemática del cálculo del indicador. La fórmula se debe presentar con siglas claras o abreviación de variables" sqref="A21 A64" xr:uid="{00000000-0002-0000-0100-000006000000}"/>
    <dataValidation allowBlank="1" showInputMessage="1" showErrorMessage="1" prompt="Propósito que se pretende alcanzar con la medición de dicho indicador, es decir, la finalidad e importancia del indicador." sqref="A19 A62" xr:uid="{00000000-0002-0000-0100-000007000000}"/>
    <dataValidation allowBlank="1" showInputMessage="1" showErrorMessage="1" prompt="Señalar la justificación y/o normatividad que le aplique para el diseño del indicador (PMM, PDD, Decretos, etc)" sqref="A18 A61" xr:uid="{00000000-0002-0000-0100-000008000000}"/>
    <dataValidation allowBlank="1" showInputMessage="1" showErrorMessage="1" prompt="Define si el indicador es de eficacia, eficiencia, efectividad, o calidad._x000a_Guía para la construcción y análisis de indicadores de gestión V.4_DAFP" sqref="C17 C60"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60" xr:uid="{00000000-0002-0000-0100-00000A000000}"/>
    <dataValidation allowBlank="1" showInputMessage="1" showErrorMessage="1" prompt="Es  la cuantificación o unidad de medida de lo que se pretende medir con el indicador, ej: Km, m, km/hora, personas, etc" sqref="A16 A59"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8" xr:uid="{00000000-0002-0000-0100-00000C000000}"/>
    <dataValidation allowBlank="1" showInputMessage="1" showErrorMessage="1" prompt="Campo destinado para registrar una breve justificación cuando el valor de la meta sea inferior a la línea base_x000a_" sqref="E13 E56"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6"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6" xr:uid="{00000000-0002-0000-0100-00000F000000}"/>
    <dataValidation allowBlank="1" showInputMessage="1" showErrorMessage="1" prompt="Es la fecha de inicio de la medición del indicador en la_x000a_vigencia. (Ej: enero de 2020)" sqref="A12 A55" xr:uid="{00000000-0002-0000-0100-000010000000}"/>
    <dataValidation allowBlank="1" showInputMessage="1" showErrorMessage="1" prompt="Corresponde al día, mes y año en que la dependencia realiza la programación de los indicadores a efectuar seguimiento en la vigencia" sqref="A11 A54" xr:uid="{00000000-0002-0000-0100-000011000000}"/>
    <dataValidation allowBlank="1" showInputMessage="1" showErrorMessage="1" prompt="Corresponde al valor total obtenido y reportado por las Áreas en la vigencia inmediatamente anterior. En el caso de que no exista se colocará “No Aplica - N/A”" sqref="H17 H60" xr:uid="{00000000-0002-0000-0100-000012000000}"/>
    <dataValidation allowBlank="1" showInputMessage="1" showErrorMessage="1" prompt="Indica la periodicidad en que se reporta el indicador (Anual, Semestral, Trimestral, Bimestral o Mensual)" sqref="E17 E60" xr:uid="{00000000-0002-0000-0100-000013000000}"/>
    <dataValidation allowBlank="1" showInputMessage="1" showErrorMessage="1" prompt="Se refiere a la denominación dada al indicador,que exprese la característica, el evento o el hecho que se pretende medir con el mismo. " sqref="A10 A53"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52" xr:uid="{00000000-0002-0000-0100-000015000000}"/>
    <dataValidation allowBlank="1" showInputMessage="1" showErrorMessage="1" prompt="Corresponde a la dependencia responsable de la_x000a_construcción y seguimiento al indicador" sqref="E8 E51" xr:uid="{00000000-0002-0000-0100-000016000000}"/>
    <dataValidation allowBlank="1" showInputMessage="1" showErrorMessage="1" prompt="Corresponde al tipo de proceso (Misional, Estratégico, de Apoyo o de Evaluación), conforme al mapa de procesos de la entidad." sqref="H7:I7 H50:I50" xr:uid="{00000000-0002-0000-0100-000017000000}"/>
    <dataValidation allowBlank="1" showInputMessage="1" showErrorMessage="1" prompt="Subsecretaria a la cual esta adscrita la dependencia responsable" sqref="A8 A51" xr:uid="{00000000-0002-0000-0100-000018000000}"/>
    <dataValidation allowBlank="1" showInputMessage="1" showErrorMessage="1" prompt="Corresponde al código y nombre del proceso que ampara el indicador conforme al mapa de procesos de la entidad._x000a_Área al cual está asociado el indicador" sqref="C7 C50" xr:uid="{00000000-0002-0000-0100-000019000000}"/>
    <dataValidation allowBlank="1" showInputMessage="1" showErrorMessage="1" prompt="Corresponde al número asignado para el Indicador/ Número de Meta_x000a_" sqref="A7 A50" xr:uid="{00000000-0002-0000-0100-00001A000000}"/>
    <dataValidation allowBlank="1" showInputMessage="1" showErrorMessage="1" prompt="Señalar la información adicional que debe agregarse en la gráfica para dar mayor claridad de la información que se está presentando." sqref="A33 A76" xr:uid="{00000000-0002-0000-0100-00001B000000}"/>
    <dataValidation allowBlank="1" showInputMessage="1" showErrorMessage="1" prompt="Se debe hacer mención al tipo de formato de la fuente y origen de datos, pueder ser Excel, pdf, archivo plano, shapefile, entre otros. " sqref="D15 D58"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58" xr:uid="{00000000-0002-0000-0100-00001D000000}"/>
    <dataValidation allowBlank="1" showInputMessage="1" showErrorMessage="1" prompt="Indicar la metodología utilizada y/o aspectos a tener en cuenta para la medición del indicador. ej suma de variables_x000a_" sqref="E19:F19 E62:F62" xr:uid="{00000000-0002-0000-0100-00001E000000}"/>
    <dataValidation allowBlank="1" showInputMessage="1" showErrorMessage="1" prompt="Indicar el tipo de variable: alfanumérico, texto, cadena, entero, etc." sqref="A25 A68" xr:uid="{00000000-0002-0000-0100-00001F000000}"/>
    <dataValidation allowBlank="1" showInputMessage="1" showErrorMessage="1" prompt="Forma en que se presenta gráficamente el indicador: torta, barras, mapas, líneas, dispersión, histograma, caja-y-bigotes, etc." sqref="A30 A73" xr:uid="{00000000-0002-0000-0100-000020000000}"/>
    <dataValidation allowBlank="1" showInputMessage="1" showErrorMessage="1" prompt="Indicar el origen de la gráfica: Link/ base de datos / drive/ pág web" sqref="E30 E73" xr:uid="{00000000-0002-0000-0100-000021000000}"/>
    <dataValidation allowBlank="1" showInputMessage="1" showErrorMessage="1" prompt="Tipo de nivel de agregación de la información que puede ser por estrato, deciles, quintiles, género, grupos poblaciones, manzanas, barrios, UPZ, localidades, etc." sqref="A31 A74" xr:uid="{00000000-0002-0000-0100-000022000000}"/>
    <dataValidation allowBlank="1" showInputMessage="1" showErrorMessage="1" prompt="Indicar el nombre que recibe la gráfica" sqref="A32 A75" xr:uid="{00000000-0002-0000-0100-000023000000}"/>
    <dataValidation allowBlank="1" showInputMessage="1" showErrorMessage="1" prompt="Es la fecha de finalización de la medición del indicador " sqref="E11 E54" xr:uid="{00000000-0002-0000-0100-000024000000}"/>
    <dataValidation allowBlank="1" showInputMessage="1" showErrorMessage="1" prompt="Se genera una versión nueva cada vez que se realice un cambio relacionado con el  indicador" sqref="I37 I80" xr:uid="{00000000-0002-0000-0100-000025000000}"/>
    <dataValidation allowBlank="1" showInputMessage="1" showErrorMessage="1" prompt="Relacionar el campo modificado y una breve descripción del cambio realizado" sqref="B37 B80" xr:uid="{00000000-0002-0000-0100-000026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Z990"/>
  <sheetViews>
    <sheetView showGridLines="0" zoomScale="84" zoomScaleNormal="84" workbookViewId="0">
      <selection activeCell="F20" sqref="F20"/>
    </sheetView>
  </sheetViews>
  <sheetFormatPr baseColWidth="10" defaultColWidth="14.42578125" defaultRowHeight="15" customHeight="1" outlineLevelCol="1"/>
  <cols>
    <col min="1" max="1" width="11.140625" customWidth="1"/>
    <col min="2" max="2" width="22.85546875" customWidth="1"/>
    <col min="3" max="3" width="17.85546875" customWidth="1"/>
    <col min="4" max="4" width="10.85546875" customWidth="1"/>
    <col min="5" max="5" width="45.140625" customWidth="1"/>
    <col min="6" max="11" width="21.5703125" customWidth="1"/>
    <col min="12" max="12" width="9.42578125" customWidth="1"/>
    <col min="13" max="13" width="47.28515625" customWidth="1"/>
    <col min="14" max="14" width="15.28515625" customWidth="1"/>
    <col min="15" max="19" width="13.85546875" hidden="1" customWidth="1" outlineLevel="1"/>
    <col min="20" max="20" width="13.85546875" hidden="1" customWidth="1" collapsed="1"/>
    <col min="21" max="25" width="18.7109375" hidden="1" customWidth="1" outlineLevel="1"/>
    <col min="26" max="26" width="18.7109375" hidden="1" customWidth="1" collapsed="1"/>
    <col min="27" max="29" width="16.140625" customWidth="1" outlineLevel="1"/>
    <col min="30" max="30" width="18.42578125" customWidth="1" outlineLevel="1"/>
    <col min="31" max="31" width="17" customWidth="1" outlineLevel="1"/>
    <col min="32" max="32" width="16.28515625" customWidth="1"/>
    <col min="33" max="35" width="16.140625" customWidth="1" outlineLevel="1"/>
    <col min="36" max="36" width="15.5703125" customWidth="1" outlineLevel="1"/>
    <col min="37" max="37" width="12" customWidth="1" outlineLevel="1"/>
    <col min="38" max="38" width="10.5703125" customWidth="1"/>
    <col min="39" max="40" width="11.42578125" customWidth="1"/>
    <col min="41" max="41" width="15.5703125" customWidth="1"/>
    <col min="42" max="43" width="13.28515625" customWidth="1"/>
    <col min="44" max="44" width="16.42578125" customWidth="1"/>
    <col min="45" max="45" width="15.85546875" customWidth="1"/>
    <col min="46" max="46" width="12.28515625" customWidth="1"/>
    <col min="47" max="47" width="11.42578125" customWidth="1"/>
    <col min="48" max="50" width="10.7109375" customWidth="1"/>
    <col min="51" max="52" width="14.42578125" customWidth="1"/>
    <col min="53" max="236" width="14.42578125" style="210" customWidth="1"/>
    <col min="237" max="16384" width="14.42578125" style="210"/>
  </cols>
  <sheetData>
    <row r="1" spans="1:52" ht="22.5" customHeight="1">
      <c r="A1" s="476"/>
      <c r="B1" s="477"/>
      <c r="C1" s="274"/>
      <c r="D1" s="621" t="s">
        <v>0</v>
      </c>
      <c r="E1" s="621"/>
      <c r="F1" s="621"/>
      <c r="G1" s="621"/>
      <c r="H1" s="621"/>
      <c r="I1" s="621"/>
      <c r="J1" s="621"/>
      <c r="K1" s="621"/>
      <c r="L1" s="621"/>
      <c r="M1" s="621"/>
      <c r="N1" s="621"/>
      <c r="O1" s="621"/>
      <c r="P1" s="621"/>
      <c r="Q1" s="621"/>
    </row>
    <row r="2" spans="1:52" ht="22.5" customHeight="1">
      <c r="A2" s="478"/>
      <c r="B2" s="479"/>
      <c r="C2" s="272"/>
      <c r="D2" s="621" t="s">
        <v>1</v>
      </c>
      <c r="E2" s="621"/>
      <c r="F2" s="621"/>
      <c r="G2" s="621"/>
      <c r="H2" s="621"/>
      <c r="I2" s="621"/>
      <c r="J2" s="621"/>
      <c r="K2" s="621"/>
      <c r="L2" s="621"/>
      <c r="M2" s="621"/>
      <c r="N2" s="621"/>
      <c r="O2" s="621"/>
      <c r="P2" s="621"/>
      <c r="Q2" s="621"/>
    </row>
    <row r="3" spans="1:52" ht="22.5" customHeight="1">
      <c r="A3" s="478"/>
      <c r="B3" s="479"/>
      <c r="C3" s="272"/>
      <c r="D3" s="621" t="s">
        <v>2</v>
      </c>
      <c r="E3" s="621"/>
      <c r="F3" s="621"/>
      <c r="G3" s="621"/>
      <c r="H3" s="621"/>
      <c r="I3" s="621"/>
      <c r="J3" s="621"/>
      <c r="K3" s="621"/>
      <c r="L3" s="621"/>
      <c r="M3" s="621"/>
      <c r="N3" s="621"/>
      <c r="O3" s="621"/>
      <c r="P3" s="621"/>
      <c r="Q3" s="621"/>
    </row>
    <row r="4" spans="1:52" ht="22.5" customHeight="1">
      <c r="A4" s="480"/>
      <c r="B4" s="481"/>
      <c r="C4" s="273"/>
      <c r="D4" s="621" t="s">
        <v>3</v>
      </c>
      <c r="E4" s="621"/>
      <c r="F4" s="621"/>
      <c r="G4" s="621"/>
      <c r="H4" s="621"/>
      <c r="I4" s="621"/>
      <c r="J4" s="621"/>
      <c r="K4" s="621"/>
      <c r="L4" s="621"/>
      <c r="M4" s="621"/>
      <c r="N4" s="331" t="s">
        <v>1427</v>
      </c>
      <c r="O4" s="622"/>
      <c r="P4" s="622"/>
      <c r="Q4" s="622"/>
    </row>
    <row r="5" spans="1:52" ht="22.5" customHeight="1">
      <c r="A5" s="287"/>
      <c r="B5" s="287"/>
      <c r="C5" s="287"/>
      <c r="D5" s="289"/>
      <c r="E5" s="289"/>
      <c r="F5" s="289"/>
      <c r="G5" s="289"/>
      <c r="H5" s="289"/>
      <c r="I5" s="289"/>
      <c r="J5" s="289"/>
      <c r="K5" s="289"/>
      <c r="L5" s="289"/>
      <c r="M5" s="289"/>
      <c r="N5" s="289"/>
      <c r="O5" s="291"/>
      <c r="P5" s="291"/>
      <c r="Q5" s="291"/>
    </row>
    <row r="6" spans="1:52" ht="42" customHeight="1">
      <c r="A6" s="301"/>
      <c r="B6" s="302"/>
      <c r="C6" s="303"/>
      <c r="D6" s="632" t="s">
        <v>1371</v>
      </c>
      <c r="E6" s="633"/>
      <c r="F6" s="634"/>
      <c r="G6" s="304"/>
      <c r="H6" s="304"/>
      <c r="I6" s="304"/>
      <c r="J6" s="304"/>
      <c r="K6" s="304"/>
      <c r="L6" s="635" t="s">
        <v>1372</v>
      </c>
      <c r="M6" s="636"/>
      <c r="N6" s="637"/>
      <c r="O6" s="638" t="s">
        <v>35</v>
      </c>
      <c r="P6" s="639"/>
      <c r="Q6" s="639"/>
      <c r="R6" s="639"/>
      <c r="S6" s="639"/>
      <c r="T6" s="640"/>
      <c r="U6" s="638" t="s">
        <v>36</v>
      </c>
      <c r="V6" s="639"/>
      <c r="W6" s="639"/>
      <c r="X6" s="639"/>
      <c r="Y6" s="639"/>
      <c r="Z6" s="640"/>
      <c r="AA6" s="638" t="s">
        <v>37</v>
      </c>
      <c r="AB6" s="639"/>
      <c r="AC6" s="639"/>
      <c r="AD6" s="639"/>
      <c r="AE6" s="639"/>
      <c r="AF6" s="640"/>
      <c r="AG6" s="638" t="s">
        <v>38</v>
      </c>
      <c r="AH6" s="639"/>
      <c r="AI6" s="639"/>
      <c r="AJ6" s="639"/>
      <c r="AK6" s="639"/>
      <c r="AL6" s="639"/>
      <c r="AM6" s="293"/>
      <c r="AN6" s="293"/>
      <c r="AO6" s="644" t="s">
        <v>1346</v>
      </c>
      <c r="AP6" s="645"/>
      <c r="AQ6" s="646"/>
      <c r="AR6" s="647" t="s">
        <v>1373</v>
      </c>
      <c r="AS6" s="648"/>
      <c r="AT6" s="649"/>
      <c r="AU6" s="293"/>
      <c r="AV6" s="293"/>
      <c r="AW6" s="293"/>
      <c r="AX6" s="294"/>
      <c r="AY6" s="292"/>
      <c r="AZ6" s="292"/>
    </row>
    <row r="7" spans="1:52" ht="42" customHeight="1" thickBot="1">
      <c r="A7" s="295" t="s">
        <v>1374</v>
      </c>
      <c r="B7" s="305" t="s">
        <v>1375</v>
      </c>
      <c r="C7" s="305" t="s">
        <v>1376</v>
      </c>
      <c r="D7" s="306" t="s">
        <v>1377</v>
      </c>
      <c r="E7" s="307" t="s">
        <v>1378</v>
      </c>
      <c r="F7" s="308" t="s">
        <v>1379</v>
      </c>
      <c r="G7" s="309" t="s">
        <v>1380</v>
      </c>
      <c r="H7" s="309" t="s">
        <v>1381</v>
      </c>
      <c r="I7" s="309" t="s">
        <v>1382</v>
      </c>
      <c r="J7" s="309" t="s">
        <v>1383</v>
      </c>
      <c r="K7" s="309" t="s">
        <v>1384</v>
      </c>
      <c r="L7" s="297" t="s">
        <v>1385</v>
      </c>
      <c r="M7" s="297" t="s">
        <v>1386</v>
      </c>
      <c r="N7" s="297" t="s">
        <v>1387</v>
      </c>
      <c r="O7" s="296" t="s">
        <v>1336</v>
      </c>
      <c r="P7" s="296" t="s">
        <v>1337</v>
      </c>
      <c r="Q7" s="296" t="s">
        <v>1338</v>
      </c>
      <c r="R7" s="297" t="s">
        <v>1339</v>
      </c>
      <c r="S7" s="297" t="s">
        <v>1340</v>
      </c>
      <c r="T7" s="297" t="s">
        <v>1341</v>
      </c>
      <c r="U7" s="296" t="s">
        <v>1342</v>
      </c>
      <c r="V7" s="296" t="s">
        <v>1343</v>
      </c>
      <c r="W7" s="296" t="s">
        <v>1338</v>
      </c>
      <c r="X7" s="297" t="s">
        <v>1344</v>
      </c>
      <c r="Y7" s="297" t="s">
        <v>1345</v>
      </c>
      <c r="Z7" s="297" t="s">
        <v>1341</v>
      </c>
      <c r="AA7" s="296" t="s">
        <v>1388</v>
      </c>
      <c r="AB7" s="296" t="s">
        <v>1389</v>
      </c>
      <c r="AC7" s="296" t="s">
        <v>1390</v>
      </c>
      <c r="AD7" s="297" t="s">
        <v>1391</v>
      </c>
      <c r="AE7" s="310" t="s">
        <v>1392</v>
      </c>
      <c r="AF7" s="297" t="s">
        <v>1393</v>
      </c>
      <c r="AG7" s="296" t="s">
        <v>1394</v>
      </c>
      <c r="AH7" s="296" t="s">
        <v>1395</v>
      </c>
      <c r="AI7" s="296" t="s">
        <v>1396</v>
      </c>
      <c r="AJ7" s="297" t="s">
        <v>1397</v>
      </c>
      <c r="AK7" s="310" t="s">
        <v>1398</v>
      </c>
      <c r="AL7" s="297" t="s">
        <v>1341</v>
      </c>
      <c r="AM7" s="298"/>
      <c r="AN7" s="298"/>
      <c r="AO7" s="297" t="s">
        <v>1347</v>
      </c>
      <c r="AP7" s="297" t="s">
        <v>1399</v>
      </c>
      <c r="AQ7" s="297" t="s">
        <v>1348</v>
      </c>
      <c r="AR7" s="296" t="s">
        <v>1349</v>
      </c>
      <c r="AS7" s="296" t="s">
        <v>1400</v>
      </c>
      <c r="AT7" s="296" t="s">
        <v>1401</v>
      </c>
      <c r="AU7" s="299"/>
      <c r="AV7" s="299"/>
      <c r="AW7" s="299"/>
      <c r="AX7" s="300"/>
      <c r="AY7" s="292"/>
      <c r="AZ7" s="292"/>
    </row>
    <row r="8" spans="1:52" s="249" customFormat="1" ht="30" customHeight="1" thickBot="1">
      <c r="A8" s="597">
        <v>1</v>
      </c>
      <c r="B8" s="602" t="s">
        <v>1353</v>
      </c>
      <c r="C8" s="623">
        <v>0.5</v>
      </c>
      <c r="D8" s="597" t="s">
        <v>1350</v>
      </c>
      <c r="E8" s="602" t="s">
        <v>1318</v>
      </c>
      <c r="F8" s="626">
        <v>0.25</v>
      </c>
      <c r="G8" s="626">
        <f>N8+N9+N10</f>
        <v>0.1</v>
      </c>
      <c r="H8" s="629">
        <v>0.3</v>
      </c>
      <c r="I8" s="629">
        <v>0.3</v>
      </c>
      <c r="J8" s="629">
        <v>0.3</v>
      </c>
      <c r="K8" s="616">
        <f>G8+H8+I8+J8</f>
        <v>1</v>
      </c>
      <c r="L8" s="332">
        <v>1</v>
      </c>
      <c r="M8" s="333" t="s">
        <v>1320</v>
      </c>
      <c r="N8" s="334">
        <v>0.04</v>
      </c>
      <c r="O8" s="609">
        <f>+SUM(R8:R10)</f>
        <v>0</v>
      </c>
      <c r="P8" s="609">
        <f>+SUM(S8:S10)</f>
        <v>0</v>
      </c>
      <c r="Q8" s="596">
        <f>IFERROR(P8/O8,0)</f>
        <v>0</v>
      </c>
      <c r="R8" s="251">
        <v>0</v>
      </c>
      <c r="S8" s="251"/>
      <c r="T8" s="335">
        <f t="shared" ref="T8:T17" si="0">IFERROR(S8/R8,0)</f>
        <v>0</v>
      </c>
      <c r="U8" s="609">
        <f>+SUM(X8:X10)</f>
        <v>0</v>
      </c>
      <c r="V8" s="609">
        <f>+SUM(Y8:Y10)</f>
        <v>0</v>
      </c>
      <c r="W8" s="596">
        <f>IFERROR(V8/U8,0)</f>
        <v>0</v>
      </c>
      <c r="X8" s="251">
        <v>0</v>
      </c>
      <c r="Y8" s="251"/>
      <c r="Z8" s="335">
        <f t="shared" ref="Z8:Z17" si="1">IFERROR(Y8/X8,0)</f>
        <v>0</v>
      </c>
      <c r="AA8" s="607">
        <f>AD8+AD9+AD10</f>
        <v>0.05</v>
      </c>
      <c r="AB8" s="609">
        <f>+SUM(AE8:AE10)</f>
        <v>0.05</v>
      </c>
      <c r="AC8" s="596">
        <f>IFERROR(AB8/AA8,0)</f>
        <v>1</v>
      </c>
      <c r="AD8" s="335">
        <v>2.0000000000000004E-2</v>
      </c>
      <c r="AE8" s="251">
        <v>0.02</v>
      </c>
      <c r="AF8" s="335">
        <f>IFERROR(AE8/AD8,0)</f>
        <v>0.99999999999999978</v>
      </c>
      <c r="AG8" s="609">
        <f>AJ8+AJ9+AJ10</f>
        <v>0.05</v>
      </c>
      <c r="AH8" s="609">
        <f>+SUM(AK8:AK10)</f>
        <v>0.05</v>
      </c>
      <c r="AI8" s="596">
        <f>IFERROR(AH8/AG8,0)</f>
        <v>1</v>
      </c>
      <c r="AJ8" s="335">
        <v>2.0000000000000004E-2</v>
      </c>
      <c r="AK8" s="336">
        <v>0.02</v>
      </c>
      <c r="AL8" s="337">
        <f>IFERROR(AK8/AJ8,0)</f>
        <v>0.99999999999999978</v>
      </c>
      <c r="AM8" s="338"/>
      <c r="AN8" s="338"/>
      <c r="AO8" s="335">
        <f t="shared" ref="AO8:AO17" si="2">AD8+AJ8</f>
        <v>4.0000000000000008E-2</v>
      </c>
      <c r="AP8" s="335">
        <f t="shared" ref="AP8:AP17" si="3">SUM(S8,Y8,AE8,AK8)</f>
        <v>0.04</v>
      </c>
      <c r="AQ8" s="335">
        <f t="shared" ref="AQ8:AQ17" si="4">IFERROR(AP8/AO8,0)</f>
        <v>0.99999999999999978</v>
      </c>
      <c r="AR8" s="596">
        <f>+AO8+AO10+AO9</f>
        <v>0.1</v>
      </c>
      <c r="AS8" s="596">
        <f>+AP8+AP10+AP9</f>
        <v>0.1</v>
      </c>
      <c r="AT8" s="596">
        <f>AS8/AR8</f>
        <v>1</v>
      </c>
    </row>
    <row r="9" spans="1:52" s="249" customFormat="1" ht="30" customHeight="1">
      <c r="A9" s="598"/>
      <c r="B9" s="603"/>
      <c r="C9" s="624"/>
      <c r="D9" s="598"/>
      <c r="E9" s="603"/>
      <c r="F9" s="627"/>
      <c r="G9" s="627"/>
      <c r="H9" s="630"/>
      <c r="I9" s="630"/>
      <c r="J9" s="630"/>
      <c r="K9" s="617"/>
      <c r="L9" s="339">
        <v>2</v>
      </c>
      <c r="M9" s="340" t="s">
        <v>1321</v>
      </c>
      <c r="N9" s="341">
        <v>0.03</v>
      </c>
      <c r="O9" s="620"/>
      <c r="P9" s="620"/>
      <c r="Q9" s="611"/>
      <c r="R9" s="250">
        <v>0</v>
      </c>
      <c r="S9" s="329"/>
      <c r="T9" s="250">
        <v>0</v>
      </c>
      <c r="U9" s="620"/>
      <c r="V9" s="620"/>
      <c r="W9" s="611"/>
      <c r="X9" s="250">
        <v>0</v>
      </c>
      <c r="Y9" s="329"/>
      <c r="Z9" s="250">
        <v>0</v>
      </c>
      <c r="AA9" s="612"/>
      <c r="AB9" s="620"/>
      <c r="AC9" s="611"/>
      <c r="AD9" s="250">
        <v>1.4999999999999999E-2</v>
      </c>
      <c r="AE9" s="329">
        <v>1.4999999999999999E-2</v>
      </c>
      <c r="AF9" s="335">
        <f>IFERROR(AE9/AD9,0)</f>
        <v>1</v>
      </c>
      <c r="AG9" s="620"/>
      <c r="AH9" s="620"/>
      <c r="AI9" s="611"/>
      <c r="AJ9" s="329">
        <v>1.4999999999999999E-2</v>
      </c>
      <c r="AK9" s="342">
        <v>1.4999999999999999E-2</v>
      </c>
      <c r="AL9" s="343">
        <f>IFERROR(AK9/AJ9,0)</f>
        <v>1</v>
      </c>
      <c r="AM9" s="338"/>
      <c r="AN9" s="338"/>
      <c r="AO9" s="344">
        <f t="shared" si="2"/>
        <v>0.03</v>
      </c>
      <c r="AP9" s="344">
        <f t="shared" si="3"/>
        <v>0.03</v>
      </c>
      <c r="AQ9" s="344">
        <f t="shared" si="4"/>
        <v>1</v>
      </c>
      <c r="AR9" s="611"/>
      <c r="AS9" s="611"/>
      <c r="AT9" s="611"/>
    </row>
    <row r="10" spans="1:52" s="249" customFormat="1" ht="30" customHeight="1" thickBot="1">
      <c r="A10" s="599"/>
      <c r="B10" s="604"/>
      <c r="C10" s="624"/>
      <c r="D10" s="601"/>
      <c r="E10" s="606"/>
      <c r="F10" s="628"/>
      <c r="G10" s="628"/>
      <c r="H10" s="631"/>
      <c r="I10" s="631"/>
      <c r="J10" s="631"/>
      <c r="K10" s="618"/>
      <c r="L10" s="345">
        <v>3</v>
      </c>
      <c r="M10" s="346" t="s">
        <v>1322</v>
      </c>
      <c r="N10" s="347">
        <v>0.03</v>
      </c>
      <c r="O10" s="610"/>
      <c r="P10" s="610"/>
      <c r="Q10" s="595"/>
      <c r="R10" s="252">
        <v>0</v>
      </c>
      <c r="S10" s="252"/>
      <c r="T10" s="348">
        <f t="shared" si="0"/>
        <v>0</v>
      </c>
      <c r="U10" s="610"/>
      <c r="V10" s="610"/>
      <c r="W10" s="595"/>
      <c r="X10" s="252">
        <v>0</v>
      </c>
      <c r="Y10" s="252"/>
      <c r="Z10" s="348">
        <f t="shared" si="1"/>
        <v>0</v>
      </c>
      <c r="AA10" s="608"/>
      <c r="AB10" s="610"/>
      <c r="AC10" s="595"/>
      <c r="AD10" s="252">
        <v>1.4999999999999999E-2</v>
      </c>
      <c r="AE10" s="252">
        <v>1.4999999999999999E-2</v>
      </c>
      <c r="AF10" s="348">
        <v>0.99999999999999978</v>
      </c>
      <c r="AG10" s="610"/>
      <c r="AH10" s="610"/>
      <c r="AI10" s="595"/>
      <c r="AJ10" s="252">
        <v>1.4999999999999999E-2</v>
      </c>
      <c r="AK10" s="349">
        <v>1.4999999999999999E-2</v>
      </c>
      <c r="AL10" s="350">
        <f>IFERROR(AK10/AJ10,0)</f>
        <v>1</v>
      </c>
      <c r="AM10" s="338"/>
      <c r="AN10" s="338"/>
      <c r="AO10" s="344">
        <f t="shared" si="2"/>
        <v>0.03</v>
      </c>
      <c r="AP10" s="344">
        <f t="shared" si="3"/>
        <v>0.03</v>
      </c>
      <c r="AQ10" s="344">
        <f t="shared" si="4"/>
        <v>1</v>
      </c>
      <c r="AR10" s="593"/>
      <c r="AS10" s="593"/>
      <c r="AT10" s="593"/>
    </row>
    <row r="11" spans="1:52" s="249" customFormat="1" ht="30" customHeight="1">
      <c r="A11" s="599"/>
      <c r="B11" s="604"/>
      <c r="C11" s="624"/>
      <c r="D11" s="598" t="s">
        <v>1351</v>
      </c>
      <c r="E11" s="603" t="s">
        <v>1319</v>
      </c>
      <c r="F11" s="627">
        <v>0.25</v>
      </c>
      <c r="G11" s="626">
        <f>N11+N12+N13</f>
        <v>0.1</v>
      </c>
      <c r="H11" s="630">
        <v>0.3</v>
      </c>
      <c r="I11" s="630">
        <v>0.3</v>
      </c>
      <c r="J11" s="627">
        <v>0.3</v>
      </c>
      <c r="K11" s="617">
        <f>G11+H11+I11+J11</f>
        <v>1</v>
      </c>
      <c r="L11" s="332">
        <v>1</v>
      </c>
      <c r="M11" s="333" t="s">
        <v>1323</v>
      </c>
      <c r="N11" s="351">
        <v>0.04</v>
      </c>
      <c r="O11" s="609">
        <f>+SUM(R11:R13)</f>
        <v>0</v>
      </c>
      <c r="P11" s="609">
        <f>+SUM(S11:S13)</f>
        <v>0</v>
      </c>
      <c r="Q11" s="596">
        <f>IFERROR(P11/O11,0)</f>
        <v>0</v>
      </c>
      <c r="R11" s="251">
        <v>0</v>
      </c>
      <c r="S11" s="251"/>
      <c r="T11" s="335">
        <f t="shared" si="0"/>
        <v>0</v>
      </c>
      <c r="U11" s="609">
        <f>+SUM(X11:X13)</f>
        <v>0</v>
      </c>
      <c r="V11" s="609">
        <f>+SUM(Y11:Y13)</f>
        <v>0</v>
      </c>
      <c r="W11" s="596">
        <f>IFERROR(V11/U11,0)</f>
        <v>0</v>
      </c>
      <c r="X11" s="251">
        <v>0</v>
      </c>
      <c r="Y11" s="251"/>
      <c r="Z11" s="335">
        <f t="shared" si="1"/>
        <v>0</v>
      </c>
      <c r="AA11" s="607">
        <f>AD11+AD12+AD13</f>
        <v>5.000000000000001E-2</v>
      </c>
      <c r="AB11" s="609">
        <f>+SUM(AE11:AE13)</f>
        <v>0.05</v>
      </c>
      <c r="AC11" s="596">
        <f>IFERROR(AB11/AA11,0)</f>
        <v>0.99999999999999989</v>
      </c>
      <c r="AD11" s="251">
        <v>1.0000000000000002E-2</v>
      </c>
      <c r="AE11" s="251">
        <v>0.01</v>
      </c>
      <c r="AF11" s="335">
        <f>IFERROR(AE11/AD11,0)</f>
        <v>0.99999999999999978</v>
      </c>
      <c r="AG11" s="609">
        <f>AJ11+AJ12+AJ13</f>
        <v>5.000000000000001E-2</v>
      </c>
      <c r="AH11" s="609">
        <f>+SUM(AK11:AK13)</f>
        <v>0.05</v>
      </c>
      <c r="AI11" s="596">
        <f>IFERROR(AH11/AG11,0)</f>
        <v>0.99999999999999989</v>
      </c>
      <c r="AJ11" s="329">
        <v>1.0000000000000002E-2</v>
      </c>
      <c r="AK11" s="336">
        <v>0.01</v>
      </c>
      <c r="AL11" s="343">
        <f>IFERROR(AK11/AJ11,0)</f>
        <v>0.99999999999999978</v>
      </c>
      <c r="AM11" s="338"/>
      <c r="AN11" s="338"/>
      <c r="AO11" s="344">
        <f t="shared" si="2"/>
        <v>2.0000000000000004E-2</v>
      </c>
      <c r="AP11" s="344">
        <f t="shared" si="3"/>
        <v>0.02</v>
      </c>
      <c r="AQ11" s="344">
        <f t="shared" si="4"/>
        <v>0.99999999999999978</v>
      </c>
      <c r="AR11" s="593">
        <f>+AO11+AO13+AO12</f>
        <v>0.10000000000000002</v>
      </c>
      <c r="AS11" s="593">
        <f>+AP11+AP13+AP12</f>
        <v>0.1</v>
      </c>
      <c r="AT11" s="593">
        <f>AS11/AR11</f>
        <v>0.99999999999999989</v>
      </c>
    </row>
    <row r="12" spans="1:52" s="249" customFormat="1" ht="30" customHeight="1">
      <c r="A12" s="600"/>
      <c r="B12" s="605"/>
      <c r="C12" s="624"/>
      <c r="D12" s="600"/>
      <c r="E12" s="605"/>
      <c r="F12" s="627"/>
      <c r="G12" s="627"/>
      <c r="H12" s="630"/>
      <c r="I12" s="630"/>
      <c r="J12" s="627"/>
      <c r="K12" s="617"/>
      <c r="L12" s="352">
        <v>2</v>
      </c>
      <c r="M12" s="353" t="s">
        <v>1324</v>
      </c>
      <c r="N12" s="354">
        <v>0.03</v>
      </c>
      <c r="O12" s="613"/>
      <c r="P12" s="613"/>
      <c r="Q12" s="594"/>
      <c r="R12" s="250">
        <v>0</v>
      </c>
      <c r="S12" s="330"/>
      <c r="T12" s="250">
        <v>0</v>
      </c>
      <c r="U12" s="613"/>
      <c r="V12" s="613"/>
      <c r="W12" s="594"/>
      <c r="X12" s="250">
        <v>0</v>
      </c>
      <c r="Y12" s="329"/>
      <c r="Z12" s="250">
        <v>0</v>
      </c>
      <c r="AA12" s="612"/>
      <c r="AB12" s="613"/>
      <c r="AC12" s="594"/>
      <c r="AD12" s="250">
        <v>2.0000000000000004E-2</v>
      </c>
      <c r="AE12" s="329">
        <v>0.02</v>
      </c>
      <c r="AF12" s="250">
        <v>0.99999999999999978</v>
      </c>
      <c r="AG12" s="620"/>
      <c r="AH12" s="613"/>
      <c r="AI12" s="594"/>
      <c r="AJ12" s="329">
        <v>2.0000000000000004E-2</v>
      </c>
      <c r="AK12" s="342">
        <v>0.02</v>
      </c>
      <c r="AL12" s="355">
        <v>0.99999999999999978</v>
      </c>
      <c r="AM12" s="338"/>
      <c r="AN12" s="338"/>
      <c r="AO12" s="344">
        <f t="shared" si="2"/>
        <v>4.0000000000000008E-2</v>
      </c>
      <c r="AP12" s="344">
        <f t="shared" si="3"/>
        <v>0.04</v>
      </c>
      <c r="AQ12" s="344">
        <f t="shared" si="4"/>
        <v>0.99999999999999978</v>
      </c>
      <c r="AR12" s="594"/>
      <c r="AS12" s="594"/>
      <c r="AT12" s="594"/>
    </row>
    <row r="13" spans="1:52" s="249" customFormat="1" ht="30" customHeight="1" thickBot="1">
      <c r="A13" s="601"/>
      <c r="B13" s="606"/>
      <c r="C13" s="625"/>
      <c r="D13" s="601"/>
      <c r="E13" s="606"/>
      <c r="F13" s="628"/>
      <c r="G13" s="628"/>
      <c r="H13" s="631"/>
      <c r="I13" s="631"/>
      <c r="J13" s="628"/>
      <c r="K13" s="618"/>
      <c r="L13" s="345">
        <v>3</v>
      </c>
      <c r="M13" s="346" t="s">
        <v>1325</v>
      </c>
      <c r="N13" s="356">
        <v>0.03</v>
      </c>
      <c r="O13" s="610"/>
      <c r="P13" s="610"/>
      <c r="Q13" s="595"/>
      <c r="R13" s="252">
        <v>0</v>
      </c>
      <c r="S13" s="252"/>
      <c r="T13" s="348">
        <f t="shared" si="0"/>
        <v>0</v>
      </c>
      <c r="U13" s="610"/>
      <c r="V13" s="610"/>
      <c r="W13" s="595"/>
      <c r="X13" s="252">
        <v>0</v>
      </c>
      <c r="Y13" s="252"/>
      <c r="Z13" s="348">
        <f t="shared" si="1"/>
        <v>0</v>
      </c>
      <c r="AA13" s="608"/>
      <c r="AB13" s="610"/>
      <c r="AC13" s="595"/>
      <c r="AD13" s="252">
        <v>2.0000000000000004E-2</v>
      </c>
      <c r="AE13" s="252">
        <v>0.02</v>
      </c>
      <c r="AF13" s="348">
        <v>0.99999999999999978</v>
      </c>
      <c r="AG13" s="610"/>
      <c r="AH13" s="610"/>
      <c r="AI13" s="595"/>
      <c r="AJ13" s="329">
        <v>2.0000000000000004E-2</v>
      </c>
      <c r="AK13" s="349">
        <v>0.02</v>
      </c>
      <c r="AL13" s="350">
        <v>0.99999999999999978</v>
      </c>
      <c r="AM13" s="338"/>
      <c r="AN13" s="338"/>
      <c r="AO13" s="348">
        <f t="shared" si="2"/>
        <v>4.0000000000000008E-2</v>
      </c>
      <c r="AP13" s="348">
        <f t="shared" si="3"/>
        <v>0.04</v>
      </c>
      <c r="AQ13" s="348">
        <f t="shared" si="4"/>
        <v>0.99999999999999978</v>
      </c>
      <c r="AR13" s="595"/>
      <c r="AS13" s="595"/>
      <c r="AT13" s="595"/>
    </row>
    <row r="14" spans="1:52" s="249" customFormat="1" ht="30" customHeight="1">
      <c r="A14" s="597">
        <v>2</v>
      </c>
      <c r="B14" s="602" t="s">
        <v>1317</v>
      </c>
      <c r="C14" s="641">
        <v>0.5</v>
      </c>
      <c r="D14" s="597" t="s">
        <v>1352</v>
      </c>
      <c r="E14" s="602" t="s">
        <v>1326</v>
      </c>
      <c r="F14" s="626">
        <v>0.25</v>
      </c>
      <c r="G14" s="626">
        <f>N14+N15</f>
        <v>0.1</v>
      </c>
      <c r="H14" s="614">
        <v>0.3</v>
      </c>
      <c r="I14" s="614">
        <v>0.3</v>
      </c>
      <c r="J14" s="614">
        <v>0.3</v>
      </c>
      <c r="K14" s="616">
        <f>G14+H14+I14+J14</f>
        <v>1</v>
      </c>
      <c r="L14" s="332">
        <v>1</v>
      </c>
      <c r="M14" s="333" t="s">
        <v>1328</v>
      </c>
      <c r="N14" s="351">
        <v>0.05</v>
      </c>
      <c r="O14" s="609">
        <f>+SUM(R14:R15)</f>
        <v>0</v>
      </c>
      <c r="P14" s="609">
        <f>+SUM(S14:S15)</f>
        <v>0</v>
      </c>
      <c r="Q14" s="596">
        <f>IFERROR(P14/O14,0)</f>
        <v>0</v>
      </c>
      <c r="R14" s="251">
        <v>0</v>
      </c>
      <c r="S14" s="251"/>
      <c r="T14" s="335">
        <f t="shared" si="0"/>
        <v>0</v>
      </c>
      <c r="U14" s="609">
        <f>+SUM(X14:X15)</f>
        <v>0</v>
      </c>
      <c r="V14" s="609">
        <f>+SUM(Y14:Y15)</f>
        <v>0</v>
      </c>
      <c r="W14" s="596">
        <f>IFERROR(V14/U14,0)</f>
        <v>0</v>
      </c>
      <c r="X14" s="251">
        <v>0</v>
      </c>
      <c r="Y14" s="251"/>
      <c r="Z14" s="335">
        <f t="shared" si="1"/>
        <v>0</v>
      </c>
      <c r="AA14" s="607">
        <f>AD14+AD15</f>
        <v>0.05</v>
      </c>
      <c r="AB14" s="609">
        <f>+SUM(AE14:AE15)</f>
        <v>0.05</v>
      </c>
      <c r="AC14" s="596">
        <f>IFERROR(AB14/AA14,0)</f>
        <v>1</v>
      </c>
      <c r="AD14" s="251">
        <v>0.03</v>
      </c>
      <c r="AE14" s="251">
        <v>0.03</v>
      </c>
      <c r="AF14" s="335">
        <v>0.99999999999999978</v>
      </c>
      <c r="AG14" s="609">
        <f>AJ14+AJ15</f>
        <v>0.05</v>
      </c>
      <c r="AH14" s="609">
        <f>+SUM(AK14:AK15)</f>
        <v>0.05</v>
      </c>
      <c r="AI14" s="596">
        <f>IFERROR(AH14/AG14,0)</f>
        <v>1</v>
      </c>
      <c r="AJ14" s="251">
        <v>0.03</v>
      </c>
      <c r="AK14" s="336">
        <v>0.03</v>
      </c>
      <c r="AL14" s="337">
        <v>0.99999999999999978</v>
      </c>
      <c r="AM14" s="338"/>
      <c r="AN14" s="338"/>
      <c r="AO14" s="335">
        <f t="shared" si="2"/>
        <v>0.06</v>
      </c>
      <c r="AP14" s="335">
        <f t="shared" si="3"/>
        <v>0.06</v>
      </c>
      <c r="AQ14" s="335">
        <f t="shared" si="4"/>
        <v>1</v>
      </c>
      <c r="AR14" s="596">
        <f>+AO14+AO15</f>
        <v>0.1</v>
      </c>
      <c r="AS14" s="596">
        <f>+AP14+AP15</f>
        <v>0.1</v>
      </c>
      <c r="AT14" s="596">
        <f>AS14/AR14</f>
        <v>1</v>
      </c>
    </row>
    <row r="15" spans="1:52" s="249" customFormat="1" ht="30" customHeight="1" thickBot="1">
      <c r="A15" s="599"/>
      <c r="B15" s="604"/>
      <c r="C15" s="642"/>
      <c r="D15" s="600"/>
      <c r="E15" s="605"/>
      <c r="F15" s="627"/>
      <c r="G15" s="627"/>
      <c r="H15" s="619"/>
      <c r="I15" s="619"/>
      <c r="J15" s="619"/>
      <c r="K15" s="617"/>
      <c r="L15" s="345">
        <v>2</v>
      </c>
      <c r="M15" s="346" t="s">
        <v>1329</v>
      </c>
      <c r="N15" s="356">
        <v>0.05</v>
      </c>
      <c r="O15" s="610"/>
      <c r="P15" s="610"/>
      <c r="Q15" s="595"/>
      <c r="R15" s="252">
        <v>0</v>
      </c>
      <c r="S15" s="252"/>
      <c r="T15" s="348">
        <f t="shared" si="0"/>
        <v>0</v>
      </c>
      <c r="U15" s="610"/>
      <c r="V15" s="610"/>
      <c r="W15" s="595"/>
      <c r="X15" s="252">
        <v>0</v>
      </c>
      <c r="Y15" s="252"/>
      <c r="Z15" s="348">
        <f t="shared" si="1"/>
        <v>0</v>
      </c>
      <c r="AA15" s="608"/>
      <c r="AB15" s="610"/>
      <c r="AC15" s="595"/>
      <c r="AD15" s="252">
        <v>2.0000000000000004E-2</v>
      </c>
      <c r="AE15" s="252">
        <v>0.02</v>
      </c>
      <c r="AF15" s="348">
        <v>0.99999999999999978</v>
      </c>
      <c r="AG15" s="610"/>
      <c r="AH15" s="610"/>
      <c r="AI15" s="595"/>
      <c r="AJ15" s="347">
        <v>2.0000000000000004E-2</v>
      </c>
      <c r="AK15" s="349">
        <v>0.02</v>
      </c>
      <c r="AL15" s="350">
        <v>0.99999999999999978</v>
      </c>
      <c r="AM15" s="338"/>
      <c r="AN15" s="338"/>
      <c r="AO15" s="344">
        <f t="shared" si="2"/>
        <v>4.0000000000000008E-2</v>
      </c>
      <c r="AP15" s="344">
        <f t="shared" si="3"/>
        <v>0.04</v>
      </c>
      <c r="AQ15" s="344">
        <f t="shared" si="4"/>
        <v>0.99999999999999978</v>
      </c>
      <c r="AR15" s="593"/>
      <c r="AS15" s="593"/>
      <c r="AT15" s="593"/>
    </row>
    <row r="16" spans="1:52" s="249" customFormat="1" ht="30" customHeight="1">
      <c r="A16" s="599"/>
      <c r="B16" s="604"/>
      <c r="C16" s="642"/>
      <c r="D16" s="597" t="s">
        <v>1352</v>
      </c>
      <c r="E16" s="602" t="s">
        <v>1327</v>
      </c>
      <c r="F16" s="626">
        <v>0.25</v>
      </c>
      <c r="G16" s="626">
        <f>N16+N17</f>
        <v>0.1</v>
      </c>
      <c r="H16" s="614">
        <v>0.3</v>
      </c>
      <c r="I16" s="614">
        <v>0.3</v>
      </c>
      <c r="J16" s="614">
        <v>0.3</v>
      </c>
      <c r="K16" s="616">
        <f>G16+H16+I16+J16</f>
        <v>1</v>
      </c>
      <c r="L16" s="332">
        <v>1</v>
      </c>
      <c r="M16" s="333" t="s">
        <v>1330</v>
      </c>
      <c r="N16" s="351">
        <v>0.05</v>
      </c>
      <c r="O16" s="609">
        <f>+SUM(R16:R17)</f>
        <v>0</v>
      </c>
      <c r="P16" s="609">
        <f>+SUM(S16:S17)</f>
        <v>0</v>
      </c>
      <c r="Q16" s="596">
        <f>IFERROR(P16/O16,0)</f>
        <v>0</v>
      </c>
      <c r="R16" s="251">
        <v>0</v>
      </c>
      <c r="S16" s="251"/>
      <c r="T16" s="335">
        <f t="shared" si="0"/>
        <v>0</v>
      </c>
      <c r="U16" s="609">
        <f>+SUM(X16:X17)</f>
        <v>0</v>
      </c>
      <c r="V16" s="609">
        <f>+SUM(Y16:Y17)</f>
        <v>0</v>
      </c>
      <c r="W16" s="596">
        <f>IFERROR(V16/U16,0)</f>
        <v>0</v>
      </c>
      <c r="X16" s="251">
        <v>0</v>
      </c>
      <c r="Y16" s="251"/>
      <c r="Z16" s="357">
        <f t="shared" si="1"/>
        <v>0</v>
      </c>
      <c r="AA16" s="607">
        <f>AD16+AD17</f>
        <v>0.05</v>
      </c>
      <c r="AB16" s="609">
        <f>+SUM(AE16:AE17)</f>
        <v>0.05</v>
      </c>
      <c r="AC16" s="596">
        <f>IFERROR(AB16/AA16,0)</f>
        <v>1</v>
      </c>
      <c r="AD16" s="251">
        <v>0.03</v>
      </c>
      <c r="AE16" s="251">
        <v>0.03</v>
      </c>
      <c r="AF16" s="335">
        <v>0.99999999999999978</v>
      </c>
      <c r="AG16" s="609">
        <f>AJ16+AJ17</f>
        <v>0.05</v>
      </c>
      <c r="AH16" s="609">
        <f>+SUM(AK16:AK17)</f>
        <v>0.05</v>
      </c>
      <c r="AI16" s="596">
        <f>IFERROR(AH16/AG16,0)</f>
        <v>1</v>
      </c>
      <c r="AJ16" s="251">
        <v>0.03</v>
      </c>
      <c r="AK16" s="336">
        <v>0.03</v>
      </c>
      <c r="AL16" s="343">
        <v>0.99999999999999978</v>
      </c>
      <c r="AM16" s="338"/>
      <c r="AN16" s="338"/>
      <c r="AO16" s="344">
        <f t="shared" si="2"/>
        <v>0.06</v>
      </c>
      <c r="AP16" s="344">
        <f t="shared" si="3"/>
        <v>0.06</v>
      </c>
      <c r="AQ16" s="344">
        <f t="shared" si="4"/>
        <v>1</v>
      </c>
      <c r="AR16" s="593">
        <f>+AO16+AO17</f>
        <v>0.1</v>
      </c>
      <c r="AS16" s="593">
        <f>+AP16+AP17</f>
        <v>0.1</v>
      </c>
      <c r="AT16" s="593">
        <f>AS16/AR16</f>
        <v>1</v>
      </c>
    </row>
    <row r="17" spans="1:50" s="249" customFormat="1" ht="30" customHeight="1" thickBot="1">
      <c r="A17" s="601"/>
      <c r="B17" s="606"/>
      <c r="C17" s="643"/>
      <c r="D17" s="601"/>
      <c r="E17" s="606"/>
      <c r="F17" s="628"/>
      <c r="G17" s="628"/>
      <c r="H17" s="615"/>
      <c r="I17" s="615"/>
      <c r="J17" s="615"/>
      <c r="K17" s="618"/>
      <c r="L17" s="345">
        <v>2</v>
      </c>
      <c r="M17" s="346" t="s">
        <v>1331</v>
      </c>
      <c r="N17" s="356">
        <v>0.05</v>
      </c>
      <c r="O17" s="610"/>
      <c r="P17" s="610"/>
      <c r="Q17" s="595"/>
      <c r="R17" s="252">
        <v>0</v>
      </c>
      <c r="S17" s="252"/>
      <c r="T17" s="348">
        <f t="shared" si="0"/>
        <v>0</v>
      </c>
      <c r="U17" s="610"/>
      <c r="V17" s="610"/>
      <c r="W17" s="595"/>
      <c r="X17" s="252">
        <v>0</v>
      </c>
      <c r="Y17" s="252"/>
      <c r="Z17" s="358">
        <f t="shared" si="1"/>
        <v>0</v>
      </c>
      <c r="AA17" s="608"/>
      <c r="AB17" s="610"/>
      <c r="AC17" s="595"/>
      <c r="AD17" s="252">
        <v>2.0000000000000004E-2</v>
      </c>
      <c r="AE17" s="252">
        <v>0.02</v>
      </c>
      <c r="AF17" s="348">
        <v>0.99999999999999978</v>
      </c>
      <c r="AG17" s="610"/>
      <c r="AH17" s="610"/>
      <c r="AI17" s="595"/>
      <c r="AJ17" s="347">
        <v>2.0000000000000004E-2</v>
      </c>
      <c r="AK17" s="349">
        <v>0.02</v>
      </c>
      <c r="AL17" s="350">
        <v>0.99999999999999978</v>
      </c>
      <c r="AM17" s="338"/>
      <c r="AN17" s="338"/>
      <c r="AO17" s="348">
        <f t="shared" si="2"/>
        <v>4.0000000000000008E-2</v>
      </c>
      <c r="AP17" s="348">
        <f t="shared" si="3"/>
        <v>0.04</v>
      </c>
      <c r="AQ17" s="348">
        <f t="shared" si="4"/>
        <v>0.99999999999999978</v>
      </c>
      <c r="AR17" s="595"/>
      <c r="AS17" s="595"/>
      <c r="AT17" s="595"/>
    </row>
    <row r="18" spans="1:50" ht="22.5" customHeight="1">
      <c r="A18" s="45"/>
      <c r="B18" s="45"/>
      <c r="C18" s="45"/>
      <c r="D18" s="45"/>
      <c r="E18" s="45"/>
      <c r="F18" s="45"/>
      <c r="G18" s="276"/>
      <c r="H18" s="276"/>
      <c r="I18" s="276"/>
      <c r="J18" s="276"/>
      <c r="K18" s="276"/>
      <c r="L18" s="45"/>
      <c r="M18" s="45"/>
      <c r="N18" s="276"/>
      <c r="O18" s="45"/>
      <c r="P18" s="45"/>
      <c r="Q18" s="45"/>
      <c r="R18" s="45"/>
      <c r="S18" s="45"/>
      <c r="T18" s="45"/>
      <c r="U18" s="45"/>
      <c r="V18" s="45"/>
      <c r="W18" s="45"/>
      <c r="X18" s="45"/>
      <c r="Y18" s="45"/>
      <c r="Z18" s="45"/>
      <c r="AA18" s="277"/>
      <c r="AB18" s="45"/>
      <c r="AC18" s="45"/>
      <c r="AD18" s="276"/>
      <c r="AE18" s="45"/>
      <c r="AF18" s="45"/>
      <c r="AG18" s="45"/>
      <c r="AH18" s="45"/>
      <c r="AI18" s="45"/>
      <c r="AJ18" s="276"/>
      <c r="AK18" s="45"/>
      <c r="AL18" s="45"/>
      <c r="AM18" s="45"/>
      <c r="AN18" s="45"/>
      <c r="AO18" s="45"/>
      <c r="AP18" s="45"/>
      <c r="AQ18" s="45"/>
      <c r="AR18" s="45"/>
      <c r="AS18" s="45"/>
      <c r="AT18" s="45"/>
      <c r="AU18" s="40"/>
      <c r="AV18" s="40"/>
      <c r="AW18" s="40"/>
      <c r="AX18" s="42"/>
    </row>
    <row r="19" spans="1:50" ht="22.5" customHeight="1">
      <c r="A19" s="45"/>
      <c r="B19" s="46"/>
      <c r="C19" s="275"/>
      <c r="D19" s="45"/>
      <c r="E19" s="45"/>
      <c r="F19" s="276"/>
      <c r="G19" s="276"/>
      <c r="H19" s="276"/>
      <c r="I19" s="276"/>
      <c r="J19" s="276"/>
      <c r="K19" s="276"/>
      <c r="L19" s="45"/>
      <c r="M19" s="45"/>
      <c r="N19" s="276"/>
      <c r="O19" s="45"/>
      <c r="P19" s="45"/>
      <c r="Q19" s="45"/>
      <c r="R19" s="45"/>
      <c r="S19" s="45"/>
      <c r="T19" s="45"/>
      <c r="U19" s="45"/>
      <c r="V19" s="45"/>
      <c r="W19" s="45"/>
      <c r="X19" s="45"/>
      <c r="Y19" s="45"/>
      <c r="Z19" s="45"/>
      <c r="AA19" s="45"/>
      <c r="AB19" s="45"/>
      <c r="AC19" s="45"/>
      <c r="AD19" s="276"/>
      <c r="AE19" s="45"/>
      <c r="AF19" s="45"/>
      <c r="AG19" s="45"/>
      <c r="AH19" s="45"/>
      <c r="AI19" s="45"/>
      <c r="AJ19" s="276"/>
      <c r="AK19" s="45"/>
      <c r="AL19" s="45"/>
      <c r="AM19" s="45"/>
      <c r="AN19" s="45"/>
      <c r="AO19" s="45"/>
      <c r="AP19" s="45"/>
      <c r="AQ19" s="45"/>
      <c r="AR19" s="45"/>
      <c r="AS19" s="45"/>
      <c r="AT19" s="45"/>
      <c r="AU19" s="40"/>
      <c r="AV19" s="40"/>
      <c r="AW19" s="40"/>
      <c r="AX19" s="42"/>
    </row>
    <row r="20" spans="1:50" ht="22.5" customHeight="1">
      <c r="A20" s="45"/>
      <c r="B20" s="46"/>
      <c r="C20" s="275"/>
      <c r="D20" s="45"/>
      <c r="E20" s="45"/>
      <c r="F20" s="276"/>
      <c r="G20" s="276"/>
      <c r="H20" s="276"/>
      <c r="I20" s="276"/>
      <c r="J20" s="276"/>
      <c r="K20" s="276"/>
      <c r="L20" s="45"/>
      <c r="M20" s="45"/>
      <c r="N20" s="276"/>
      <c r="O20" s="45"/>
      <c r="P20" s="45"/>
      <c r="Q20" s="45"/>
      <c r="R20" s="45"/>
      <c r="S20" s="45"/>
      <c r="T20" s="45"/>
      <c r="U20" s="45"/>
      <c r="V20" s="45"/>
      <c r="W20" s="45"/>
      <c r="X20" s="45"/>
      <c r="Y20" s="45"/>
      <c r="Z20" s="45"/>
      <c r="AA20" s="45"/>
      <c r="AB20" s="45"/>
      <c r="AC20" s="45"/>
      <c r="AD20" s="276"/>
      <c r="AE20" s="45"/>
      <c r="AF20" s="45"/>
      <c r="AG20" s="45"/>
      <c r="AH20" s="45"/>
      <c r="AI20" s="45"/>
      <c r="AJ20" s="276"/>
      <c r="AK20" s="45"/>
      <c r="AL20" s="45"/>
      <c r="AM20" s="45"/>
      <c r="AN20" s="45"/>
      <c r="AO20" s="45"/>
      <c r="AP20" s="45"/>
      <c r="AQ20" s="45"/>
      <c r="AR20" s="45"/>
      <c r="AS20" s="45"/>
      <c r="AT20" s="45"/>
      <c r="AU20" s="40"/>
      <c r="AV20" s="40"/>
      <c r="AW20" s="40"/>
      <c r="AX20" s="42"/>
    </row>
    <row r="21" spans="1:50" ht="22.5" customHeight="1">
      <c r="A21" s="45"/>
      <c r="B21" s="46"/>
      <c r="C21" s="275"/>
      <c r="D21" s="45"/>
      <c r="E21" s="45"/>
      <c r="F21" s="276"/>
      <c r="G21" s="276"/>
      <c r="H21" s="276"/>
      <c r="I21" s="276"/>
      <c r="J21" s="276"/>
      <c r="K21" s="276"/>
      <c r="L21" s="45"/>
      <c r="M21" s="45"/>
      <c r="N21" s="276"/>
      <c r="O21" s="45"/>
      <c r="P21" s="45"/>
      <c r="Q21" s="45"/>
      <c r="R21" s="45"/>
      <c r="S21" s="45"/>
      <c r="T21" s="45"/>
      <c r="U21" s="45"/>
      <c r="V21" s="45"/>
      <c r="W21" s="45"/>
      <c r="X21" s="45"/>
      <c r="Y21" s="45"/>
      <c r="Z21" s="45"/>
      <c r="AA21" s="45"/>
      <c r="AB21" s="45"/>
      <c r="AC21" s="45"/>
      <c r="AD21" s="276"/>
      <c r="AE21" s="45"/>
      <c r="AF21" s="45"/>
      <c r="AG21" s="45"/>
      <c r="AH21" s="45"/>
      <c r="AI21" s="45"/>
      <c r="AJ21" s="276"/>
      <c r="AK21" s="45"/>
      <c r="AL21" s="45"/>
      <c r="AM21" s="45"/>
      <c r="AN21" s="45"/>
      <c r="AO21" s="45"/>
      <c r="AP21" s="45"/>
      <c r="AQ21" s="45"/>
      <c r="AR21" s="45"/>
      <c r="AS21" s="45"/>
      <c r="AT21" s="45"/>
      <c r="AU21" s="40"/>
      <c r="AV21" s="40"/>
      <c r="AW21" s="40"/>
      <c r="AX21" s="42"/>
    </row>
    <row r="22" spans="1:50" ht="22.5" customHeight="1">
      <c r="A22" s="45"/>
      <c r="B22" s="46"/>
      <c r="C22" s="275"/>
      <c r="D22" s="45"/>
      <c r="E22" s="45"/>
      <c r="F22" s="276"/>
      <c r="G22" s="276"/>
      <c r="H22" s="276"/>
      <c r="I22" s="276"/>
      <c r="J22" s="276"/>
      <c r="K22" s="276"/>
      <c r="L22" s="45"/>
      <c r="M22" s="45"/>
      <c r="N22" s="276"/>
      <c r="O22" s="45"/>
      <c r="P22" s="45"/>
      <c r="Q22" s="45"/>
      <c r="R22" s="45"/>
      <c r="S22" s="45"/>
      <c r="T22" s="45"/>
      <c r="U22" s="45"/>
      <c r="V22" s="45"/>
      <c r="W22" s="45"/>
      <c r="X22" s="45"/>
      <c r="Y22" s="45"/>
      <c r="Z22" s="45"/>
      <c r="AA22" s="45"/>
      <c r="AB22" s="45"/>
      <c r="AC22" s="45"/>
      <c r="AD22" s="276"/>
      <c r="AE22" s="45"/>
      <c r="AF22" s="45"/>
      <c r="AG22" s="45"/>
      <c r="AH22" s="45"/>
      <c r="AI22" s="45"/>
      <c r="AJ22" s="276"/>
      <c r="AK22" s="45"/>
      <c r="AL22" s="45"/>
      <c r="AM22" s="45"/>
      <c r="AN22" s="45"/>
      <c r="AO22" s="45"/>
      <c r="AP22" s="45"/>
      <c r="AQ22" s="45"/>
      <c r="AR22" s="45"/>
      <c r="AS22" s="45"/>
      <c r="AT22" s="45"/>
      <c r="AU22" s="40"/>
      <c r="AV22" s="40"/>
      <c r="AW22" s="40"/>
      <c r="AX22" s="42"/>
    </row>
    <row r="23" spans="1:50" ht="22.5" customHeight="1">
      <c r="A23" s="45"/>
      <c r="B23" s="46"/>
      <c r="C23" s="275"/>
      <c r="D23" s="45"/>
      <c r="E23" s="45"/>
      <c r="F23" s="276"/>
      <c r="G23" s="276"/>
      <c r="H23" s="276"/>
      <c r="I23" s="276"/>
      <c r="J23" s="276"/>
      <c r="K23" s="276"/>
      <c r="L23" s="45"/>
      <c r="M23" s="45"/>
      <c r="N23" s="276"/>
      <c r="O23" s="45"/>
      <c r="P23" s="45"/>
      <c r="Q23" s="45"/>
      <c r="R23" s="45"/>
      <c r="S23" s="45"/>
      <c r="T23" s="45"/>
      <c r="U23" s="45"/>
      <c r="V23" s="45"/>
      <c r="W23" s="45"/>
      <c r="X23" s="45"/>
      <c r="Y23" s="45"/>
      <c r="Z23" s="45"/>
      <c r="AA23" s="45"/>
      <c r="AB23" s="45"/>
      <c r="AC23" s="45"/>
      <c r="AD23" s="276"/>
      <c r="AE23" s="45"/>
      <c r="AF23" s="45"/>
      <c r="AG23" s="45"/>
      <c r="AH23" s="45"/>
      <c r="AI23" s="45"/>
      <c r="AJ23" s="276"/>
      <c r="AK23" s="45"/>
      <c r="AL23" s="45"/>
      <c r="AM23" s="45"/>
      <c r="AN23" s="45"/>
      <c r="AO23" s="45"/>
      <c r="AP23" s="45"/>
      <c r="AQ23" s="45"/>
      <c r="AR23" s="45"/>
      <c r="AS23" s="45"/>
      <c r="AT23" s="45"/>
      <c r="AU23" s="40"/>
      <c r="AV23" s="40"/>
      <c r="AW23" s="40"/>
      <c r="AX23" s="42"/>
    </row>
    <row r="24" spans="1:50" ht="22.5" customHeight="1">
      <c r="A24" s="45"/>
      <c r="B24" s="46"/>
      <c r="C24" s="275"/>
      <c r="D24" s="45"/>
      <c r="E24" s="45"/>
      <c r="F24" s="276"/>
      <c r="G24" s="276"/>
      <c r="H24" s="276"/>
      <c r="I24" s="276"/>
      <c r="J24" s="276"/>
      <c r="K24" s="276"/>
      <c r="L24" s="45"/>
      <c r="M24" s="45"/>
      <c r="N24" s="276"/>
      <c r="O24" s="45"/>
      <c r="P24" s="45"/>
      <c r="Q24" s="45"/>
      <c r="R24" s="45"/>
      <c r="S24" s="45"/>
      <c r="T24" s="45"/>
      <c r="U24" s="45"/>
      <c r="V24" s="45"/>
      <c r="W24" s="45"/>
      <c r="X24" s="45"/>
      <c r="Y24" s="45"/>
      <c r="Z24" s="45"/>
      <c r="AA24" s="45"/>
      <c r="AB24" s="45"/>
      <c r="AC24" s="45"/>
      <c r="AD24" s="276"/>
      <c r="AE24" s="45"/>
      <c r="AF24" s="45"/>
      <c r="AG24" s="45"/>
      <c r="AH24" s="45"/>
      <c r="AI24" s="45"/>
      <c r="AJ24" s="276"/>
      <c r="AK24" s="45"/>
      <c r="AL24" s="45"/>
      <c r="AM24" s="45"/>
      <c r="AN24" s="45"/>
      <c r="AO24" s="45"/>
      <c r="AP24" s="45"/>
      <c r="AQ24" s="45"/>
      <c r="AR24" s="45"/>
      <c r="AS24" s="45"/>
      <c r="AT24" s="45"/>
      <c r="AU24" s="40"/>
      <c r="AV24" s="40"/>
      <c r="AW24" s="40"/>
      <c r="AX24" s="42"/>
    </row>
    <row r="25" spans="1:50" ht="22.5" customHeight="1">
      <c r="A25" s="45"/>
      <c r="B25" s="46"/>
      <c r="C25" s="275"/>
      <c r="D25" s="45"/>
      <c r="E25" s="45"/>
      <c r="F25" s="276"/>
      <c r="G25" s="276"/>
      <c r="H25" s="276"/>
      <c r="I25" s="276"/>
      <c r="J25" s="276"/>
      <c r="K25" s="276"/>
      <c r="L25" s="45"/>
      <c r="M25" s="45"/>
      <c r="N25" s="276"/>
      <c r="O25" s="45"/>
      <c r="P25" s="45"/>
      <c r="Q25" s="45"/>
      <c r="R25" s="45"/>
      <c r="S25" s="45"/>
      <c r="T25" s="45"/>
      <c r="U25" s="45"/>
      <c r="V25" s="45"/>
      <c r="W25" s="45"/>
      <c r="X25" s="45"/>
      <c r="Y25" s="45"/>
      <c r="Z25" s="45"/>
      <c r="AA25" s="45"/>
      <c r="AB25" s="45"/>
      <c r="AC25" s="45"/>
      <c r="AD25" s="276"/>
      <c r="AE25" s="45"/>
      <c r="AF25" s="45"/>
      <c r="AG25" s="45"/>
      <c r="AH25" s="45"/>
      <c r="AI25" s="45"/>
      <c r="AJ25" s="276"/>
      <c r="AK25" s="45"/>
      <c r="AL25" s="45"/>
      <c r="AM25" s="45"/>
      <c r="AN25" s="45"/>
      <c r="AO25" s="45"/>
      <c r="AP25" s="45"/>
      <c r="AQ25" s="45"/>
      <c r="AR25" s="45"/>
      <c r="AS25" s="45"/>
      <c r="AT25" s="45"/>
      <c r="AU25" s="40"/>
      <c r="AV25" s="40"/>
      <c r="AW25" s="40"/>
      <c r="AX25" s="42"/>
    </row>
    <row r="26" spans="1:50" ht="22.5" customHeight="1">
      <c r="A26" s="45"/>
      <c r="B26" s="46"/>
      <c r="C26" s="275"/>
      <c r="D26" s="45"/>
      <c r="E26" s="45"/>
      <c r="F26" s="276"/>
      <c r="G26" s="276"/>
      <c r="H26" s="276"/>
      <c r="I26" s="276"/>
      <c r="J26" s="276"/>
      <c r="K26" s="276"/>
      <c r="L26" s="45"/>
      <c r="M26" s="45"/>
      <c r="N26" s="276"/>
      <c r="O26" s="45"/>
      <c r="P26" s="45"/>
      <c r="Q26" s="45"/>
      <c r="R26" s="45"/>
      <c r="S26" s="45"/>
      <c r="T26" s="45"/>
      <c r="U26" s="45"/>
      <c r="V26" s="45"/>
      <c r="W26" s="45"/>
      <c r="X26" s="45"/>
      <c r="Y26" s="45"/>
      <c r="Z26" s="45"/>
      <c r="AA26" s="45"/>
      <c r="AB26" s="45"/>
      <c r="AC26" s="45"/>
      <c r="AD26" s="276"/>
      <c r="AE26" s="45"/>
      <c r="AF26" s="45"/>
      <c r="AG26" s="45"/>
      <c r="AH26" s="45"/>
      <c r="AI26" s="45"/>
      <c r="AJ26" s="276"/>
      <c r="AK26" s="45"/>
      <c r="AL26" s="45"/>
      <c r="AM26" s="45"/>
      <c r="AN26" s="45"/>
      <c r="AO26" s="45"/>
      <c r="AP26" s="45"/>
      <c r="AQ26" s="45"/>
      <c r="AR26" s="45"/>
      <c r="AS26" s="45"/>
      <c r="AT26" s="45"/>
      <c r="AU26" s="40"/>
      <c r="AV26" s="40"/>
      <c r="AW26" s="40"/>
      <c r="AX26" s="42"/>
    </row>
    <row r="27" spans="1:50" ht="22.5" customHeight="1">
      <c r="A27" s="45"/>
      <c r="B27" s="46"/>
      <c r="C27" s="275"/>
      <c r="D27" s="45"/>
      <c r="E27" s="45"/>
      <c r="F27" s="276"/>
      <c r="G27" s="276"/>
      <c r="H27" s="276"/>
      <c r="I27" s="276"/>
      <c r="J27" s="276"/>
      <c r="K27" s="276"/>
      <c r="L27" s="45"/>
      <c r="M27" s="45"/>
      <c r="N27" s="276"/>
      <c r="O27" s="45"/>
      <c r="P27" s="45"/>
      <c r="Q27" s="45"/>
      <c r="R27" s="45"/>
      <c r="S27" s="45"/>
      <c r="T27" s="45"/>
      <c r="U27" s="45"/>
      <c r="V27" s="45"/>
      <c r="W27" s="45"/>
      <c r="X27" s="45"/>
      <c r="Y27" s="45"/>
      <c r="Z27" s="45"/>
      <c r="AA27" s="45"/>
      <c r="AB27" s="45"/>
      <c r="AC27" s="45"/>
      <c r="AD27" s="276"/>
      <c r="AE27" s="45"/>
      <c r="AF27" s="45"/>
      <c r="AG27" s="45"/>
      <c r="AH27" s="45"/>
      <c r="AI27" s="45"/>
      <c r="AJ27" s="276"/>
      <c r="AK27" s="45"/>
      <c r="AL27" s="45"/>
      <c r="AM27" s="45"/>
      <c r="AN27" s="45"/>
      <c r="AO27" s="45"/>
      <c r="AP27" s="45"/>
      <c r="AQ27" s="45"/>
      <c r="AR27" s="45"/>
      <c r="AS27" s="45"/>
      <c r="AT27" s="45"/>
      <c r="AU27" s="40"/>
      <c r="AV27" s="40"/>
      <c r="AW27" s="40"/>
      <c r="AX27" s="42"/>
    </row>
    <row r="28" spans="1:50" ht="22.5" customHeight="1">
      <c r="A28" s="45"/>
      <c r="B28" s="46"/>
      <c r="C28" s="275"/>
      <c r="D28" s="45"/>
      <c r="E28" s="45"/>
      <c r="F28" s="276"/>
      <c r="G28" s="276"/>
      <c r="H28" s="276"/>
      <c r="I28" s="276"/>
      <c r="J28" s="276"/>
      <c r="K28" s="276"/>
      <c r="L28" s="45"/>
      <c r="M28" s="45"/>
      <c r="N28" s="276"/>
      <c r="O28" s="45"/>
      <c r="P28" s="45"/>
      <c r="Q28" s="45"/>
      <c r="R28" s="45"/>
      <c r="S28" s="45"/>
      <c r="T28" s="45"/>
      <c r="U28" s="45"/>
      <c r="V28" s="45"/>
      <c r="W28" s="45"/>
      <c r="X28" s="45"/>
      <c r="Y28" s="45"/>
      <c r="Z28" s="45"/>
      <c r="AA28" s="45"/>
      <c r="AB28" s="45"/>
      <c r="AC28" s="45"/>
      <c r="AD28" s="276"/>
      <c r="AE28" s="45"/>
      <c r="AF28" s="45"/>
      <c r="AG28" s="45"/>
      <c r="AH28" s="45"/>
      <c r="AI28" s="45"/>
      <c r="AJ28" s="276"/>
      <c r="AK28" s="45"/>
      <c r="AL28" s="45"/>
      <c r="AM28" s="45"/>
      <c r="AN28" s="45"/>
      <c r="AO28" s="45"/>
      <c r="AP28" s="45"/>
      <c r="AQ28" s="45"/>
      <c r="AR28" s="45"/>
      <c r="AS28" s="45"/>
      <c r="AT28" s="45"/>
      <c r="AU28" s="40"/>
      <c r="AV28" s="40"/>
      <c r="AW28" s="40"/>
      <c r="AX28" s="42"/>
    </row>
    <row r="29" spans="1:50" ht="22.5" customHeight="1">
      <c r="A29" s="45"/>
      <c r="B29" s="46"/>
      <c r="C29" s="275"/>
      <c r="D29" s="45"/>
      <c r="E29" s="45"/>
      <c r="F29" s="276"/>
      <c r="G29" s="276"/>
      <c r="H29" s="276"/>
      <c r="I29" s="276"/>
      <c r="J29" s="276"/>
      <c r="K29" s="276"/>
      <c r="L29" s="45"/>
      <c r="M29" s="45"/>
      <c r="N29" s="276"/>
      <c r="O29" s="45"/>
      <c r="P29" s="45"/>
      <c r="Q29" s="45"/>
      <c r="R29" s="45"/>
      <c r="S29" s="45"/>
      <c r="T29" s="45"/>
      <c r="U29" s="45"/>
      <c r="V29" s="45"/>
      <c r="W29" s="45"/>
      <c r="X29" s="45"/>
      <c r="Y29" s="45"/>
      <c r="Z29" s="45"/>
      <c r="AA29" s="45"/>
      <c r="AB29" s="45"/>
      <c r="AC29" s="45"/>
      <c r="AD29" s="276"/>
      <c r="AE29" s="45"/>
      <c r="AF29" s="45"/>
      <c r="AG29" s="45"/>
      <c r="AH29" s="45"/>
      <c r="AI29" s="45"/>
      <c r="AJ29" s="276"/>
      <c r="AK29" s="45"/>
      <c r="AL29" s="45"/>
      <c r="AM29" s="45"/>
      <c r="AN29" s="45"/>
      <c r="AO29" s="45"/>
      <c r="AP29" s="45"/>
      <c r="AQ29" s="45"/>
      <c r="AR29" s="45"/>
      <c r="AS29" s="45"/>
      <c r="AT29" s="45"/>
      <c r="AU29" s="40"/>
      <c r="AV29" s="40"/>
      <c r="AW29" s="40"/>
      <c r="AX29" s="42"/>
    </row>
    <row r="30" spans="1:50" ht="22.5" customHeight="1">
      <c r="A30" s="45"/>
      <c r="B30" s="46"/>
      <c r="C30" s="275"/>
      <c r="D30" s="45"/>
      <c r="E30" s="45"/>
      <c r="F30" s="276"/>
      <c r="G30" s="276"/>
      <c r="H30" s="276"/>
      <c r="I30" s="276"/>
      <c r="J30" s="276"/>
      <c r="K30" s="276"/>
      <c r="L30" s="45"/>
      <c r="M30" s="45"/>
      <c r="N30" s="276"/>
      <c r="O30" s="45"/>
      <c r="P30" s="45"/>
      <c r="Q30" s="45"/>
      <c r="R30" s="45"/>
      <c r="S30" s="45"/>
      <c r="T30" s="45"/>
      <c r="U30" s="45"/>
      <c r="V30" s="45"/>
      <c r="W30" s="45"/>
      <c r="X30" s="45"/>
      <c r="Y30" s="45"/>
      <c r="Z30" s="45"/>
      <c r="AA30" s="45"/>
      <c r="AB30" s="45"/>
      <c r="AC30" s="45"/>
      <c r="AD30" s="276"/>
      <c r="AE30" s="45"/>
      <c r="AF30" s="45"/>
      <c r="AG30" s="45"/>
      <c r="AH30" s="45"/>
      <c r="AI30" s="45"/>
      <c r="AJ30" s="276"/>
      <c r="AK30" s="45"/>
      <c r="AL30" s="45"/>
      <c r="AM30" s="45"/>
      <c r="AN30" s="45"/>
      <c r="AO30" s="45"/>
      <c r="AP30" s="45"/>
      <c r="AQ30" s="45"/>
      <c r="AR30" s="45"/>
      <c r="AS30" s="45"/>
      <c r="AT30" s="45"/>
      <c r="AU30" s="40"/>
      <c r="AV30" s="40"/>
      <c r="AW30" s="40"/>
      <c r="AX30" s="42"/>
    </row>
    <row r="31" spans="1:50" ht="22.5" customHeight="1">
      <c r="A31" s="45"/>
      <c r="B31" s="46"/>
      <c r="C31" s="275"/>
      <c r="D31" s="45"/>
      <c r="E31" s="45"/>
      <c r="F31" s="276"/>
      <c r="G31" s="276"/>
      <c r="H31" s="276"/>
      <c r="I31" s="276"/>
      <c r="J31" s="276"/>
      <c r="K31" s="276"/>
      <c r="L31" s="45"/>
      <c r="M31" s="45"/>
      <c r="N31" s="276"/>
      <c r="O31" s="45"/>
      <c r="P31" s="45"/>
      <c r="Q31" s="45"/>
      <c r="R31" s="45"/>
      <c r="S31" s="45"/>
      <c r="T31" s="45"/>
      <c r="U31" s="45"/>
      <c r="V31" s="45"/>
      <c r="W31" s="45"/>
      <c r="X31" s="45"/>
      <c r="Y31" s="45"/>
      <c r="Z31" s="45"/>
      <c r="AA31" s="45"/>
      <c r="AB31" s="45"/>
      <c r="AC31" s="45"/>
      <c r="AD31" s="276"/>
      <c r="AE31" s="45"/>
      <c r="AF31" s="45"/>
      <c r="AG31" s="45"/>
      <c r="AH31" s="45"/>
      <c r="AI31" s="45"/>
      <c r="AJ31" s="276"/>
      <c r="AK31" s="45"/>
      <c r="AL31" s="45"/>
      <c r="AM31" s="45"/>
      <c r="AN31" s="45"/>
      <c r="AO31" s="45"/>
      <c r="AP31" s="45"/>
      <c r="AQ31" s="45"/>
      <c r="AR31" s="45"/>
      <c r="AS31" s="45"/>
      <c r="AT31" s="45"/>
      <c r="AU31" s="40"/>
      <c r="AV31" s="40"/>
      <c r="AW31" s="40"/>
      <c r="AX31" s="42"/>
    </row>
    <row r="32" spans="1:50" ht="22.5" customHeight="1">
      <c r="A32" s="45"/>
      <c r="B32" s="46"/>
      <c r="C32" s="275"/>
      <c r="D32" s="45"/>
      <c r="E32" s="45"/>
      <c r="F32" s="276"/>
      <c r="G32" s="276"/>
      <c r="H32" s="276"/>
      <c r="I32" s="276"/>
      <c r="J32" s="276"/>
      <c r="K32" s="276"/>
      <c r="L32" s="45"/>
      <c r="M32" s="45"/>
      <c r="N32" s="276"/>
      <c r="O32" s="45"/>
      <c r="P32" s="45"/>
      <c r="Q32" s="45"/>
      <c r="R32" s="45"/>
      <c r="S32" s="45"/>
      <c r="T32" s="45"/>
      <c r="U32" s="45"/>
      <c r="V32" s="45"/>
      <c r="W32" s="45"/>
      <c r="X32" s="45"/>
      <c r="Y32" s="45"/>
      <c r="Z32" s="45"/>
      <c r="AA32" s="45"/>
      <c r="AB32" s="45"/>
      <c r="AC32" s="45"/>
      <c r="AD32" s="276"/>
      <c r="AE32" s="45"/>
      <c r="AF32" s="45"/>
      <c r="AG32" s="45"/>
      <c r="AH32" s="45"/>
      <c r="AI32" s="45"/>
      <c r="AJ32" s="276"/>
      <c r="AK32" s="45"/>
      <c r="AL32" s="45"/>
      <c r="AM32" s="45"/>
      <c r="AN32" s="45"/>
      <c r="AO32" s="45"/>
      <c r="AP32" s="45"/>
      <c r="AQ32" s="45"/>
      <c r="AR32" s="45"/>
      <c r="AS32" s="45"/>
      <c r="AT32" s="45"/>
      <c r="AU32" s="40"/>
      <c r="AV32" s="40"/>
      <c r="AW32" s="40"/>
      <c r="AX32" s="42"/>
    </row>
    <row r="33" spans="1:50" ht="22.5" customHeight="1">
      <c r="A33" s="45"/>
      <c r="B33" s="46"/>
      <c r="C33" s="275"/>
      <c r="D33" s="45"/>
      <c r="E33" s="45"/>
      <c r="F33" s="276"/>
      <c r="G33" s="276"/>
      <c r="H33" s="276"/>
      <c r="I33" s="276"/>
      <c r="J33" s="276"/>
      <c r="K33" s="276"/>
      <c r="L33" s="45"/>
      <c r="M33" s="45"/>
      <c r="N33" s="276"/>
      <c r="O33" s="45"/>
      <c r="P33" s="45"/>
      <c r="Q33" s="45"/>
      <c r="R33" s="45"/>
      <c r="S33" s="45"/>
      <c r="T33" s="45"/>
      <c r="U33" s="45"/>
      <c r="V33" s="45"/>
      <c r="W33" s="45"/>
      <c r="X33" s="45"/>
      <c r="Y33" s="45"/>
      <c r="Z33" s="45"/>
      <c r="AA33" s="45"/>
      <c r="AB33" s="45"/>
      <c r="AC33" s="45"/>
      <c r="AD33" s="276"/>
      <c r="AE33" s="45"/>
      <c r="AF33" s="45"/>
      <c r="AG33" s="45"/>
      <c r="AH33" s="45"/>
      <c r="AI33" s="45"/>
      <c r="AJ33" s="276"/>
      <c r="AK33" s="45"/>
      <c r="AL33" s="45"/>
      <c r="AM33" s="45"/>
      <c r="AN33" s="45"/>
      <c r="AO33" s="45"/>
      <c r="AP33" s="45"/>
      <c r="AQ33" s="45"/>
      <c r="AR33" s="45"/>
      <c r="AS33" s="45"/>
      <c r="AT33" s="45"/>
      <c r="AU33" s="40"/>
      <c r="AV33" s="40"/>
      <c r="AW33" s="40"/>
      <c r="AX33" s="42"/>
    </row>
    <row r="34" spans="1:50" ht="22.5" customHeight="1">
      <c r="A34" s="45"/>
      <c r="B34" s="46"/>
      <c r="C34" s="275"/>
      <c r="D34" s="45"/>
      <c r="E34" s="45"/>
      <c r="F34" s="276"/>
      <c r="G34" s="276"/>
      <c r="H34" s="276"/>
      <c r="I34" s="276"/>
      <c r="J34" s="276"/>
      <c r="K34" s="276"/>
      <c r="L34" s="45"/>
      <c r="M34" s="45"/>
      <c r="N34" s="276"/>
      <c r="O34" s="45"/>
      <c r="P34" s="45"/>
      <c r="Q34" s="45"/>
      <c r="R34" s="45"/>
      <c r="S34" s="45"/>
      <c r="T34" s="45"/>
      <c r="U34" s="45"/>
      <c r="V34" s="45"/>
      <c r="W34" s="45"/>
      <c r="X34" s="45"/>
      <c r="Y34" s="45"/>
      <c r="Z34" s="45"/>
      <c r="AA34" s="45"/>
      <c r="AB34" s="45"/>
      <c r="AC34" s="45"/>
      <c r="AD34" s="276"/>
      <c r="AE34" s="45"/>
      <c r="AF34" s="45"/>
      <c r="AG34" s="45"/>
      <c r="AH34" s="45"/>
      <c r="AI34" s="45"/>
      <c r="AJ34" s="276"/>
      <c r="AK34" s="45"/>
      <c r="AL34" s="45"/>
      <c r="AM34" s="45"/>
      <c r="AN34" s="45"/>
      <c r="AO34" s="45"/>
      <c r="AP34" s="45"/>
      <c r="AQ34" s="45"/>
      <c r="AR34" s="45"/>
      <c r="AS34" s="45"/>
      <c r="AT34" s="45"/>
      <c r="AU34" s="40"/>
      <c r="AV34" s="40"/>
      <c r="AW34" s="40"/>
      <c r="AX34" s="42"/>
    </row>
    <row r="35" spans="1:50" ht="22.5" customHeight="1">
      <c r="A35" s="45"/>
      <c r="B35" s="46"/>
      <c r="C35" s="275"/>
      <c r="D35" s="45"/>
      <c r="E35" s="45"/>
      <c r="F35" s="276"/>
      <c r="G35" s="276"/>
      <c r="H35" s="276"/>
      <c r="I35" s="276"/>
      <c r="J35" s="276"/>
      <c r="K35" s="276"/>
      <c r="L35" s="45"/>
      <c r="M35" s="45"/>
      <c r="N35" s="276"/>
      <c r="O35" s="45"/>
      <c r="P35" s="45"/>
      <c r="Q35" s="45"/>
      <c r="R35" s="45"/>
      <c r="S35" s="45"/>
      <c r="T35" s="45"/>
      <c r="U35" s="45"/>
      <c r="V35" s="45"/>
      <c r="W35" s="45"/>
      <c r="X35" s="45"/>
      <c r="Y35" s="45"/>
      <c r="Z35" s="45"/>
      <c r="AA35" s="45"/>
      <c r="AB35" s="45"/>
      <c r="AC35" s="45"/>
      <c r="AD35" s="276"/>
      <c r="AE35" s="45"/>
      <c r="AF35" s="45"/>
      <c r="AG35" s="45"/>
      <c r="AH35" s="45"/>
      <c r="AI35" s="45"/>
      <c r="AJ35" s="276"/>
      <c r="AK35" s="45"/>
      <c r="AL35" s="45"/>
      <c r="AM35" s="45"/>
      <c r="AN35" s="45"/>
      <c r="AO35" s="45"/>
      <c r="AP35" s="45"/>
      <c r="AQ35" s="45"/>
      <c r="AR35" s="45"/>
      <c r="AS35" s="45"/>
      <c r="AT35" s="45"/>
      <c r="AU35" s="40"/>
      <c r="AV35" s="40"/>
      <c r="AW35" s="40"/>
      <c r="AX35" s="42"/>
    </row>
    <row r="36" spans="1:50" ht="22.5" customHeight="1">
      <c r="A36" s="45"/>
      <c r="B36" s="46"/>
      <c r="C36" s="275"/>
      <c r="D36" s="45"/>
      <c r="E36" s="45"/>
      <c r="F36" s="276"/>
      <c r="G36" s="276"/>
      <c r="H36" s="276"/>
      <c r="I36" s="276"/>
      <c r="J36" s="276"/>
      <c r="K36" s="276"/>
      <c r="L36" s="45"/>
      <c r="M36" s="45"/>
      <c r="N36" s="276"/>
      <c r="O36" s="45"/>
      <c r="P36" s="45"/>
      <c r="Q36" s="45"/>
      <c r="R36" s="45"/>
      <c r="S36" s="45"/>
      <c r="T36" s="45"/>
      <c r="U36" s="45"/>
      <c r="V36" s="45"/>
      <c r="W36" s="45"/>
      <c r="X36" s="45"/>
      <c r="Y36" s="45"/>
      <c r="Z36" s="45"/>
      <c r="AA36" s="45"/>
      <c r="AB36" s="45"/>
      <c r="AC36" s="45"/>
      <c r="AD36" s="276"/>
      <c r="AE36" s="45"/>
      <c r="AF36" s="45"/>
      <c r="AG36" s="45"/>
      <c r="AH36" s="45"/>
      <c r="AI36" s="45"/>
      <c r="AJ36" s="276"/>
      <c r="AK36" s="45"/>
      <c r="AL36" s="45"/>
      <c r="AM36" s="45"/>
      <c r="AN36" s="45"/>
      <c r="AO36" s="45"/>
      <c r="AP36" s="45"/>
      <c r="AQ36" s="45"/>
      <c r="AR36" s="45"/>
      <c r="AS36" s="45"/>
      <c r="AT36" s="45"/>
      <c r="AU36" s="40"/>
      <c r="AV36" s="40"/>
      <c r="AW36" s="40"/>
      <c r="AX36" s="42"/>
    </row>
    <row r="37" spans="1:50" ht="22.5" customHeight="1">
      <c r="A37" s="45"/>
      <c r="B37" s="46"/>
      <c r="C37" s="275"/>
      <c r="D37" s="45"/>
      <c r="E37" s="45"/>
      <c r="F37" s="276"/>
      <c r="G37" s="276"/>
      <c r="H37" s="276"/>
      <c r="I37" s="276"/>
      <c r="J37" s="276"/>
      <c r="K37" s="276"/>
      <c r="L37" s="45"/>
      <c r="M37" s="45"/>
      <c r="N37" s="276"/>
      <c r="O37" s="45"/>
      <c r="P37" s="45"/>
      <c r="Q37" s="45"/>
      <c r="R37" s="45"/>
      <c r="S37" s="45"/>
      <c r="T37" s="45"/>
      <c r="U37" s="45"/>
      <c r="V37" s="45"/>
      <c r="W37" s="45"/>
      <c r="X37" s="45"/>
      <c r="Y37" s="45"/>
      <c r="Z37" s="45"/>
      <c r="AA37" s="45"/>
      <c r="AB37" s="45"/>
      <c r="AC37" s="45"/>
      <c r="AD37" s="276"/>
      <c r="AE37" s="45"/>
      <c r="AF37" s="45"/>
      <c r="AG37" s="45"/>
      <c r="AH37" s="45"/>
      <c r="AI37" s="45"/>
      <c r="AJ37" s="276"/>
      <c r="AK37" s="45"/>
      <c r="AL37" s="45"/>
      <c r="AM37" s="45"/>
      <c r="AN37" s="45"/>
      <c r="AO37" s="45"/>
      <c r="AP37" s="45"/>
      <c r="AQ37" s="45"/>
      <c r="AR37" s="45"/>
      <c r="AS37" s="45"/>
      <c r="AT37" s="45"/>
      <c r="AU37" s="40"/>
      <c r="AV37" s="40"/>
      <c r="AW37" s="40"/>
      <c r="AX37" s="42"/>
    </row>
    <row r="38" spans="1:50" ht="22.5" customHeight="1">
      <c r="A38" s="45"/>
      <c r="B38" s="46"/>
      <c r="C38" s="275"/>
      <c r="D38" s="45"/>
      <c r="E38" s="45"/>
      <c r="F38" s="276"/>
      <c r="G38" s="276"/>
      <c r="H38" s="276"/>
      <c r="I38" s="276"/>
      <c r="J38" s="276"/>
      <c r="K38" s="276"/>
      <c r="L38" s="45"/>
      <c r="M38" s="45"/>
      <c r="N38" s="276"/>
      <c r="O38" s="45"/>
      <c r="P38" s="45"/>
      <c r="Q38" s="45"/>
      <c r="R38" s="45"/>
      <c r="S38" s="45"/>
      <c r="T38" s="45"/>
      <c r="U38" s="45"/>
      <c r="V38" s="45"/>
      <c r="W38" s="45"/>
      <c r="X38" s="45"/>
      <c r="Y38" s="45"/>
      <c r="Z38" s="45"/>
      <c r="AA38" s="45"/>
      <c r="AB38" s="45"/>
      <c r="AC38" s="45"/>
      <c r="AD38" s="276"/>
      <c r="AE38" s="45"/>
      <c r="AF38" s="45"/>
      <c r="AG38" s="45"/>
      <c r="AH38" s="45"/>
      <c r="AI38" s="45"/>
      <c r="AJ38" s="276"/>
      <c r="AK38" s="45"/>
      <c r="AL38" s="45"/>
      <c r="AM38" s="45"/>
      <c r="AN38" s="45"/>
      <c r="AO38" s="45"/>
      <c r="AP38" s="45"/>
      <c r="AQ38" s="45"/>
      <c r="AR38" s="45"/>
      <c r="AS38" s="45"/>
      <c r="AT38" s="45"/>
      <c r="AU38" s="40"/>
      <c r="AV38" s="40"/>
      <c r="AW38" s="40"/>
      <c r="AX38" s="42"/>
    </row>
    <row r="39" spans="1:50" ht="22.5" customHeight="1">
      <c r="A39" s="45"/>
      <c r="B39" s="46"/>
      <c r="C39" s="275"/>
      <c r="D39" s="45"/>
      <c r="E39" s="45"/>
      <c r="F39" s="276"/>
      <c r="G39" s="276"/>
      <c r="H39" s="276"/>
      <c r="I39" s="276"/>
      <c r="J39" s="276"/>
      <c r="K39" s="276"/>
      <c r="L39" s="45"/>
      <c r="M39" s="45"/>
      <c r="N39" s="276"/>
      <c r="O39" s="45"/>
      <c r="P39" s="45"/>
      <c r="Q39" s="45"/>
      <c r="R39" s="45"/>
      <c r="S39" s="45"/>
      <c r="T39" s="45"/>
      <c r="U39" s="45"/>
      <c r="V39" s="45"/>
      <c r="W39" s="45"/>
      <c r="X39" s="45"/>
      <c r="Y39" s="45"/>
      <c r="Z39" s="45"/>
      <c r="AA39" s="45"/>
      <c r="AB39" s="45"/>
      <c r="AC39" s="45"/>
      <c r="AD39" s="276"/>
      <c r="AE39" s="45"/>
      <c r="AF39" s="45"/>
      <c r="AG39" s="45"/>
      <c r="AH39" s="45"/>
      <c r="AI39" s="45"/>
      <c r="AJ39" s="276"/>
      <c r="AK39" s="45"/>
      <c r="AL39" s="45"/>
      <c r="AM39" s="45"/>
      <c r="AN39" s="45"/>
      <c r="AO39" s="45"/>
      <c r="AP39" s="45"/>
      <c r="AQ39" s="45"/>
      <c r="AR39" s="45"/>
      <c r="AS39" s="45"/>
      <c r="AT39" s="45"/>
      <c r="AU39" s="40"/>
      <c r="AV39" s="40"/>
      <c r="AW39" s="40"/>
      <c r="AX39" s="42"/>
    </row>
    <row r="40" spans="1:50" ht="22.5" customHeight="1">
      <c r="A40" s="45"/>
      <c r="B40" s="46"/>
      <c r="C40" s="275"/>
      <c r="D40" s="45"/>
      <c r="E40" s="45"/>
      <c r="F40" s="276"/>
      <c r="G40" s="276"/>
      <c r="H40" s="276"/>
      <c r="I40" s="276"/>
      <c r="J40" s="276"/>
      <c r="K40" s="276"/>
      <c r="L40" s="45"/>
      <c r="M40" s="45"/>
      <c r="N40" s="276"/>
      <c r="O40" s="45"/>
      <c r="P40" s="45"/>
      <c r="Q40" s="45"/>
      <c r="R40" s="45"/>
      <c r="S40" s="45"/>
      <c r="T40" s="45"/>
      <c r="U40" s="45"/>
      <c r="V40" s="45"/>
      <c r="W40" s="45"/>
      <c r="X40" s="45"/>
      <c r="Y40" s="45"/>
      <c r="Z40" s="45"/>
      <c r="AA40" s="45"/>
      <c r="AB40" s="45"/>
      <c r="AC40" s="45"/>
      <c r="AD40" s="276"/>
      <c r="AE40" s="45"/>
      <c r="AF40" s="45"/>
      <c r="AG40" s="45"/>
      <c r="AH40" s="45"/>
      <c r="AI40" s="45"/>
      <c r="AJ40" s="276"/>
      <c r="AK40" s="45"/>
      <c r="AL40" s="45"/>
      <c r="AM40" s="45"/>
      <c r="AN40" s="45"/>
      <c r="AO40" s="45"/>
      <c r="AP40" s="45"/>
      <c r="AQ40" s="45"/>
      <c r="AR40" s="45"/>
      <c r="AS40" s="45"/>
      <c r="AT40" s="45"/>
      <c r="AU40" s="40"/>
      <c r="AV40" s="40"/>
      <c r="AW40" s="40"/>
      <c r="AX40" s="42"/>
    </row>
    <row r="41" spans="1:50" ht="22.5" customHeight="1">
      <c r="A41" s="45"/>
      <c r="B41" s="46"/>
      <c r="C41" s="275"/>
      <c r="D41" s="45"/>
      <c r="E41" s="45"/>
      <c r="F41" s="276"/>
      <c r="G41" s="276"/>
      <c r="H41" s="276"/>
      <c r="I41" s="276"/>
      <c r="J41" s="276"/>
      <c r="K41" s="276"/>
      <c r="L41" s="45"/>
      <c r="M41" s="45"/>
      <c r="N41" s="276"/>
      <c r="O41" s="45"/>
      <c r="P41" s="45"/>
      <c r="Q41" s="45"/>
      <c r="R41" s="45"/>
      <c r="S41" s="45"/>
      <c r="T41" s="45"/>
      <c r="U41" s="45"/>
      <c r="V41" s="45"/>
      <c r="W41" s="45"/>
      <c r="X41" s="45"/>
      <c r="Y41" s="45"/>
      <c r="Z41" s="45"/>
      <c r="AA41" s="45"/>
      <c r="AB41" s="45"/>
      <c r="AC41" s="45"/>
      <c r="AD41" s="276"/>
      <c r="AE41" s="45"/>
      <c r="AF41" s="45"/>
      <c r="AG41" s="45"/>
      <c r="AH41" s="45"/>
      <c r="AI41" s="45"/>
      <c r="AJ41" s="276"/>
      <c r="AK41" s="45"/>
      <c r="AL41" s="45"/>
      <c r="AM41" s="45"/>
      <c r="AN41" s="45"/>
      <c r="AO41" s="45"/>
      <c r="AP41" s="45"/>
      <c r="AQ41" s="45"/>
      <c r="AR41" s="45"/>
      <c r="AS41" s="45"/>
      <c r="AT41" s="45"/>
      <c r="AU41" s="40"/>
      <c r="AV41" s="40"/>
      <c r="AW41" s="40"/>
      <c r="AX41" s="42"/>
    </row>
    <row r="42" spans="1:50" ht="22.5" customHeight="1">
      <c r="A42" s="45"/>
      <c r="B42" s="46"/>
      <c r="C42" s="275"/>
      <c r="D42" s="45"/>
      <c r="E42" s="45"/>
      <c r="F42" s="276"/>
      <c r="G42" s="276"/>
      <c r="H42" s="276"/>
      <c r="I42" s="276"/>
      <c r="J42" s="276"/>
      <c r="K42" s="276"/>
      <c r="L42" s="45"/>
      <c r="M42" s="45"/>
      <c r="N42" s="276"/>
      <c r="O42" s="45"/>
      <c r="P42" s="45"/>
      <c r="Q42" s="45"/>
      <c r="R42" s="45"/>
      <c r="S42" s="45"/>
      <c r="T42" s="45"/>
      <c r="U42" s="45"/>
      <c r="V42" s="45"/>
      <c r="W42" s="45"/>
      <c r="X42" s="45"/>
      <c r="Y42" s="45"/>
      <c r="Z42" s="45"/>
      <c r="AA42" s="45"/>
      <c r="AB42" s="45"/>
      <c r="AC42" s="45"/>
      <c r="AD42" s="276"/>
      <c r="AE42" s="45"/>
      <c r="AF42" s="45"/>
      <c r="AG42" s="45"/>
      <c r="AH42" s="45"/>
      <c r="AI42" s="45"/>
      <c r="AJ42" s="276"/>
      <c r="AK42" s="45"/>
      <c r="AL42" s="45"/>
      <c r="AM42" s="45"/>
      <c r="AN42" s="45"/>
      <c r="AO42" s="45"/>
      <c r="AP42" s="45"/>
      <c r="AQ42" s="45"/>
      <c r="AR42" s="45"/>
      <c r="AS42" s="45"/>
      <c r="AT42" s="45"/>
      <c r="AU42" s="40"/>
      <c r="AV42" s="40"/>
      <c r="AW42" s="40"/>
      <c r="AX42" s="42"/>
    </row>
    <row r="43" spans="1:50" ht="22.5" customHeight="1">
      <c r="A43" s="45"/>
      <c r="B43" s="46"/>
      <c r="C43" s="275"/>
      <c r="D43" s="45"/>
      <c r="E43" s="45"/>
      <c r="F43" s="276"/>
      <c r="G43" s="276"/>
      <c r="H43" s="276"/>
      <c r="I43" s="276"/>
      <c r="J43" s="276"/>
      <c r="K43" s="276"/>
      <c r="L43" s="45"/>
      <c r="M43" s="45"/>
      <c r="N43" s="276"/>
      <c r="O43" s="45"/>
      <c r="P43" s="45"/>
      <c r="Q43" s="45"/>
      <c r="R43" s="45"/>
      <c r="S43" s="45"/>
      <c r="T43" s="45"/>
      <c r="U43" s="45"/>
      <c r="V43" s="45"/>
      <c r="W43" s="45"/>
      <c r="X43" s="45"/>
      <c r="Y43" s="45"/>
      <c r="Z43" s="45"/>
      <c r="AA43" s="45"/>
      <c r="AB43" s="45"/>
      <c r="AC43" s="45"/>
      <c r="AD43" s="276"/>
      <c r="AE43" s="45"/>
      <c r="AF43" s="45"/>
      <c r="AG43" s="45"/>
      <c r="AH43" s="45"/>
      <c r="AI43" s="45"/>
      <c r="AJ43" s="276"/>
      <c r="AK43" s="45"/>
      <c r="AL43" s="45"/>
      <c r="AM43" s="45"/>
      <c r="AN43" s="45"/>
      <c r="AO43" s="45"/>
      <c r="AP43" s="45"/>
      <c r="AQ43" s="45"/>
      <c r="AR43" s="45"/>
      <c r="AS43" s="45"/>
      <c r="AT43" s="45"/>
      <c r="AU43" s="40"/>
      <c r="AV43" s="40"/>
      <c r="AW43" s="40"/>
      <c r="AX43" s="42"/>
    </row>
    <row r="44" spans="1:50" ht="22.5" customHeight="1">
      <c r="A44" s="45"/>
      <c r="B44" s="46"/>
      <c r="C44" s="275"/>
      <c r="D44" s="45"/>
      <c r="E44" s="45"/>
      <c r="F44" s="276"/>
      <c r="G44" s="276"/>
      <c r="H44" s="276"/>
      <c r="I44" s="276"/>
      <c r="J44" s="276"/>
      <c r="K44" s="276"/>
      <c r="L44" s="45"/>
      <c r="M44" s="45"/>
      <c r="N44" s="276"/>
      <c r="O44" s="45"/>
      <c r="P44" s="45"/>
      <c r="Q44" s="45"/>
      <c r="R44" s="45"/>
      <c r="S44" s="45"/>
      <c r="T44" s="45"/>
      <c r="U44" s="45"/>
      <c r="V44" s="45"/>
      <c r="W44" s="45"/>
      <c r="X44" s="45"/>
      <c r="Y44" s="45"/>
      <c r="Z44" s="45"/>
      <c r="AA44" s="45"/>
      <c r="AB44" s="45"/>
      <c r="AC44" s="45"/>
      <c r="AD44" s="276"/>
      <c r="AE44" s="45"/>
      <c r="AF44" s="45"/>
      <c r="AG44" s="45"/>
      <c r="AH44" s="45"/>
      <c r="AI44" s="45"/>
      <c r="AJ44" s="276"/>
      <c r="AK44" s="45"/>
      <c r="AL44" s="45"/>
      <c r="AM44" s="45"/>
      <c r="AN44" s="45"/>
      <c r="AO44" s="45"/>
      <c r="AP44" s="45"/>
      <c r="AQ44" s="45"/>
      <c r="AR44" s="45"/>
      <c r="AS44" s="45"/>
      <c r="AT44" s="45"/>
      <c r="AU44" s="40"/>
      <c r="AV44" s="40"/>
      <c r="AW44" s="40"/>
      <c r="AX44" s="42"/>
    </row>
    <row r="45" spans="1:50" ht="22.5" customHeight="1">
      <c r="A45" s="45"/>
      <c r="B45" s="46"/>
      <c r="C45" s="275"/>
      <c r="D45" s="45"/>
      <c r="E45" s="45"/>
      <c r="F45" s="276"/>
      <c r="G45" s="276"/>
      <c r="H45" s="276"/>
      <c r="I45" s="276"/>
      <c r="J45" s="276"/>
      <c r="K45" s="276"/>
      <c r="L45" s="45"/>
      <c r="M45" s="45"/>
      <c r="N45" s="276"/>
      <c r="O45" s="45"/>
      <c r="P45" s="45"/>
      <c r="Q45" s="45"/>
      <c r="R45" s="45"/>
      <c r="S45" s="45"/>
      <c r="T45" s="45"/>
      <c r="U45" s="45"/>
      <c r="V45" s="45"/>
      <c r="W45" s="45"/>
      <c r="X45" s="45"/>
      <c r="Y45" s="45"/>
      <c r="Z45" s="45"/>
      <c r="AA45" s="45"/>
      <c r="AB45" s="45"/>
      <c r="AC45" s="45"/>
      <c r="AD45" s="276"/>
      <c r="AE45" s="45"/>
      <c r="AF45" s="45"/>
      <c r="AG45" s="45"/>
      <c r="AH45" s="45"/>
      <c r="AI45" s="45"/>
      <c r="AJ45" s="276"/>
      <c r="AK45" s="45"/>
      <c r="AL45" s="45"/>
      <c r="AM45" s="45"/>
      <c r="AN45" s="45"/>
      <c r="AO45" s="45"/>
      <c r="AP45" s="45"/>
      <c r="AQ45" s="45"/>
      <c r="AR45" s="45"/>
      <c r="AS45" s="45"/>
      <c r="AT45" s="45"/>
      <c r="AU45" s="40"/>
      <c r="AV45" s="40"/>
      <c r="AW45" s="40"/>
      <c r="AX45" s="42"/>
    </row>
    <row r="46" spans="1:50" ht="22.5" customHeight="1">
      <c r="A46" s="45"/>
      <c r="B46" s="46"/>
      <c r="C46" s="275"/>
      <c r="D46" s="45"/>
      <c r="E46" s="45"/>
      <c r="F46" s="276"/>
      <c r="G46" s="276"/>
      <c r="H46" s="276"/>
      <c r="I46" s="276"/>
      <c r="J46" s="276"/>
      <c r="K46" s="276"/>
      <c r="L46" s="45"/>
      <c r="M46" s="45"/>
      <c r="N46" s="276"/>
      <c r="O46" s="45"/>
      <c r="P46" s="45"/>
      <c r="Q46" s="45"/>
      <c r="R46" s="45"/>
      <c r="S46" s="45"/>
      <c r="T46" s="45"/>
      <c r="U46" s="45"/>
      <c r="V46" s="45"/>
      <c r="W46" s="45"/>
      <c r="X46" s="45"/>
      <c r="Y46" s="45"/>
      <c r="Z46" s="45"/>
      <c r="AA46" s="45"/>
      <c r="AB46" s="45"/>
      <c r="AC46" s="45"/>
      <c r="AD46" s="276"/>
      <c r="AE46" s="45"/>
      <c r="AF46" s="45"/>
      <c r="AG46" s="45"/>
      <c r="AH46" s="45"/>
      <c r="AI46" s="45"/>
      <c r="AJ46" s="276"/>
      <c r="AK46" s="45"/>
      <c r="AL46" s="45"/>
      <c r="AM46" s="45"/>
      <c r="AN46" s="45"/>
      <c r="AO46" s="45"/>
      <c r="AP46" s="45"/>
      <c r="AQ46" s="45"/>
      <c r="AR46" s="45"/>
      <c r="AS46" s="45"/>
      <c r="AT46" s="45"/>
      <c r="AU46" s="40"/>
      <c r="AV46" s="40"/>
      <c r="AW46" s="40"/>
      <c r="AX46" s="42"/>
    </row>
    <row r="47" spans="1:50" ht="22.5" customHeight="1">
      <c r="A47" s="45"/>
      <c r="B47" s="46"/>
      <c r="C47" s="275"/>
      <c r="D47" s="45"/>
      <c r="E47" s="45"/>
      <c r="F47" s="276"/>
      <c r="G47" s="276"/>
      <c r="H47" s="276"/>
      <c r="I47" s="276"/>
      <c r="J47" s="276"/>
      <c r="K47" s="276"/>
      <c r="L47" s="45"/>
      <c r="M47" s="45"/>
      <c r="N47" s="276"/>
      <c r="O47" s="45"/>
      <c r="P47" s="45"/>
      <c r="Q47" s="45"/>
      <c r="R47" s="45"/>
      <c r="S47" s="45"/>
      <c r="T47" s="45"/>
      <c r="U47" s="45"/>
      <c r="V47" s="45"/>
      <c r="W47" s="45"/>
      <c r="X47" s="45"/>
      <c r="Y47" s="45"/>
      <c r="Z47" s="45"/>
      <c r="AA47" s="45"/>
      <c r="AB47" s="45"/>
      <c r="AC47" s="45"/>
      <c r="AD47" s="276"/>
      <c r="AE47" s="45"/>
      <c r="AF47" s="45"/>
      <c r="AG47" s="45"/>
      <c r="AH47" s="45"/>
      <c r="AI47" s="45"/>
      <c r="AJ47" s="276"/>
      <c r="AK47" s="45"/>
      <c r="AL47" s="45"/>
      <c r="AM47" s="45"/>
      <c r="AN47" s="45"/>
      <c r="AO47" s="45"/>
      <c r="AP47" s="45"/>
      <c r="AQ47" s="45"/>
      <c r="AR47" s="45"/>
      <c r="AS47" s="45"/>
      <c r="AT47" s="45"/>
      <c r="AU47" s="40"/>
      <c r="AV47" s="40"/>
      <c r="AW47" s="40"/>
      <c r="AX47" s="42"/>
    </row>
    <row r="48" spans="1:50" ht="22.5" customHeight="1">
      <c r="A48" s="45"/>
      <c r="B48" s="46"/>
      <c r="C48" s="275"/>
      <c r="D48" s="45"/>
      <c r="E48" s="45"/>
      <c r="F48" s="276"/>
      <c r="G48" s="276"/>
      <c r="H48" s="276"/>
      <c r="I48" s="276"/>
      <c r="J48" s="276"/>
      <c r="K48" s="276"/>
      <c r="L48" s="45"/>
      <c r="M48" s="45"/>
      <c r="N48" s="276"/>
      <c r="O48" s="45"/>
      <c r="P48" s="45"/>
      <c r="Q48" s="45"/>
      <c r="R48" s="45"/>
      <c r="S48" s="45"/>
      <c r="T48" s="45"/>
      <c r="U48" s="45"/>
      <c r="V48" s="45"/>
      <c r="W48" s="45"/>
      <c r="X48" s="45"/>
      <c r="Y48" s="45"/>
      <c r="Z48" s="45"/>
      <c r="AA48" s="45"/>
      <c r="AB48" s="45"/>
      <c r="AC48" s="45"/>
      <c r="AD48" s="276"/>
      <c r="AE48" s="45"/>
      <c r="AF48" s="45"/>
      <c r="AG48" s="45"/>
      <c r="AH48" s="45"/>
      <c r="AI48" s="45"/>
      <c r="AJ48" s="276"/>
      <c r="AK48" s="45"/>
      <c r="AL48" s="45"/>
      <c r="AM48" s="45"/>
      <c r="AN48" s="45"/>
      <c r="AO48" s="45"/>
      <c r="AP48" s="45"/>
      <c r="AQ48" s="45"/>
      <c r="AR48" s="45"/>
      <c r="AS48" s="45"/>
      <c r="AT48" s="45"/>
      <c r="AU48" s="40"/>
      <c r="AV48" s="40"/>
      <c r="AW48" s="40"/>
      <c r="AX48" s="42"/>
    </row>
    <row r="49" spans="1:50" ht="22.5" customHeight="1">
      <c r="A49" s="45"/>
      <c r="B49" s="46"/>
      <c r="C49" s="275"/>
      <c r="D49" s="45"/>
      <c r="E49" s="45"/>
      <c r="F49" s="276"/>
      <c r="G49" s="276"/>
      <c r="H49" s="276"/>
      <c r="I49" s="276"/>
      <c r="J49" s="276"/>
      <c r="K49" s="276"/>
      <c r="L49" s="45"/>
      <c r="M49" s="45"/>
      <c r="N49" s="276"/>
      <c r="O49" s="45"/>
      <c r="P49" s="45"/>
      <c r="Q49" s="45"/>
      <c r="R49" s="45"/>
      <c r="S49" s="45"/>
      <c r="T49" s="45"/>
      <c r="U49" s="45"/>
      <c r="V49" s="45"/>
      <c r="W49" s="45"/>
      <c r="X49" s="45"/>
      <c r="Y49" s="45"/>
      <c r="Z49" s="45"/>
      <c r="AA49" s="45"/>
      <c r="AB49" s="45"/>
      <c r="AC49" s="45"/>
      <c r="AD49" s="276"/>
      <c r="AE49" s="45"/>
      <c r="AF49" s="45"/>
      <c r="AG49" s="45"/>
      <c r="AH49" s="45"/>
      <c r="AI49" s="45"/>
      <c r="AJ49" s="276"/>
      <c r="AK49" s="45"/>
      <c r="AL49" s="45"/>
      <c r="AM49" s="45"/>
      <c r="AN49" s="45"/>
      <c r="AO49" s="45"/>
      <c r="AP49" s="45"/>
      <c r="AQ49" s="45"/>
      <c r="AR49" s="45"/>
      <c r="AS49" s="45"/>
      <c r="AT49" s="45"/>
      <c r="AU49" s="40"/>
      <c r="AV49" s="40"/>
      <c r="AW49" s="40"/>
      <c r="AX49" s="42"/>
    </row>
    <row r="50" spans="1:50" ht="22.5" customHeight="1">
      <c r="A50" s="45"/>
      <c r="B50" s="46"/>
      <c r="C50" s="275"/>
      <c r="D50" s="45"/>
      <c r="E50" s="45"/>
      <c r="F50" s="276"/>
      <c r="G50" s="276"/>
      <c r="H50" s="276"/>
      <c r="I50" s="276"/>
      <c r="J50" s="276"/>
      <c r="K50" s="276"/>
      <c r="L50" s="45"/>
      <c r="M50" s="45"/>
      <c r="N50" s="276"/>
      <c r="O50" s="45"/>
      <c r="P50" s="45"/>
      <c r="Q50" s="45"/>
      <c r="R50" s="45"/>
      <c r="S50" s="45"/>
      <c r="T50" s="45"/>
      <c r="U50" s="45"/>
      <c r="V50" s="45"/>
      <c r="W50" s="45"/>
      <c r="X50" s="45"/>
      <c r="Y50" s="45"/>
      <c r="Z50" s="45"/>
      <c r="AA50" s="45"/>
      <c r="AB50" s="45"/>
      <c r="AC50" s="45"/>
      <c r="AD50" s="276"/>
      <c r="AE50" s="45"/>
      <c r="AF50" s="45"/>
      <c r="AG50" s="45"/>
      <c r="AH50" s="45"/>
      <c r="AI50" s="45"/>
      <c r="AJ50" s="276"/>
      <c r="AK50" s="45"/>
      <c r="AL50" s="45"/>
      <c r="AM50" s="45"/>
      <c r="AN50" s="45"/>
      <c r="AO50" s="45"/>
      <c r="AP50" s="45"/>
      <c r="AQ50" s="45"/>
      <c r="AR50" s="45"/>
      <c r="AS50" s="45"/>
      <c r="AT50" s="45"/>
      <c r="AU50" s="40"/>
      <c r="AV50" s="40"/>
      <c r="AW50" s="40"/>
      <c r="AX50" s="42"/>
    </row>
    <row r="51" spans="1:50" ht="22.5" customHeight="1">
      <c r="A51" s="45"/>
      <c r="B51" s="46"/>
      <c r="C51" s="275"/>
      <c r="D51" s="45"/>
      <c r="E51" s="45"/>
      <c r="F51" s="276"/>
      <c r="G51" s="276"/>
      <c r="H51" s="276"/>
      <c r="I51" s="276"/>
      <c r="J51" s="276"/>
      <c r="K51" s="276"/>
      <c r="L51" s="45"/>
      <c r="M51" s="45"/>
      <c r="N51" s="276"/>
      <c r="O51" s="45"/>
      <c r="P51" s="45"/>
      <c r="Q51" s="45"/>
      <c r="R51" s="45"/>
      <c r="S51" s="45"/>
      <c r="T51" s="45"/>
      <c r="U51" s="45"/>
      <c r="V51" s="45"/>
      <c r="W51" s="45"/>
      <c r="X51" s="45"/>
      <c r="Y51" s="45"/>
      <c r="Z51" s="45"/>
      <c r="AA51" s="45"/>
      <c r="AB51" s="45"/>
      <c r="AC51" s="45"/>
      <c r="AD51" s="276"/>
      <c r="AE51" s="45"/>
      <c r="AF51" s="45"/>
      <c r="AG51" s="45"/>
      <c r="AH51" s="45"/>
      <c r="AI51" s="45"/>
      <c r="AJ51" s="276"/>
      <c r="AK51" s="45"/>
      <c r="AL51" s="45"/>
      <c r="AM51" s="45"/>
      <c r="AN51" s="45"/>
      <c r="AO51" s="45"/>
      <c r="AP51" s="45"/>
      <c r="AQ51" s="45"/>
      <c r="AR51" s="45"/>
      <c r="AS51" s="45"/>
      <c r="AT51" s="45"/>
      <c r="AU51" s="40"/>
      <c r="AV51" s="40"/>
      <c r="AW51" s="40"/>
      <c r="AX51" s="42"/>
    </row>
    <row r="52" spans="1:50" ht="22.5" customHeight="1">
      <c r="A52" s="45"/>
      <c r="B52" s="46"/>
      <c r="C52" s="275"/>
      <c r="D52" s="45"/>
      <c r="E52" s="45"/>
      <c r="F52" s="276"/>
      <c r="G52" s="276"/>
      <c r="H52" s="276"/>
      <c r="I52" s="276"/>
      <c r="J52" s="276"/>
      <c r="K52" s="276"/>
      <c r="L52" s="45"/>
      <c r="M52" s="45"/>
      <c r="N52" s="276"/>
      <c r="O52" s="45"/>
      <c r="P52" s="45"/>
      <c r="Q52" s="45"/>
      <c r="R52" s="45"/>
      <c r="S52" s="45"/>
      <c r="T52" s="45"/>
      <c r="U52" s="45"/>
      <c r="V52" s="45"/>
      <c r="W52" s="45"/>
      <c r="X52" s="45"/>
      <c r="Y52" s="45"/>
      <c r="Z52" s="45"/>
      <c r="AA52" s="45"/>
      <c r="AB52" s="45"/>
      <c r="AC52" s="45"/>
      <c r="AD52" s="276"/>
      <c r="AE52" s="45"/>
      <c r="AF52" s="45"/>
      <c r="AG52" s="45"/>
      <c r="AH52" s="45"/>
      <c r="AI52" s="45"/>
      <c r="AJ52" s="276"/>
      <c r="AK52" s="45"/>
      <c r="AL52" s="45"/>
      <c r="AM52" s="45"/>
      <c r="AN52" s="45"/>
      <c r="AO52" s="45"/>
      <c r="AP52" s="45"/>
      <c r="AQ52" s="45"/>
      <c r="AR52" s="45"/>
      <c r="AS52" s="45"/>
      <c r="AT52" s="45"/>
      <c r="AU52" s="40"/>
      <c r="AV52" s="40"/>
      <c r="AW52" s="40"/>
      <c r="AX52" s="42"/>
    </row>
    <row r="53" spans="1:50" ht="22.5" customHeight="1">
      <c r="A53" s="45"/>
      <c r="B53" s="46"/>
      <c r="C53" s="275"/>
      <c r="D53" s="45"/>
      <c r="E53" s="45"/>
      <c r="F53" s="276"/>
      <c r="G53" s="276"/>
      <c r="H53" s="276"/>
      <c r="I53" s="276"/>
      <c r="J53" s="276"/>
      <c r="K53" s="276"/>
      <c r="L53" s="45"/>
      <c r="M53" s="45"/>
      <c r="N53" s="276"/>
      <c r="O53" s="45"/>
      <c r="P53" s="45"/>
      <c r="Q53" s="45"/>
      <c r="R53" s="45"/>
      <c r="S53" s="45"/>
      <c r="T53" s="45"/>
      <c r="U53" s="45"/>
      <c r="V53" s="45"/>
      <c r="W53" s="45"/>
      <c r="X53" s="45"/>
      <c r="Y53" s="45"/>
      <c r="Z53" s="45"/>
      <c r="AA53" s="45"/>
      <c r="AB53" s="45"/>
      <c r="AC53" s="45"/>
      <c r="AD53" s="276"/>
      <c r="AE53" s="45"/>
      <c r="AF53" s="45"/>
      <c r="AG53" s="45"/>
      <c r="AH53" s="45"/>
      <c r="AI53" s="45"/>
      <c r="AJ53" s="276"/>
      <c r="AK53" s="45"/>
      <c r="AL53" s="45"/>
      <c r="AM53" s="45"/>
      <c r="AN53" s="45"/>
      <c r="AO53" s="45"/>
      <c r="AP53" s="45"/>
      <c r="AQ53" s="45"/>
      <c r="AR53" s="45"/>
      <c r="AS53" s="45"/>
      <c r="AT53" s="45"/>
      <c r="AU53" s="40"/>
      <c r="AV53" s="40"/>
      <c r="AW53" s="40"/>
      <c r="AX53" s="42"/>
    </row>
    <row r="54" spans="1:50" ht="22.5" customHeight="1">
      <c r="A54" s="45"/>
      <c r="B54" s="46"/>
      <c r="C54" s="275"/>
      <c r="D54" s="45"/>
      <c r="E54" s="45"/>
      <c r="F54" s="276"/>
      <c r="G54" s="276"/>
      <c r="H54" s="276"/>
      <c r="I54" s="276"/>
      <c r="J54" s="276"/>
      <c r="K54" s="276"/>
      <c r="L54" s="45"/>
      <c r="M54" s="45"/>
      <c r="N54" s="276"/>
      <c r="O54" s="45"/>
      <c r="P54" s="45"/>
      <c r="Q54" s="45"/>
      <c r="R54" s="45"/>
      <c r="S54" s="45"/>
      <c r="T54" s="45"/>
      <c r="U54" s="45"/>
      <c r="V54" s="45"/>
      <c r="W54" s="45"/>
      <c r="X54" s="45"/>
      <c r="Y54" s="45"/>
      <c r="Z54" s="45"/>
      <c r="AA54" s="45"/>
      <c r="AB54" s="45"/>
      <c r="AC54" s="45"/>
      <c r="AD54" s="276"/>
      <c r="AE54" s="45"/>
      <c r="AF54" s="45"/>
      <c r="AG54" s="45"/>
      <c r="AH54" s="45"/>
      <c r="AI54" s="45"/>
      <c r="AJ54" s="276"/>
      <c r="AK54" s="45"/>
      <c r="AL54" s="45"/>
      <c r="AM54" s="45"/>
      <c r="AN54" s="45"/>
      <c r="AO54" s="45"/>
      <c r="AP54" s="45"/>
      <c r="AQ54" s="45"/>
      <c r="AR54" s="45"/>
      <c r="AS54" s="45"/>
      <c r="AT54" s="45"/>
      <c r="AU54" s="40"/>
      <c r="AV54" s="40"/>
      <c r="AW54" s="40"/>
      <c r="AX54" s="42"/>
    </row>
    <row r="55" spans="1:50" ht="22.5" customHeight="1">
      <c r="A55" s="45"/>
      <c r="B55" s="46"/>
      <c r="C55" s="275"/>
      <c r="D55" s="45"/>
      <c r="E55" s="45"/>
      <c r="F55" s="276"/>
      <c r="G55" s="276"/>
      <c r="H55" s="276"/>
      <c r="I55" s="276"/>
      <c r="J55" s="276"/>
      <c r="K55" s="276"/>
      <c r="L55" s="45"/>
      <c r="M55" s="45"/>
      <c r="N55" s="276"/>
      <c r="O55" s="45"/>
      <c r="P55" s="45"/>
      <c r="Q55" s="45"/>
      <c r="R55" s="45"/>
      <c r="S55" s="45"/>
      <c r="T55" s="45"/>
      <c r="U55" s="45"/>
      <c r="V55" s="45"/>
      <c r="W55" s="45"/>
      <c r="X55" s="45"/>
      <c r="Y55" s="45"/>
      <c r="Z55" s="45"/>
      <c r="AA55" s="45"/>
      <c r="AB55" s="45"/>
      <c r="AC55" s="45"/>
      <c r="AD55" s="276"/>
      <c r="AE55" s="45"/>
      <c r="AF55" s="45"/>
      <c r="AG55" s="45"/>
      <c r="AH55" s="45"/>
      <c r="AI55" s="45"/>
      <c r="AJ55" s="276"/>
      <c r="AK55" s="45"/>
      <c r="AL55" s="45"/>
      <c r="AM55" s="45"/>
      <c r="AN55" s="45"/>
      <c r="AO55" s="45"/>
      <c r="AP55" s="45"/>
      <c r="AQ55" s="45"/>
      <c r="AR55" s="45"/>
      <c r="AS55" s="45"/>
      <c r="AT55" s="45"/>
      <c r="AU55" s="40"/>
      <c r="AV55" s="40"/>
      <c r="AW55" s="40"/>
      <c r="AX55" s="42"/>
    </row>
    <row r="56" spans="1:50" ht="22.5" customHeight="1">
      <c r="A56" s="45"/>
      <c r="B56" s="46"/>
      <c r="C56" s="275"/>
      <c r="D56" s="45"/>
      <c r="E56" s="45"/>
      <c r="F56" s="276"/>
      <c r="G56" s="276"/>
      <c r="H56" s="276"/>
      <c r="I56" s="276"/>
      <c r="J56" s="276"/>
      <c r="K56" s="276"/>
      <c r="L56" s="45"/>
      <c r="M56" s="45"/>
      <c r="N56" s="276"/>
      <c r="O56" s="45"/>
      <c r="P56" s="45"/>
      <c r="Q56" s="45"/>
      <c r="R56" s="45"/>
      <c r="S56" s="45"/>
      <c r="T56" s="45"/>
      <c r="U56" s="45"/>
      <c r="V56" s="45"/>
      <c r="W56" s="45"/>
      <c r="X56" s="45"/>
      <c r="Y56" s="45"/>
      <c r="Z56" s="45"/>
      <c r="AA56" s="45"/>
      <c r="AB56" s="45"/>
      <c r="AC56" s="45"/>
      <c r="AD56" s="276"/>
      <c r="AE56" s="45"/>
      <c r="AF56" s="45"/>
      <c r="AG56" s="45"/>
      <c r="AH56" s="45"/>
      <c r="AI56" s="45"/>
      <c r="AJ56" s="276"/>
      <c r="AK56" s="45"/>
      <c r="AL56" s="45"/>
      <c r="AM56" s="45"/>
      <c r="AN56" s="45"/>
      <c r="AO56" s="45"/>
      <c r="AP56" s="45"/>
      <c r="AQ56" s="45"/>
      <c r="AR56" s="45"/>
      <c r="AS56" s="45"/>
      <c r="AT56" s="45"/>
      <c r="AU56" s="40"/>
      <c r="AV56" s="40"/>
      <c r="AW56" s="40"/>
      <c r="AX56" s="42"/>
    </row>
    <row r="57" spans="1:50" ht="22.5" customHeight="1">
      <c r="A57" s="45"/>
      <c r="B57" s="46"/>
      <c r="C57" s="275"/>
      <c r="D57" s="45"/>
      <c r="E57" s="45"/>
      <c r="F57" s="276"/>
      <c r="G57" s="276"/>
      <c r="H57" s="276"/>
      <c r="I57" s="276"/>
      <c r="J57" s="276"/>
      <c r="K57" s="276"/>
      <c r="L57" s="45"/>
      <c r="M57" s="45"/>
      <c r="N57" s="276"/>
      <c r="O57" s="45"/>
      <c r="P57" s="45"/>
      <c r="Q57" s="45"/>
      <c r="R57" s="45"/>
      <c r="S57" s="45"/>
      <c r="T57" s="45"/>
      <c r="U57" s="45"/>
      <c r="V57" s="45"/>
      <c r="W57" s="45"/>
      <c r="X57" s="45"/>
      <c r="Y57" s="45"/>
      <c r="Z57" s="45"/>
      <c r="AA57" s="45"/>
      <c r="AB57" s="45"/>
      <c r="AC57" s="45"/>
      <c r="AD57" s="276"/>
      <c r="AE57" s="45"/>
      <c r="AF57" s="45"/>
      <c r="AG57" s="45"/>
      <c r="AH57" s="45"/>
      <c r="AI57" s="45"/>
      <c r="AJ57" s="276"/>
      <c r="AK57" s="45"/>
      <c r="AL57" s="45"/>
      <c r="AM57" s="45"/>
      <c r="AN57" s="45"/>
      <c r="AO57" s="45"/>
      <c r="AP57" s="45"/>
      <c r="AQ57" s="45"/>
      <c r="AR57" s="45"/>
      <c r="AS57" s="45"/>
      <c r="AT57" s="45"/>
      <c r="AU57" s="40"/>
      <c r="AV57" s="40"/>
      <c r="AW57" s="40"/>
      <c r="AX57" s="42"/>
    </row>
    <row r="58" spans="1:50" ht="22.5" customHeight="1">
      <c r="A58" s="45"/>
      <c r="B58" s="46"/>
      <c r="C58" s="275"/>
      <c r="D58" s="45"/>
      <c r="E58" s="45"/>
      <c r="F58" s="276"/>
      <c r="G58" s="276"/>
      <c r="H58" s="276"/>
      <c r="I58" s="276"/>
      <c r="J58" s="276"/>
      <c r="K58" s="276"/>
      <c r="L58" s="45"/>
      <c r="M58" s="45"/>
      <c r="N58" s="276"/>
      <c r="O58" s="45"/>
      <c r="P58" s="45"/>
      <c r="Q58" s="45"/>
      <c r="R58" s="45"/>
      <c r="S58" s="45"/>
      <c r="T58" s="45"/>
      <c r="U58" s="45"/>
      <c r="V58" s="45"/>
      <c r="W58" s="45"/>
      <c r="X58" s="45"/>
      <c r="Y58" s="45"/>
      <c r="Z58" s="45"/>
      <c r="AA58" s="45"/>
      <c r="AB58" s="45"/>
      <c r="AC58" s="45"/>
      <c r="AD58" s="276"/>
      <c r="AE58" s="45"/>
      <c r="AF58" s="45"/>
      <c r="AG58" s="45"/>
      <c r="AH58" s="45"/>
      <c r="AI58" s="45"/>
      <c r="AJ58" s="276"/>
      <c r="AK58" s="45"/>
      <c r="AL58" s="45"/>
      <c r="AM58" s="45"/>
      <c r="AN58" s="45"/>
      <c r="AO58" s="45"/>
      <c r="AP58" s="45"/>
      <c r="AQ58" s="45"/>
      <c r="AR58" s="45"/>
      <c r="AS58" s="45"/>
      <c r="AT58" s="45"/>
      <c r="AU58" s="40"/>
      <c r="AV58" s="40"/>
      <c r="AW58" s="40"/>
      <c r="AX58" s="42"/>
    </row>
    <row r="59" spans="1:50" ht="22.5" customHeight="1">
      <c r="A59" s="45"/>
      <c r="B59" s="46"/>
      <c r="C59" s="275"/>
      <c r="D59" s="45"/>
      <c r="E59" s="45"/>
      <c r="F59" s="276"/>
      <c r="G59" s="276"/>
      <c r="H59" s="276"/>
      <c r="I59" s="276"/>
      <c r="J59" s="276"/>
      <c r="K59" s="276"/>
      <c r="L59" s="45"/>
      <c r="M59" s="45"/>
      <c r="N59" s="276"/>
      <c r="O59" s="45"/>
      <c r="P59" s="45"/>
      <c r="Q59" s="45"/>
      <c r="R59" s="45"/>
      <c r="S59" s="45"/>
      <c r="T59" s="45"/>
      <c r="U59" s="45"/>
      <c r="V59" s="45"/>
      <c r="W59" s="45"/>
      <c r="X59" s="45"/>
      <c r="Y59" s="45"/>
      <c r="Z59" s="45"/>
      <c r="AA59" s="45"/>
      <c r="AB59" s="45"/>
      <c r="AC59" s="45"/>
      <c r="AD59" s="276"/>
      <c r="AE59" s="45"/>
      <c r="AF59" s="45"/>
      <c r="AG59" s="45"/>
      <c r="AH59" s="45"/>
      <c r="AI59" s="45"/>
      <c r="AJ59" s="276"/>
      <c r="AK59" s="45"/>
      <c r="AL59" s="45"/>
      <c r="AM59" s="45"/>
      <c r="AN59" s="45"/>
      <c r="AO59" s="45"/>
      <c r="AP59" s="45"/>
      <c r="AQ59" s="45"/>
      <c r="AR59" s="45"/>
      <c r="AS59" s="45"/>
      <c r="AT59" s="45"/>
      <c r="AU59" s="40"/>
      <c r="AV59" s="40"/>
      <c r="AW59" s="40"/>
      <c r="AX59" s="42"/>
    </row>
    <row r="60" spans="1:50" ht="22.5" customHeight="1">
      <c r="A60" s="45"/>
      <c r="B60" s="46"/>
      <c r="C60" s="275"/>
      <c r="D60" s="45"/>
      <c r="E60" s="45"/>
      <c r="F60" s="276"/>
      <c r="G60" s="276"/>
      <c r="H60" s="276"/>
      <c r="I60" s="276"/>
      <c r="J60" s="276"/>
      <c r="K60" s="276"/>
      <c r="L60" s="45"/>
      <c r="M60" s="45"/>
      <c r="N60" s="276"/>
      <c r="O60" s="45"/>
      <c r="P60" s="45"/>
      <c r="Q60" s="45"/>
      <c r="R60" s="45"/>
      <c r="S60" s="45"/>
      <c r="T60" s="45"/>
      <c r="U60" s="45"/>
      <c r="V60" s="45"/>
      <c r="W60" s="45"/>
      <c r="X60" s="45"/>
      <c r="Y60" s="45"/>
      <c r="Z60" s="45"/>
      <c r="AA60" s="45"/>
      <c r="AB60" s="45"/>
      <c r="AC60" s="45"/>
      <c r="AD60" s="276"/>
      <c r="AE60" s="45"/>
      <c r="AF60" s="45"/>
      <c r="AG60" s="45"/>
      <c r="AH60" s="45"/>
      <c r="AI60" s="45"/>
      <c r="AJ60" s="276"/>
      <c r="AK60" s="45"/>
      <c r="AL60" s="45"/>
      <c r="AM60" s="45"/>
      <c r="AN60" s="45"/>
      <c r="AO60" s="45"/>
      <c r="AP60" s="45"/>
      <c r="AQ60" s="45"/>
      <c r="AR60" s="45"/>
      <c r="AS60" s="45"/>
      <c r="AT60" s="45"/>
      <c r="AU60" s="40"/>
      <c r="AV60" s="40"/>
      <c r="AW60" s="40"/>
      <c r="AX60" s="42"/>
    </row>
    <row r="61" spans="1:50" ht="22.5" customHeight="1">
      <c r="A61" s="45"/>
      <c r="B61" s="46"/>
      <c r="C61" s="275"/>
      <c r="D61" s="45"/>
      <c r="E61" s="45"/>
      <c r="F61" s="276"/>
      <c r="G61" s="276"/>
      <c r="H61" s="276"/>
      <c r="I61" s="276"/>
      <c r="J61" s="276"/>
      <c r="K61" s="276"/>
      <c r="L61" s="45"/>
      <c r="M61" s="45"/>
      <c r="N61" s="276"/>
      <c r="O61" s="45"/>
      <c r="P61" s="45"/>
      <c r="Q61" s="45"/>
      <c r="R61" s="45"/>
      <c r="S61" s="45"/>
      <c r="T61" s="45"/>
      <c r="U61" s="45"/>
      <c r="V61" s="45"/>
      <c r="W61" s="45"/>
      <c r="X61" s="45"/>
      <c r="Y61" s="45"/>
      <c r="Z61" s="45"/>
      <c r="AA61" s="45"/>
      <c r="AB61" s="45"/>
      <c r="AC61" s="45"/>
      <c r="AD61" s="276"/>
      <c r="AE61" s="45"/>
      <c r="AF61" s="45"/>
      <c r="AG61" s="45"/>
      <c r="AH61" s="45"/>
      <c r="AI61" s="45"/>
      <c r="AJ61" s="276"/>
      <c r="AK61" s="45"/>
      <c r="AL61" s="45"/>
      <c r="AM61" s="45"/>
      <c r="AN61" s="45"/>
      <c r="AO61" s="45"/>
      <c r="AP61" s="45"/>
      <c r="AQ61" s="45"/>
      <c r="AR61" s="45"/>
      <c r="AS61" s="45"/>
      <c r="AT61" s="45"/>
      <c r="AU61" s="40"/>
      <c r="AV61" s="40"/>
      <c r="AW61" s="40"/>
      <c r="AX61" s="42"/>
    </row>
    <row r="62" spans="1:50" ht="22.5" customHeight="1">
      <c r="A62" s="45"/>
      <c r="B62" s="46"/>
      <c r="C62" s="275"/>
      <c r="D62" s="45"/>
      <c r="E62" s="45"/>
      <c r="F62" s="276"/>
      <c r="G62" s="276"/>
      <c r="H62" s="276"/>
      <c r="I62" s="276"/>
      <c r="J62" s="276"/>
      <c r="K62" s="276"/>
      <c r="L62" s="45"/>
      <c r="M62" s="45"/>
      <c r="N62" s="276"/>
      <c r="O62" s="45"/>
      <c r="P62" s="45"/>
      <c r="Q62" s="45"/>
      <c r="R62" s="45"/>
      <c r="S62" s="45"/>
      <c r="T62" s="45"/>
      <c r="U62" s="45"/>
      <c r="V62" s="45"/>
      <c r="W62" s="45"/>
      <c r="X62" s="45"/>
      <c r="Y62" s="45"/>
      <c r="Z62" s="45"/>
      <c r="AA62" s="45"/>
      <c r="AB62" s="45"/>
      <c r="AC62" s="45"/>
      <c r="AD62" s="276"/>
      <c r="AE62" s="45"/>
      <c r="AF62" s="45"/>
      <c r="AG62" s="45"/>
      <c r="AH62" s="45"/>
      <c r="AI62" s="45"/>
      <c r="AJ62" s="276"/>
      <c r="AK62" s="45"/>
      <c r="AL62" s="45"/>
      <c r="AM62" s="45"/>
      <c r="AN62" s="45"/>
      <c r="AO62" s="45"/>
      <c r="AP62" s="45"/>
      <c r="AQ62" s="45"/>
      <c r="AR62" s="45"/>
      <c r="AS62" s="45"/>
      <c r="AT62" s="45"/>
      <c r="AU62" s="40"/>
      <c r="AV62" s="40"/>
      <c r="AW62" s="40"/>
      <c r="AX62" s="42"/>
    </row>
    <row r="63" spans="1:50" ht="22.5" customHeight="1">
      <c r="A63" s="45"/>
      <c r="B63" s="46"/>
      <c r="C63" s="275"/>
      <c r="D63" s="45"/>
      <c r="E63" s="45"/>
      <c r="F63" s="276"/>
      <c r="G63" s="276"/>
      <c r="H63" s="276"/>
      <c r="I63" s="276"/>
      <c r="J63" s="276"/>
      <c r="K63" s="276"/>
      <c r="L63" s="45"/>
      <c r="M63" s="45"/>
      <c r="N63" s="276"/>
      <c r="O63" s="45"/>
      <c r="P63" s="45"/>
      <c r="Q63" s="45"/>
      <c r="R63" s="45"/>
      <c r="S63" s="45"/>
      <c r="T63" s="45"/>
      <c r="U63" s="45"/>
      <c r="V63" s="45"/>
      <c r="W63" s="45"/>
      <c r="X63" s="45"/>
      <c r="Y63" s="45"/>
      <c r="Z63" s="45"/>
      <c r="AA63" s="45"/>
      <c r="AB63" s="45"/>
      <c r="AC63" s="45"/>
      <c r="AD63" s="276"/>
      <c r="AE63" s="45"/>
      <c r="AF63" s="45"/>
      <c r="AG63" s="45"/>
      <c r="AH63" s="45"/>
      <c r="AI63" s="45"/>
      <c r="AJ63" s="276"/>
      <c r="AK63" s="45"/>
      <c r="AL63" s="45"/>
      <c r="AM63" s="45"/>
      <c r="AN63" s="45"/>
      <c r="AO63" s="45"/>
      <c r="AP63" s="45"/>
      <c r="AQ63" s="45"/>
      <c r="AR63" s="45"/>
      <c r="AS63" s="45"/>
      <c r="AT63" s="45"/>
      <c r="AU63" s="40"/>
      <c r="AV63" s="40"/>
      <c r="AW63" s="40"/>
      <c r="AX63" s="42"/>
    </row>
    <row r="64" spans="1:50" ht="22.5" customHeight="1">
      <c r="A64" s="45"/>
      <c r="B64" s="46"/>
      <c r="C64" s="275"/>
      <c r="D64" s="45"/>
      <c r="E64" s="45"/>
      <c r="F64" s="276"/>
      <c r="G64" s="276"/>
      <c r="H64" s="276"/>
      <c r="I64" s="276"/>
      <c r="J64" s="276"/>
      <c r="K64" s="276"/>
      <c r="L64" s="45"/>
      <c r="M64" s="45"/>
      <c r="N64" s="276"/>
      <c r="O64" s="45"/>
      <c r="P64" s="45"/>
      <c r="Q64" s="45"/>
      <c r="R64" s="45"/>
      <c r="S64" s="45"/>
      <c r="T64" s="45"/>
      <c r="U64" s="45"/>
      <c r="V64" s="45"/>
      <c r="W64" s="45"/>
      <c r="X64" s="45"/>
      <c r="Y64" s="45"/>
      <c r="Z64" s="45"/>
      <c r="AA64" s="45"/>
      <c r="AB64" s="45"/>
      <c r="AC64" s="45"/>
      <c r="AD64" s="276"/>
      <c r="AE64" s="45"/>
      <c r="AF64" s="45"/>
      <c r="AG64" s="45"/>
      <c r="AH64" s="45"/>
      <c r="AI64" s="45"/>
      <c r="AJ64" s="276"/>
      <c r="AK64" s="45"/>
      <c r="AL64" s="45"/>
      <c r="AM64" s="45"/>
      <c r="AN64" s="45"/>
      <c r="AO64" s="45"/>
      <c r="AP64" s="45"/>
      <c r="AQ64" s="45"/>
      <c r="AR64" s="45"/>
      <c r="AS64" s="45"/>
      <c r="AT64" s="45"/>
      <c r="AU64" s="40"/>
      <c r="AV64" s="40"/>
      <c r="AW64" s="40"/>
      <c r="AX64" s="42"/>
    </row>
    <row r="65" spans="1:50" ht="22.5" customHeight="1">
      <c r="A65" s="45"/>
      <c r="B65" s="46"/>
      <c r="C65" s="275"/>
      <c r="D65" s="45"/>
      <c r="E65" s="45"/>
      <c r="F65" s="276"/>
      <c r="G65" s="276"/>
      <c r="H65" s="276"/>
      <c r="I65" s="276"/>
      <c r="J65" s="276"/>
      <c r="K65" s="276"/>
      <c r="L65" s="45"/>
      <c r="M65" s="45"/>
      <c r="N65" s="276"/>
      <c r="O65" s="45"/>
      <c r="P65" s="45"/>
      <c r="Q65" s="45"/>
      <c r="R65" s="45"/>
      <c r="S65" s="45"/>
      <c r="T65" s="45"/>
      <c r="U65" s="45"/>
      <c r="V65" s="45"/>
      <c r="W65" s="45"/>
      <c r="X65" s="45"/>
      <c r="Y65" s="45"/>
      <c r="Z65" s="45"/>
      <c r="AA65" s="45"/>
      <c r="AB65" s="45"/>
      <c r="AC65" s="45"/>
      <c r="AD65" s="276"/>
      <c r="AE65" s="45"/>
      <c r="AF65" s="45"/>
      <c r="AG65" s="45"/>
      <c r="AH65" s="45"/>
      <c r="AI65" s="45"/>
      <c r="AJ65" s="276"/>
      <c r="AK65" s="45"/>
      <c r="AL65" s="45"/>
      <c r="AM65" s="45"/>
      <c r="AN65" s="45"/>
      <c r="AO65" s="45"/>
      <c r="AP65" s="45"/>
      <c r="AQ65" s="45"/>
      <c r="AR65" s="45"/>
      <c r="AS65" s="45"/>
      <c r="AT65" s="45"/>
      <c r="AU65" s="40"/>
      <c r="AV65" s="40"/>
      <c r="AW65" s="40"/>
      <c r="AX65" s="42"/>
    </row>
    <row r="66" spans="1:50" ht="22.5" customHeight="1">
      <c r="A66" s="45"/>
      <c r="B66" s="46"/>
      <c r="C66" s="275"/>
      <c r="D66" s="45"/>
      <c r="E66" s="45"/>
      <c r="F66" s="276"/>
      <c r="G66" s="276"/>
      <c r="H66" s="276"/>
      <c r="I66" s="276"/>
      <c r="J66" s="276"/>
      <c r="K66" s="276"/>
      <c r="L66" s="45"/>
      <c r="M66" s="45"/>
      <c r="N66" s="276"/>
      <c r="O66" s="45"/>
      <c r="P66" s="45"/>
      <c r="Q66" s="45"/>
      <c r="R66" s="45"/>
      <c r="S66" s="45"/>
      <c r="T66" s="45"/>
      <c r="U66" s="45"/>
      <c r="V66" s="45"/>
      <c r="W66" s="45"/>
      <c r="X66" s="45"/>
      <c r="Y66" s="45"/>
      <c r="Z66" s="45"/>
      <c r="AA66" s="45"/>
      <c r="AB66" s="45"/>
      <c r="AC66" s="45"/>
      <c r="AD66" s="276"/>
      <c r="AE66" s="45"/>
      <c r="AF66" s="45"/>
      <c r="AG66" s="45"/>
      <c r="AH66" s="45"/>
      <c r="AI66" s="45"/>
      <c r="AJ66" s="276"/>
      <c r="AK66" s="45"/>
      <c r="AL66" s="45"/>
      <c r="AM66" s="45"/>
      <c r="AN66" s="45"/>
      <c r="AO66" s="45"/>
      <c r="AP66" s="45"/>
      <c r="AQ66" s="45"/>
      <c r="AR66" s="45"/>
      <c r="AS66" s="45"/>
      <c r="AT66" s="45"/>
      <c r="AU66" s="40"/>
      <c r="AV66" s="40"/>
      <c r="AW66" s="40"/>
      <c r="AX66" s="42"/>
    </row>
    <row r="67" spans="1:50" ht="22.5" customHeight="1">
      <c r="A67" s="45"/>
      <c r="B67" s="46"/>
      <c r="C67" s="275"/>
      <c r="D67" s="45"/>
      <c r="E67" s="45"/>
      <c r="F67" s="276"/>
      <c r="G67" s="276"/>
      <c r="H67" s="276"/>
      <c r="I67" s="276"/>
      <c r="J67" s="276"/>
      <c r="K67" s="276"/>
      <c r="L67" s="45"/>
      <c r="M67" s="45"/>
      <c r="N67" s="276"/>
      <c r="O67" s="45"/>
      <c r="P67" s="45"/>
      <c r="Q67" s="45"/>
      <c r="R67" s="45"/>
      <c r="S67" s="45"/>
      <c r="T67" s="45"/>
      <c r="U67" s="45"/>
      <c r="V67" s="45"/>
      <c r="W67" s="45"/>
      <c r="X67" s="45"/>
      <c r="Y67" s="45"/>
      <c r="Z67" s="45"/>
      <c r="AA67" s="45"/>
      <c r="AB67" s="45"/>
      <c r="AC67" s="45"/>
      <c r="AD67" s="276"/>
      <c r="AE67" s="45"/>
      <c r="AF67" s="45"/>
      <c r="AG67" s="45"/>
      <c r="AH67" s="45"/>
      <c r="AI67" s="45"/>
      <c r="AJ67" s="276"/>
      <c r="AK67" s="45"/>
      <c r="AL67" s="45"/>
      <c r="AM67" s="45"/>
      <c r="AN67" s="45"/>
      <c r="AO67" s="45"/>
      <c r="AP67" s="45"/>
      <c r="AQ67" s="45"/>
      <c r="AR67" s="45"/>
      <c r="AS67" s="45"/>
      <c r="AT67" s="45"/>
      <c r="AU67" s="40"/>
      <c r="AV67" s="40"/>
      <c r="AW67" s="40"/>
      <c r="AX67" s="42"/>
    </row>
    <row r="68" spans="1:50" ht="22.5" customHeight="1">
      <c r="A68" s="45"/>
      <c r="B68" s="46"/>
      <c r="C68" s="275"/>
      <c r="D68" s="45"/>
      <c r="E68" s="45"/>
      <c r="F68" s="276"/>
      <c r="G68" s="276"/>
      <c r="H68" s="276"/>
      <c r="I68" s="276"/>
      <c r="J68" s="276"/>
      <c r="K68" s="276"/>
      <c r="L68" s="45"/>
      <c r="M68" s="45"/>
      <c r="N68" s="276"/>
      <c r="O68" s="45"/>
      <c r="P68" s="45"/>
      <c r="Q68" s="45"/>
      <c r="R68" s="45"/>
      <c r="S68" s="45"/>
      <c r="T68" s="45"/>
      <c r="U68" s="45"/>
      <c r="V68" s="45"/>
      <c r="W68" s="45"/>
      <c r="X68" s="45"/>
      <c r="Y68" s="45"/>
      <c r="Z68" s="45"/>
      <c r="AA68" s="45"/>
      <c r="AB68" s="45"/>
      <c r="AC68" s="45"/>
      <c r="AD68" s="276"/>
      <c r="AE68" s="45"/>
      <c r="AF68" s="45"/>
      <c r="AG68" s="45"/>
      <c r="AH68" s="45"/>
      <c r="AI68" s="45"/>
      <c r="AJ68" s="276"/>
      <c r="AK68" s="45"/>
      <c r="AL68" s="45"/>
      <c r="AM68" s="45"/>
      <c r="AN68" s="45"/>
      <c r="AO68" s="45"/>
      <c r="AP68" s="45"/>
      <c r="AQ68" s="45"/>
      <c r="AR68" s="45"/>
      <c r="AS68" s="45"/>
      <c r="AT68" s="45"/>
      <c r="AU68" s="40"/>
      <c r="AV68" s="40"/>
      <c r="AW68" s="40"/>
      <c r="AX68" s="42"/>
    </row>
    <row r="69" spans="1:50" ht="22.5" customHeight="1">
      <c r="A69" s="45"/>
      <c r="B69" s="46"/>
      <c r="C69" s="275"/>
      <c r="D69" s="45"/>
      <c r="E69" s="45"/>
      <c r="F69" s="276"/>
      <c r="G69" s="276"/>
      <c r="H69" s="276"/>
      <c r="I69" s="276"/>
      <c r="J69" s="276"/>
      <c r="K69" s="276"/>
      <c r="L69" s="45"/>
      <c r="M69" s="45"/>
      <c r="N69" s="276"/>
      <c r="O69" s="45"/>
      <c r="P69" s="45"/>
      <c r="Q69" s="45"/>
      <c r="R69" s="45"/>
      <c r="S69" s="45"/>
      <c r="T69" s="45"/>
      <c r="U69" s="45"/>
      <c r="V69" s="45"/>
      <c r="W69" s="45"/>
      <c r="X69" s="45"/>
      <c r="Y69" s="45"/>
      <c r="Z69" s="45"/>
      <c r="AA69" s="45"/>
      <c r="AB69" s="45"/>
      <c r="AC69" s="45"/>
      <c r="AD69" s="276"/>
      <c r="AE69" s="45"/>
      <c r="AF69" s="45"/>
      <c r="AG69" s="45"/>
      <c r="AH69" s="45"/>
      <c r="AI69" s="45"/>
      <c r="AJ69" s="276"/>
      <c r="AK69" s="45"/>
      <c r="AL69" s="45"/>
      <c r="AM69" s="45"/>
      <c r="AN69" s="45"/>
      <c r="AO69" s="45"/>
      <c r="AP69" s="45"/>
      <c r="AQ69" s="45"/>
      <c r="AR69" s="45"/>
      <c r="AS69" s="45"/>
      <c r="AT69" s="45"/>
      <c r="AU69" s="40"/>
      <c r="AV69" s="40"/>
      <c r="AW69" s="40"/>
      <c r="AX69" s="42"/>
    </row>
    <row r="70" spans="1:50" ht="22.5" customHeight="1">
      <c r="A70" s="45"/>
      <c r="B70" s="46"/>
      <c r="C70" s="275"/>
      <c r="D70" s="45"/>
      <c r="E70" s="45"/>
      <c r="F70" s="276"/>
      <c r="G70" s="276"/>
      <c r="H70" s="276"/>
      <c r="I70" s="276"/>
      <c r="J70" s="276"/>
      <c r="K70" s="276"/>
      <c r="L70" s="45"/>
      <c r="M70" s="45"/>
      <c r="N70" s="276"/>
      <c r="O70" s="45"/>
      <c r="P70" s="45"/>
      <c r="Q70" s="45"/>
      <c r="R70" s="45"/>
      <c r="S70" s="45"/>
      <c r="T70" s="45"/>
      <c r="U70" s="45"/>
      <c r="V70" s="45"/>
      <c r="W70" s="45"/>
      <c r="X70" s="45"/>
      <c r="Y70" s="45"/>
      <c r="Z70" s="45"/>
      <c r="AA70" s="45"/>
      <c r="AB70" s="45"/>
      <c r="AC70" s="45"/>
      <c r="AD70" s="276"/>
      <c r="AE70" s="45"/>
      <c r="AF70" s="45"/>
      <c r="AG70" s="45"/>
      <c r="AH70" s="45"/>
      <c r="AI70" s="45"/>
      <c r="AJ70" s="276"/>
      <c r="AK70" s="45"/>
      <c r="AL70" s="45"/>
      <c r="AM70" s="45"/>
      <c r="AN70" s="45"/>
      <c r="AO70" s="45"/>
      <c r="AP70" s="45"/>
      <c r="AQ70" s="45"/>
      <c r="AR70" s="45"/>
      <c r="AS70" s="45"/>
      <c r="AT70" s="45"/>
      <c r="AU70" s="40"/>
      <c r="AV70" s="40"/>
      <c r="AW70" s="40"/>
      <c r="AX70" s="42"/>
    </row>
    <row r="71" spans="1:50" ht="22.5" customHeight="1">
      <c r="A71" s="45"/>
      <c r="B71" s="46"/>
      <c r="C71" s="275"/>
      <c r="D71" s="45"/>
      <c r="E71" s="45"/>
      <c r="F71" s="276"/>
      <c r="G71" s="276"/>
      <c r="H71" s="276"/>
      <c r="I71" s="276"/>
      <c r="J71" s="276"/>
      <c r="K71" s="276"/>
      <c r="L71" s="45"/>
      <c r="M71" s="45"/>
      <c r="N71" s="276"/>
      <c r="O71" s="45"/>
      <c r="P71" s="45"/>
      <c r="Q71" s="45"/>
      <c r="R71" s="45"/>
      <c r="S71" s="45"/>
      <c r="T71" s="45"/>
      <c r="U71" s="45"/>
      <c r="V71" s="45"/>
      <c r="W71" s="45"/>
      <c r="X71" s="45"/>
      <c r="Y71" s="45"/>
      <c r="Z71" s="45"/>
      <c r="AA71" s="45"/>
      <c r="AB71" s="45"/>
      <c r="AC71" s="45"/>
      <c r="AD71" s="276"/>
      <c r="AE71" s="45"/>
      <c r="AF71" s="45"/>
      <c r="AG71" s="45"/>
      <c r="AH71" s="45"/>
      <c r="AI71" s="45"/>
      <c r="AJ71" s="276"/>
      <c r="AK71" s="45"/>
      <c r="AL71" s="45"/>
      <c r="AM71" s="45"/>
      <c r="AN71" s="45"/>
      <c r="AO71" s="45"/>
      <c r="AP71" s="45"/>
      <c r="AQ71" s="45"/>
      <c r="AR71" s="45"/>
      <c r="AS71" s="45"/>
      <c r="AT71" s="45"/>
      <c r="AU71" s="40"/>
      <c r="AV71" s="40"/>
      <c r="AW71" s="40"/>
      <c r="AX71" s="42"/>
    </row>
    <row r="72" spans="1:50" ht="22.5" customHeight="1">
      <c r="A72" s="45"/>
      <c r="B72" s="46"/>
      <c r="C72" s="275"/>
      <c r="D72" s="45"/>
      <c r="E72" s="45"/>
      <c r="F72" s="276"/>
      <c r="G72" s="276"/>
      <c r="H72" s="276"/>
      <c r="I72" s="276"/>
      <c r="J72" s="276"/>
      <c r="K72" s="276"/>
      <c r="L72" s="45"/>
      <c r="M72" s="45"/>
      <c r="N72" s="276"/>
      <c r="O72" s="45"/>
      <c r="P72" s="45"/>
      <c r="Q72" s="45"/>
      <c r="R72" s="45"/>
      <c r="S72" s="45"/>
      <c r="T72" s="45"/>
      <c r="U72" s="45"/>
      <c r="V72" s="45"/>
      <c r="W72" s="45"/>
      <c r="X72" s="45"/>
      <c r="Y72" s="45"/>
      <c r="Z72" s="45"/>
      <c r="AA72" s="45"/>
      <c r="AB72" s="45"/>
      <c r="AC72" s="45"/>
      <c r="AD72" s="276"/>
      <c r="AE72" s="45"/>
      <c r="AF72" s="45"/>
      <c r="AG72" s="45"/>
      <c r="AH72" s="45"/>
      <c r="AI72" s="45"/>
      <c r="AJ72" s="276"/>
      <c r="AK72" s="45"/>
      <c r="AL72" s="45"/>
      <c r="AM72" s="45"/>
      <c r="AN72" s="45"/>
      <c r="AO72" s="45"/>
      <c r="AP72" s="45"/>
      <c r="AQ72" s="45"/>
      <c r="AR72" s="45"/>
      <c r="AS72" s="45"/>
      <c r="AT72" s="45"/>
      <c r="AU72" s="40"/>
      <c r="AV72" s="40"/>
      <c r="AW72" s="40"/>
      <c r="AX72" s="42"/>
    </row>
    <row r="73" spans="1:50" ht="22.5" customHeight="1">
      <c r="A73" s="45"/>
      <c r="B73" s="46"/>
      <c r="C73" s="275"/>
      <c r="D73" s="45"/>
      <c r="E73" s="45"/>
      <c r="F73" s="276"/>
      <c r="G73" s="276"/>
      <c r="H73" s="276"/>
      <c r="I73" s="276"/>
      <c r="J73" s="276"/>
      <c r="K73" s="276"/>
      <c r="L73" s="45"/>
      <c r="M73" s="45"/>
      <c r="N73" s="276"/>
      <c r="O73" s="45"/>
      <c r="P73" s="45"/>
      <c r="Q73" s="45"/>
      <c r="R73" s="45"/>
      <c r="S73" s="45"/>
      <c r="T73" s="45"/>
      <c r="U73" s="45"/>
      <c r="V73" s="45"/>
      <c r="W73" s="45"/>
      <c r="X73" s="45"/>
      <c r="Y73" s="45"/>
      <c r="Z73" s="45"/>
      <c r="AA73" s="45"/>
      <c r="AB73" s="45"/>
      <c r="AC73" s="45"/>
      <c r="AD73" s="276"/>
      <c r="AE73" s="45"/>
      <c r="AF73" s="45"/>
      <c r="AG73" s="45"/>
      <c r="AH73" s="45"/>
      <c r="AI73" s="45"/>
      <c r="AJ73" s="276"/>
      <c r="AK73" s="45"/>
      <c r="AL73" s="45"/>
      <c r="AM73" s="45"/>
      <c r="AN73" s="45"/>
      <c r="AO73" s="45"/>
      <c r="AP73" s="45"/>
      <c r="AQ73" s="45"/>
      <c r="AR73" s="45"/>
      <c r="AS73" s="45"/>
      <c r="AT73" s="45"/>
      <c r="AU73" s="40"/>
      <c r="AV73" s="40"/>
      <c r="AW73" s="40"/>
      <c r="AX73" s="42"/>
    </row>
    <row r="74" spans="1:50" ht="22.5" customHeight="1">
      <c r="A74" s="45"/>
      <c r="B74" s="46"/>
      <c r="C74" s="275"/>
      <c r="D74" s="45"/>
      <c r="E74" s="45"/>
      <c r="F74" s="276"/>
      <c r="G74" s="276"/>
      <c r="H74" s="276"/>
      <c r="I74" s="276"/>
      <c r="J74" s="276"/>
      <c r="K74" s="276"/>
      <c r="L74" s="45"/>
      <c r="M74" s="45"/>
      <c r="N74" s="276"/>
      <c r="O74" s="45"/>
      <c r="P74" s="45"/>
      <c r="Q74" s="45"/>
      <c r="R74" s="45"/>
      <c r="S74" s="45"/>
      <c r="T74" s="45"/>
      <c r="U74" s="45"/>
      <c r="V74" s="45"/>
      <c r="W74" s="45"/>
      <c r="X74" s="45"/>
      <c r="Y74" s="45"/>
      <c r="Z74" s="45"/>
      <c r="AA74" s="45"/>
      <c r="AB74" s="45"/>
      <c r="AC74" s="45"/>
      <c r="AD74" s="276"/>
      <c r="AE74" s="45"/>
      <c r="AF74" s="45"/>
      <c r="AG74" s="45"/>
      <c r="AH74" s="45"/>
      <c r="AI74" s="45"/>
      <c r="AJ74" s="276"/>
      <c r="AK74" s="45"/>
      <c r="AL74" s="45"/>
      <c r="AM74" s="45"/>
      <c r="AN74" s="45"/>
      <c r="AO74" s="45"/>
      <c r="AP74" s="45"/>
      <c r="AQ74" s="45"/>
      <c r="AR74" s="45"/>
      <c r="AS74" s="45"/>
      <c r="AT74" s="45"/>
      <c r="AU74" s="40"/>
      <c r="AV74" s="40"/>
      <c r="AW74" s="40"/>
      <c r="AX74" s="42"/>
    </row>
    <row r="75" spans="1:50" ht="22.5" customHeight="1">
      <c r="A75" s="45"/>
      <c r="B75" s="46"/>
      <c r="C75" s="275"/>
      <c r="D75" s="45"/>
      <c r="E75" s="45"/>
      <c r="F75" s="276"/>
      <c r="G75" s="276"/>
      <c r="H75" s="276"/>
      <c r="I75" s="276"/>
      <c r="J75" s="276"/>
      <c r="K75" s="276"/>
      <c r="L75" s="45"/>
      <c r="M75" s="45"/>
      <c r="N75" s="276"/>
      <c r="O75" s="45"/>
      <c r="P75" s="45"/>
      <c r="Q75" s="45"/>
      <c r="R75" s="45"/>
      <c r="S75" s="45"/>
      <c r="T75" s="45"/>
      <c r="U75" s="45"/>
      <c r="V75" s="45"/>
      <c r="W75" s="45"/>
      <c r="X75" s="45"/>
      <c r="Y75" s="45"/>
      <c r="Z75" s="45"/>
      <c r="AA75" s="45"/>
      <c r="AB75" s="45"/>
      <c r="AC75" s="45"/>
      <c r="AD75" s="276"/>
      <c r="AE75" s="45"/>
      <c r="AF75" s="45"/>
      <c r="AG75" s="45"/>
      <c r="AH75" s="45"/>
      <c r="AI75" s="45"/>
      <c r="AJ75" s="276"/>
      <c r="AK75" s="45"/>
      <c r="AL75" s="45"/>
      <c r="AM75" s="45"/>
      <c r="AN75" s="45"/>
      <c r="AO75" s="45"/>
      <c r="AP75" s="45"/>
      <c r="AQ75" s="45"/>
      <c r="AR75" s="45"/>
      <c r="AS75" s="45"/>
      <c r="AT75" s="45"/>
      <c r="AU75" s="40"/>
      <c r="AV75" s="40"/>
      <c r="AW75" s="40"/>
      <c r="AX75" s="42"/>
    </row>
    <row r="76" spans="1:50" ht="22.5" customHeight="1">
      <c r="A76" s="45"/>
      <c r="B76" s="46"/>
      <c r="C76" s="275"/>
      <c r="D76" s="45"/>
      <c r="E76" s="45"/>
      <c r="F76" s="276"/>
      <c r="G76" s="276"/>
      <c r="H76" s="276"/>
      <c r="I76" s="276"/>
      <c r="J76" s="276"/>
      <c r="K76" s="276"/>
      <c r="L76" s="45"/>
      <c r="M76" s="45"/>
      <c r="N76" s="276"/>
      <c r="O76" s="45"/>
      <c r="P76" s="45"/>
      <c r="Q76" s="45"/>
      <c r="R76" s="45"/>
      <c r="S76" s="45"/>
      <c r="T76" s="45"/>
      <c r="U76" s="45"/>
      <c r="V76" s="45"/>
      <c r="W76" s="45"/>
      <c r="X76" s="45"/>
      <c r="Y76" s="45"/>
      <c r="Z76" s="45"/>
      <c r="AA76" s="45"/>
      <c r="AB76" s="45"/>
      <c r="AC76" s="45"/>
      <c r="AD76" s="276"/>
      <c r="AE76" s="45"/>
      <c r="AF76" s="45"/>
      <c r="AG76" s="45"/>
      <c r="AH76" s="45"/>
      <c r="AI76" s="45"/>
      <c r="AJ76" s="276"/>
      <c r="AK76" s="45"/>
      <c r="AL76" s="45"/>
      <c r="AM76" s="45"/>
      <c r="AN76" s="45"/>
      <c r="AO76" s="45"/>
      <c r="AP76" s="45"/>
      <c r="AQ76" s="45"/>
      <c r="AR76" s="45"/>
      <c r="AS76" s="45"/>
      <c r="AT76" s="45"/>
      <c r="AU76" s="40"/>
      <c r="AV76" s="40"/>
      <c r="AW76" s="40"/>
      <c r="AX76" s="42"/>
    </row>
    <row r="77" spans="1:50" ht="22.5" customHeight="1">
      <c r="A77" s="45"/>
      <c r="B77" s="46"/>
      <c r="C77" s="275"/>
      <c r="D77" s="45"/>
      <c r="E77" s="45"/>
      <c r="F77" s="276"/>
      <c r="G77" s="276"/>
      <c r="H77" s="276"/>
      <c r="I77" s="276"/>
      <c r="J77" s="276"/>
      <c r="K77" s="276"/>
      <c r="L77" s="45"/>
      <c r="M77" s="45"/>
      <c r="N77" s="276"/>
      <c r="O77" s="45"/>
      <c r="P77" s="45"/>
      <c r="Q77" s="45"/>
      <c r="R77" s="45"/>
      <c r="S77" s="45"/>
      <c r="T77" s="45"/>
      <c r="U77" s="45"/>
      <c r="V77" s="45"/>
      <c r="W77" s="45"/>
      <c r="X77" s="45"/>
      <c r="Y77" s="45"/>
      <c r="Z77" s="45"/>
      <c r="AA77" s="45"/>
      <c r="AB77" s="45"/>
      <c r="AC77" s="45"/>
      <c r="AD77" s="276"/>
      <c r="AE77" s="45"/>
      <c r="AF77" s="45"/>
      <c r="AG77" s="45"/>
      <c r="AH77" s="45"/>
      <c r="AI77" s="45"/>
      <c r="AJ77" s="276"/>
      <c r="AK77" s="45"/>
      <c r="AL77" s="45"/>
      <c r="AM77" s="45"/>
      <c r="AN77" s="45"/>
      <c r="AO77" s="45"/>
      <c r="AP77" s="45"/>
      <c r="AQ77" s="45"/>
      <c r="AR77" s="45"/>
      <c r="AS77" s="45"/>
      <c r="AT77" s="45"/>
      <c r="AU77" s="40"/>
      <c r="AV77" s="40"/>
      <c r="AW77" s="40"/>
      <c r="AX77" s="42"/>
    </row>
    <row r="78" spans="1:50" ht="22.5" customHeight="1">
      <c r="A78" s="45"/>
      <c r="B78" s="46"/>
      <c r="C78" s="275"/>
      <c r="D78" s="45"/>
      <c r="E78" s="45"/>
      <c r="F78" s="276"/>
      <c r="G78" s="276"/>
      <c r="H78" s="276"/>
      <c r="I78" s="276"/>
      <c r="J78" s="276"/>
      <c r="K78" s="276"/>
      <c r="L78" s="45"/>
      <c r="M78" s="45"/>
      <c r="N78" s="276"/>
      <c r="O78" s="45"/>
      <c r="P78" s="45"/>
      <c r="Q78" s="45"/>
      <c r="R78" s="45"/>
      <c r="S78" s="45"/>
      <c r="T78" s="45"/>
      <c r="U78" s="45"/>
      <c r="V78" s="45"/>
      <c r="W78" s="45"/>
      <c r="X78" s="45"/>
      <c r="Y78" s="45"/>
      <c r="Z78" s="45"/>
      <c r="AA78" s="45"/>
      <c r="AB78" s="45"/>
      <c r="AC78" s="45"/>
      <c r="AD78" s="276"/>
      <c r="AE78" s="45"/>
      <c r="AF78" s="45"/>
      <c r="AG78" s="45"/>
      <c r="AH78" s="45"/>
      <c r="AI78" s="45"/>
      <c r="AJ78" s="276"/>
      <c r="AK78" s="45"/>
      <c r="AL78" s="45"/>
      <c r="AM78" s="45"/>
      <c r="AN78" s="45"/>
      <c r="AO78" s="45"/>
      <c r="AP78" s="45"/>
      <c r="AQ78" s="45"/>
      <c r="AR78" s="45"/>
      <c r="AS78" s="45"/>
      <c r="AT78" s="45"/>
      <c r="AU78" s="40"/>
      <c r="AV78" s="40"/>
      <c r="AW78" s="40"/>
      <c r="AX78" s="42"/>
    </row>
    <row r="79" spans="1:50" ht="22.5" customHeight="1">
      <c r="A79" s="45"/>
      <c r="B79" s="46"/>
      <c r="C79" s="275"/>
      <c r="D79" s="45"/>
      <c r="E79" s="45"/>
      <c r="F79" s="276"/>
      <c r="G79" s="276"/>
      <c r="H79" s="276"/>
      <c r="I79" s="276"/>
      <c r="J79" s="276"/>
      <c r="K79" s="276"/>
      <c r="L79" s="45"/>
      <c r="M79" s="45"/>
      <c r="N79" s="276"/>
      <c r="O79" s="45"/>
      <c r="P79" s="45"/>
      <c r="Q79" s="45"/>
      <c r="R79" s="45"/>
      <c r="S79" s="45"/>
      <c r="T79" s="45"/>
      <c r="U79" s="45"/>
      <c r="V79" s="45"/>
      <c r="W79" s="45"/>
      <c r="X79" s="45"/>
      <c r="Y79" s="45"/>
      <c r="Z79" s="45"/>
      <c r="AA79" s="45"/>
      <c r="AB79" s="45"/>
      <c r="AC79" s="45"/>
      <c r="AD79" s="276"/>
      <c r="AE79" s="45"/>
      <c r="AF79" s="45"/>
      <c r="AG79" s="45"/>
      <c r="AH79" s="45"/>
      <c r="AI79" s="45"/>
      <c r="AJ79" s="276"/>
      <c r="AK79" s="45"/>
      <c r="AL79" s="45"/>
      <c r="AM79" s="45"/>
      <c r="AN79" s="45"/>
      <c r="AO79" s="45"/>
      <c r="AP79" s="45"/>
      <c r="AQ79" s="45"/>
      <c r="AR79" s="45"/>
      <c r="AS79" s="45"/>
      <c r="AT79" s="45"/>
      <c r="AU79" s="40"/>
      <c r="AV79" s="40"/>
      <c r="AW79" s="40"/>
      <c r="AX79" s="42"/>
    </row>
    <row r="80" spans="1:50" ht="22.5" customHeight="1">
      <c r="A80" s="45"/>
      <c r="B80" s="46"/>
      <c r="C80" s="275"/>
      <c r="D80" s="45"/>
      <c r="E80" s="45"/>
      <c r="F80" s="276"/>
      <c r="G80" s="276"/>
      <c r="H80" s="276"/>
      <c r="I80" s="276"/>
      <c r="J80" s="276"/>
      <c r="K80" s="276"/>
      <c r="L80" s="45"/>
      <c r="M80" s="45"/>
      <c r="N80" s="276"/>
      <c r="O80" s="45"/>
      <c r="P80" s="45"/>
      <c r="Q80" s="45"/>
      <c r="R80" s="45"/>
      <c r="S80" s="45"/>
      <c r="T80" s="45"/>
      <c r="U80" s="45"/>
      <c r="V80" s="45"/>
      <c r="W80" s="45"/>
      <c r="X80" s="45"/>
      <c r="Y80" s="45"/>
      <c r="Z80" s="45"/>
      <c r="AA80" s="45"/>
      <c r="AB80" s="45"/>
      <c r="AC80" s="45"/>
      <c r="AD80" s="276"/>
      <c r="AE80" s="45"/>
      <c r="AF80" s="45"/>
      <c r="AG80" s="45"/>
      <c r="AH80" s="45"/>
      <c r="AI80" s="45"/>
      <c r="AJ80" s="276"/>
      <c r="AK80" s="45"/>
      <c r="AL80" s="45"/>
      <c r="AM80" s="45"/>
      <c r="AN80" s="45"/>
      <c r="AO80" s="45"/>
      <c r="AP80" s="45"/>
      <c r="AQ80" s="45"/>
      <c r="AR80" s="45"/>
      <c r="AS80" s="45"/>
      <c r="AT80" s="45"/>
      <c r="AU80" s="40"/>
      <c r="AV80" s="40"/>
      <c r="AW80" s="40"/>
      <c r="AX80" s="42"/>
    </row>
    <row r="81" spans="1:50" ht="22.5" customHeight="1">
      <c r="A81" s="45"/>
      <c r="B81" s="46"/>
      <c r="C81" s="275"/>
      <c r="D81" s="45"/>
      <c r="E81" s="45"/>
      <c r="F81" s="276"/>
      <c r="G81" s="276"/>
      <c r="H81" s="276"/>
      <c r="I81" s="276"/>
      <c r="J81" s="276"/>
      <c r="K81" s="276"/>
      <c r="L81" s="45"/>
      <c r="M81" s="45"/>
      <c r="N81" s="276"/>
      <c r="O81" s="45"/>
      <c r="P81" s="45"/>
      <c r="Q81" s="45"/>
      <c r="R81" s="45"/>
      <c r="S81" s="45"/>
      <c r="T81" s="45"/>
      <c r="U81" s="45"/>
      <c r="V81" s="45"/>
      <c r="W81" s="45"/>
      <c r="X81" s="45"/>
      <c r="Y81" s="45"/>
      <c r="Z81" s="45"/>
      <c r="AA81" s="45"/>
      <c r="AB81" s="45"/>
      <c r="AC81" s="45"/>
      <c r="AD81" s="276"/>
      <c r="AE81" s="45"/>
      <c r="AF81" s="45"/>
      <c r="AG81" s="45"/>
      <c r="AH81" s="45"/>
      <c r="AI81" s="45"/>
      <c r="AJ81" s="276"/>
      <c r="AK81" s="45"/>
      <c r="AL81" s="45"/>
      <c r="AM81" s="45"/>
      <c r="AN81" s="45"/>
      <c r="AO81" s="45"/>
      <c r="AP81" s="45"/>
      <c r="AQ81" s="45"/>
      <c r="AR81" s="45"/>
      <c r="AS81" s="45"/>
      <c r="AT81" s="45"/>
      <c r="AU81" s="40"/>
      <c r="AV81" s="40"/>
      <c r="AW81" s="40"/>
      <c r="AX81" s="42"/>
    </row>
    <row r="82" spans="1:50" ht="22.5" customHeight="1">
      <c r="A82" s="45"/>
      <c r="B82" s="46"/>
      <c r="C82" s="275"/>
      <c r="D82" s="45"/>
      <c r="E82" s="45"/>
      <c r="F82" s="276"/>
      <c r="G82" s="276"/>
      <c r="H82" s="276"/>
      <c r="I82" s="276"/>
      <c r="J82" s="276"/>
      <c r="K82" s="276"/>
      <c r="L82" s="45"/>
      <c r="M82" s="45"/>
      <c r="N82" s="276"/>
      <c r="O82" s="45"/>
      <c r="P82" s="45"/>
      <c r="Q82" s="45"/>
      <c r="R82" s="45"/>
      <c r="S82" s="45"/>
      <c r="T82" s="45"/>
      <c r="U82" s="45"/>
      <c r="V82" s="45"/>
      <c r="W82" s="45"/>
      <c r="X82" s="45"/>
      <c r="Y82" s="45"/>
      <c r="Z82" s="45"/>
      <c r="AA82" s="45"/>
      <c r="AB82" s="45"/>
      <c r="AC82" s="45"/>
      <c r="AD82" s="276"/>
      <c r="AE82" s="45"/>
      <c r="AF82" s="45"/>
      <c r="AG82" s="45"/>
      <c r="AH82" s="45"/>
      <c r="AI82" s="45"/>
      <c r="AJ82" s="276"/>
      <c r="AK82" s="45"/>
      <c r="AL82" s="45"/>
      <c r="AM82" s="45"/>
      <c r="AN82" s="45"/>
      <c r="AO82" s="45"/>
      <c r="AP82" s="45"/>
      <c r="AQ82" s="45"/>
      <c r="AR82" s="45"/>
      <c r="AS82" s="45"/>
      <c r="AT82" s="45"/>
      <c r="AU82" s="40"/>
      <c r="AV82" s="40"/>
      <c r="AW82" s="40"/>
      <c r="AX82" s="42"/>
    </row>
    <row r="83" spans="1:50" ht="22.5" customHeight="1">
      <c r="A83" s="45"/>
      <c r="B83" s="46"/>
      <c r="C83" s="275"/>
      <c r="D83" s="45"/>
      <c r="E83" s="45"/>
      <c r="F83" s="276"/>
      <c r="G83" s="276"/>
      <c r="H83" s="276"/>
      <c r="I83" s="276"/>
      <c r="J83" s="276"/>
      <c r="K83" s="276"/>
      <c r="L83" s="45"/>
      <c r="M83" s="45"/>
      <c r="N83" s="276"/>
      <c r="O83" s="45"/>
      <c r="P83" s="45"/>
      <c r="Q83" s="45"/>
      <c r="R83" s="45"/>
      <c r="S83" s="45"/>
      <c r="T83" s="45"/>
      <c r="U83" s="45"/>
      <c r="V83" s="45"/>
      <c r="W83" s="45"/>
      <c r="X83" s="45"/>
      <c r="Y83" s="45"/>
      <c r="Z83" s="45"/>
      <c r="AA83" s="45"/>
      <c r="AB83" s="45"/>
      <c r="AC83" s="45"/>
      <c r="AD83" s="276"/>
      <c r="AE83" s="45"/>
      <c r="AF83" s="45"/>
      <c r="AG83" s="45"/>
      <c r="AH83" s="45"/>
      <c r="AI83" s="45"/>
      <c r="AJ83" s="276"/>
      <c r="AK83" s="45"/>
      <c r="AL83" s="45"/>
      <c r="AM83" s="45"/>
      <c r="AN83" s="45"/>
      <c r="AO83" s="45"/>
      <c r="AP83" s="45"/>
      <c r="AQ83" s="45"/>
      <c r="AR83" s="45"/>
      <c r="AS83" s="45"/>
      <c r="AT83" s="45"/>
      <c r="AU83" s="40"/>
      <c r="AV83" s="40"/>
      <c r="AW83" s="40"/>
      <c r="AX83" s="42"/>
    </row>
    <row r="84" spans="1:50" ht="22.5" customHeight="1">
      <c r="A84" s="45"/>
      <c r="B84" s="46"/>
      <c r="C84" s="275"/>
      <c r="D84" s="45"/>
      <c r="E84" s="45"/>
      <c r="F84" s="276"/>
      <c r="G84" s="276"/>
      <c r="H84" s="276"/>
      <c r="I84" s="276"/>
      <c r="J84" s="276"/>
      <c r="K84" s="276"/>
      <c r="L84" s="45"/>
      <c r="M84" s="45"/>
      <c r="N84" s="276"/>
      <c r="O84" s="45"/>
      <c r="P84" s="45"/>
      <c r="Q84" s="45"/>
      <c r="R84" s="45"/>
      <c r="S84" s="45"/>
      <c r="T84" s="45"/>
      <c r="U84" s="45"/>
      <c r="V84" s="45"/>
      <c r="W84" s="45"/>
      <c r="X84" s="45"/>
      <c r="Y84" s="45"/>
      <c r="Z84" s="45"/>
      <c r="AA84" s="45"/>
      <c r="AB84" s="45"/>
      <c r="AC84" s="45"/>
      <c r="AD84" s="276"/>
      <c r="AE84" s="45"/>
      <c r="AF84" s="45"/>
      <c r="AG84" s="45"/>
      <c r="AH84" s="45"/>
      <c r="AI84" s="45"/>
      <c r="AJ84" s="276"/>
      <c r="AK84" s="45"/>
      <c r="AL84" s="45"/>
      <c r="AM84" s="45"/>
      <c r="AN84" s="45"/>
      <c r="AO84" s="45"/>
      <c r="AP84" s="45"/>
      <c r="AQ84" s="45"/>
      <c r="AR84" s="45"/>
      <c r="AS84" s="45"/>
      <c r="AT84" s="45"/>
      <c r="AU84" s="40"/>
      <c r="AV84" s="40"/>
      <c r="AW84" s="40"/>
      <c r="AX84" s="42"/>
    </row>
    <row r="85" spans="1:50" ht="22.5" customHeight="1">
      <c r="A85" s="45"/>
      <c r="B85" s="46"/>
      <c r="C85" s="275"/>
      <c r="D85" s="45"/>
      <c r="E85" s="45"/>
      <c r="F85" s="276"/>
      <c r="G85" s="276"/>
      <c r="H85" s="276"/>
      <c r="I85" s="276"/>
      <c r="J85" s="276"/>
      <c r="K85" s="276"/>
      <c r="L85" s="45"/>
      <c r="M85" s="45"/>
      <c r="N85" s="276"/>
      <c r="O85" s="45"/>
      <c r="P85" s="45"/>
      <c r="Q85" s="45"/>
      <c r="R85" s="45"/>
      <c r="S85" s="45"/>
      <c r="T85" s="45"/>
      <c r="U85" s="45"/>
      <c r="V85" s="45"/>
      <c r="W85" s="45"/>
      <c r="X85" s="45"/>
      <c r="Y85" s="45"/>
      <c r="Z85" s="45"/>
      <c r="AA85" s="45"/>
      <c r="AB85" s="45"/>
      <c r="AC85" s="45"/>
      <c r="AD85" s="276"/>
      <c r="AE85" s="45"/>
      <c r="AF85" s="45"/>
      <c r="AG85" s="45"/>
      <c r="AH85" s="45"/>
      <c r="AI85" s="45"/>
      <c r="AJ85" s="276"/>
      <c r="AK85" s="45"/>
      <c r="AL85" s="45"/>
      <c r="AM85" s="45"/>
      <c r="AN85" s="45"/>
      <c r="AO85" s="45"/>
      <c r="AP85" s="45"/>
      <c r="AQ85" s="45"/>
      <c r="AR85" s="45"/>
      <c r="AS85" s="45"/>
      <c r="AT85" s="45"/>
      <c r="AU85" s="40"/>
      <c r="AV85" s="40"/>
      <c r="AW85" s="40"/>
      <c r="AX85" s="42"/>
    </row>
    <row r="86" spans="1:50" ht="22.5" customHeight="1">
      <c r="A86" s="45"/>
      <c r="B86" s="46"/>
      <c r="C86" s="275"/>
      <c r="D86" s="45"/>
      <c r="E86" s="45"/>
      <c r="F86" s="276"/>
      <c r="G86" s="276"/>
      <c r="H86" s="276"/>
      <c r="I86" s="276"/>
      <c r="J86" s="276"/>
      <c r="K86" s="276"/>
      <c r="L86" s="45"/>
      <c r="M86" s="45"/>
      <c r="N86" s="276"/>
      <c r="O86" s="45"/>
      <c r="P86" s="45"/>
      <c r="Q86" s="45"/>
      <c r="R86" s="45"/>
      <c r="S86" s="45"/>
      <c r="T86" s="45"/>
      <c r="U86" s="45"/>
      <c r="V86" s="45"/>
      <c r="W86" s="45"/>
      <c r="X86" s="45"/>
      <c r="Y86" s="45"/>
      <c r="Z86" s="45"/>
      <c r="AA86" s="45"/>
      <c r="AB86" s="45"/>
      <c r="AC86" s="45"/>
      <c r="AD86" s="276"/>
      <c r="AE86" s="45"/>
      <c r="AF86" s="45"/>
      <c r="AG86" s="45"/>
      <c r="AH86" s="45"/>
      <c r="AI86" s="45"/>
      <c r="AJ86" s="276"/>
      <c r="AK86" s="45"/>
      <c r="AL86" s="45"/>
      <c r="AM86" s="45"/>
      <c r="AN86" s="45"/>
      <c r="AO86" s="45"/>
      <c r="AP86" s="45"/>
      <c r="AQ86" s="45"/>
      <c r="AR86" s="45"/>
      <c r="AS86" s="45"/>
      <c r="AT86" s="45"/>
      <c r="AU86" s="40"/>
      <c r="AV86" s="40"/>
      <c r="AW86" s="40"/>
      <c r="AX86" s="42"/>
    </row>
    <row r="87" spans="1:50" ht="22.5" customHeight="1">
      <c r="A87" s="45"/>
      <c r="B87" s="46"/>
      <c r="C87" s="275"/>
      <c r="D87" s="45"/>
      <c r="E87" s="45"/>
      <c r="F87" s="276"/>
      <c r="G87" s="276"/>
      <c r="H87" s="276"/>
      <c r="I87" s="276"/>
      <c r="J87" s="276"/>
      <c r="K87" s="276"/>
      <c r="L87" s="45"/>
      <c r="M87" s="45"/>
      <c r="N87" s="276"/>
      <c r="O87" s="45"/>
      <c r="P87" s="45"/>
      <c r="Q87" s="45"/>
      <c r="R87" s="45"/>
      <c r="S87" s="45"/>
      <c r="T87" s="45"/>
      <c r="U87" s="45"/>
      <c r="V87" s="45"/>
      <c r="W87" s="45"/>
      <c r="X87" s="45"/>
      <c r="Y87" s="45"/>
      <c r="Z87" s="45"/>
      <c r="AA87" s="45"/>
      <c r="AB87" s="45"/>
      <c r="AC87" s="45"/>
      <c r="AD87" s="276"/>
      <c r="AE87" s="45"/>
      <c r="AF87" s="45"/>
      <c r="AG87" s="45"/>
      <c r="AH87" s="45"/>
      <c r="AI87" s="45"/>
      <c r="AJ87" s="276"/>
      <c r="AK87" s="45"/>
      <c r="AL87" s="45"/>
      <c r="AM87" s="45"/>
      <c r="AN87" s="45"/>
      <c r="AO87" s="45"/>
      <c r="AP87" s="45"/>
      <c r="AQ87" s="45"/>
      <c r="AR87" s="45"/>
      <c r="AS87" s="45"/>
      <c r="AT87" s="45"/>
      <c r="AU87" s="40"/>
      <c r="AV87" s="40"/>
      <c r="AW87" s="40"/>
      <c r="AX87" s="42"/>
    </row>
    <row r="88" spans="1:50" ht="22.5" customHeight="1">
      <c r="A88" s="45"/>
      <c r="B88" s="46"/>
      <c r="C88" s="275"/>
      <c r="D88" s="45"/>
      <c r="E88" s="45"/>
      <c r="F88" s="276"/>
      <c r="G88" s="276"/>
      <c r="H88" s="276"/>
      <c r="I88" s="276"/>
      <c r="J88" s="276"/>
      <c r="K88" s="276"/>
      <c r="L88" s="45"/>
      <c r="M88" s="45"/>
      <c r="N88" s="276"/>
      <c r="O88" s="45"/>
      <c r="P88" s="45"/>
      <c r="Q88" s="45"/>
      <c r="R88" s="45"/>
      <c r="S88" s="45"/>
      <c r="T88" s="45"/>
      <c r="U88" s="45"/>
      <c r="V88" s="45"/>
      <c r="W88" s="45"/>
      <c r="X88" s="45"/>
      <c r="Y88" s="45"/>
      <c r="Z88" s="45"/>
      <c r="AA88" s="45"/>
      <c r="AB88" s="45"/>
      <c r="AC88" s="45"/>
      <c r="AD88" s="276"/>
      <c r="AE88" s="45"/>
      <c r="AF88" s="45"/>
      <c r="AG88" s="45"/>
      <c r="AH88" s="45"/>
      <c r="AI88" s="45"/>
      <c r="AJ88" s="276"/>
      <c r="AK88" s="45"/>
      <c r="AL88" s="45"/>
      <c r="AM88" s="45"/>
      <c r="AN88" s="45"/>
      <c r="AO88" s="45"/>
      <c r="AP88" s="45"/>
      <c r="AQ88" s="45"/>
      <c r="AR88" s="45"/>
      <c r="AS88" s="45"/>
      <c r="AT88" s="45"/>
      <c r="AU88" s="40"/>
      <c r="AV88" s="40"/>
      <c r="AW88" s="40"/>
      <c r="AX88" s="42"/>
    </row>
    <row r="89" spans="1:50" ht="22.5" customHeight="1">
      <c r="A89" s="45"/>
      <c r="B89" s="46"/>
      <c r="C89" s="275"/>
      <c r="D89" s="45"/>
      <c r="E89" s="45"/>
      <c r="F89" s="276"/>
      <c r="G89" s="276"/>
      <c r="H89" s="276"/>
      <c r="I89" s="276"/>
      <c r="J89" s="276"/>
      <c r="K89" s="276"/>
      <c r="L89" s="45"/>
      <c r="M89" s="45"/>
      <c r="N89" s="276"/>
      <c r="O89" s="45"/>
      <c r="P89" s="45"/>
      <c r="Q89" s="45"/>
      <c r="R89" s="45"/>
      <c r="S89" s="45"/>
      <c r="T89" s="45"/>
      <c r="U89" s="45"/>
      <c r="V89" s="45"/>
      <c r="W89" s="45"/>
      <c r="X89" s="45"/>
      <c r="Y89" s="45"/>
      <c r="Z89" s="45"/>
      <c r="AA89" s="45"/>
      <c r="AB89" s="45"/>
      <c r="AC89" s="45"/>
      <c r="AD89" s="276"/>
      <c r="AE89" s="45"/>
      <c r="AF89" s="45"/>
      <c r="AG89" s="45"/>
      <c r="AH89" s="45"/>
      <c r="AI89" s="45"/>
      <c r="AJ89" s="276"/>
      <c r="AK89" s="45"/>
      <c r="AL89" s="45"/>
      <c r="AM89" s="45"/>
      <c r="AN89" s="45"/>
      <c r="AO89" s="45"/>
      <c r="AP89" s="45"/>
      <c r="AQ89" s="45"/>
      <c r="AR89" s="45"/>
      <c r="AS89" s="45"/>
      <c r="AT89" s="45"/>
      <c r="AU89" s="40"/>
      <c r="AV89" s="40"/>
      <c r="AW89" s="40"/>
      <c r="AX89" s="42"/>
    </row>
    <row r="90" spans="1:50" ht="22.5" customHeight="1">
      <c r="A90" s="45"/>
      <c r="B90" s="46"/>
      <c r="C90" s="275"/>
      <c r="D90" s="45"/>
      <c r="E90" s="45"/>
      <c r="F90" s="276"/>
      <c r="G90" s="276"/>
      <c r="H90" s="276"/>
      <c r="I90" s="276"/>
      <c r="J90" s="276"/>
      <c r="K90" s="276"/>
      <c r="L90" s="45"/>
      <c r="M90" s="45"/>
      <c r="N90" s="276"/>
      <c r="O90" s="45"/>
      <c r="P90" s="45"/>
      <c r="Q90" s="45"/>
      <c r="R90" s="45"/>
      <c r="S90" s="45"/>
      <c r="T90" s="45"/>
      <c r="U90" s="45"/>
      <c r="V90" s="45"/>
      <c r="W90" s="45"/>
      <c r="X90" s="45"/>
      <c r="Y90" s="45"/>
      <c r="Z90" s="45"/>
      <c r="AA90" s="45"/>
      <c r="AB90" s="45"/>
      <c r="AC90" s="45"/>
      <c r="AD90" s="276"/>
      <c r="AE90" s="45"/>
      <c r="AF90" s="45"/>
      <c r="AG90" s="45"/>
      <c r="AH90" s="45"/>
      <c r="AI90" s="45"/>
      <c r="AJ90" s="276"/>
      <c r="AK90" s="45"/>
      <c r="AL90" s="45"/>
      <c r="AM90" s="45"/>
      <c r="AN90" s="45"/>
      <c r="AO90" s="45"/>
      <c r="AP90" s="45"/>
      <c r="AQ90" s="45"/>
      <c r="AR90" s="45"/>
      <c r="AS90" s="45"/>
      <c r="AT90" s="45"/>
      <c r="AU90" s="40"/>
      <c r="AV90" s="40"/>
      <c r="AW90" s="40"/>
      <c r="AX90" s="42"/>
    </row>
    <row r="91" spans="1:50" ht="22.5" customHeight="1">
      <c r="A91" s="45"/>
      <c r="B91" s="46"/>
      <c r="C91" s="275"/>
      <c r="D91" s="45"/>
      <c r="E91" s="45"/>
      <c r="F91" s="276"/>
      <c r="G91" s="276"/>
      <c r="H91" s="276"/>
      <c r="I91" s="276"/>
      <c r="J91" s="276"/>
      <c r="K91" s="276"/>
      <c r="L91" s="45"/>
      <c r="M91" s="45"/>
      <c r="N91" s="276"/>
      <c r="O91" s="45"/>
      <c r="P91" s="45"/>
      <c r="Q91" s="45"/>
      <c r="R91" s="45"/>
      <c r="S91" s="45"/>
      <c r="T91" s="45"/>
      <c r="U91" s="45"/>
      <c r="V91" s="45"/>
      <c r="W91" s="45"/>
      <c r="X91" s="45"/>
      <c r="Y91" s="45"/>
      <c r="Z91" s="45"/>
      <c r="AA91" s="45"/>
      <c r="AB91" s="45"/>
      <c r="AC91" s="45"/>
      <c r="AD91" s="276"/>
      <c r="AE91" s="45"/>
      <c r="AF91" s="45"/>
      <c r="AG91" s="45"/>
      <c r="AH91" s="45"/>
      <c r="AI91" s="45"/>
      <c r="AJ91" s="276"/>
      <c r="AK91" s="45"/>
      <c r="AL91" s="45"/>
      <c r="AM91" s="45"/>
      <c r="AN91" s="45"/>
      <c r="AO91" s="45"/>
      <c r="AP91" s="45"/>
      <c r="AQ91" s="45"/>
      <c r="AR91" s="45"/>
      <c r="AS91" s="45"/>
      <c r="AT91" s="45"/>
      <c r="AU91" s="40"/>
      <c r="AV91" s="40"/>
      <c r="AW91" s="40"/>
      <c r="AX91" s="42"/>
    </row>
    <row r="92" spans="1:50" ht="22.5" customHeight="1">
      <c r="A92" s="45"/>
      <c r="B92" s="46"/>
      <c r="C92" s="275"/>
      <c r="D92" s="45"/>
      <c r="E92" s="45"/>
      <c r="F92" s="276"/>
      <c r="G92" s="276"/>
      <c r="H92" s="276"/>
      <c r="I92" s="276"/>
      <c r="J92" s="276"/>
      <c r="K92" s="276"/>
      <c r="L92" s="45"/>
      <c r="M92" s="45"/>
      <c r="N92" s="276"/>
      <c r="O92" s="45"/>
      <c r="P92" s="45"/>
      <c r="Q92" s="45"/>
      <c r="R92" s="45"/>
      <c r="S92" s="45"/>
      <c r="T92" s="45"/>
      <c r="U92" s="45"/>
      <c r="V92" s="45"/>
      <c r="W92" s="45"/>
      <c r="X92" s="45"/>
      <c r="Y92" s="45"/>
      <c r="Z92" s="45"/>
      <c r="AA92" s="45"/>
      <c r="AB92" s="45"/>
      <c r="AC92" s="45"/>
      <c r="AD92" s="276"/>
      <c r="AE92" s="45"/>
      <c r="AF92" s="45"/>
      <c r="AG92" s="45"/>
      <c r="AH92" s="45"/>
      <c r="AI92" s="45"/>
      <c r="AJ92" s="276"/>
      <c r="AK92" s="45"/>
      <c r="AL92" s="45"/>
      <c r="AM92" s="45"/>
      <c r="AN92" s="45"/>
      <c r="AO92" s="45"/>
      <c r="AP92" s="45"/>
      <c r="AQ92" s="45"/>
      <c r="AR92" s="45"/>
      <c r="AS92" s="45"/>
      <c r="AT92" s="45"/>
      <c r="AU92" s="40"/>
      <c r="AV92" s="40"/>
      <c r="AW92" s="40"/>
      <c r="AX92" s="42"/>
    </row>
    <row r="93" spans="1:50" ht="22.5" customHeight="1">
      <c r="A93" s="45"/>
      <c r="B93" s="46"/>
      <c r="C93" s="275"/>
      <c r="D93" s="45"/>
      <c r="E93" s="45"/>
      <c r="F93" s="276"/>
      <c r="G93" s="276"/>
      <c r="H93" s="276"/>
      <c r="I93" s="276"/>
      <c r="J93" s="276"/>
      <c r="K93" s="276"/>
      <c r="L93" s="45"/>
      <c r="M93" s="45"/>
      <c r="N93" s="276"/>
      <c r="O93" s="45"/>
      <c r="P93" s="45"/>
      <c r="Q93" s="45"/>
      <c r="R93" s="45"/>
      <c r="S93" s="45"/>
      <c r="T93" s="45"/>
      <c r="U93" s="45"/>
      <c r="V93" s="45"/>
      <c r="W93" s="45"/>
      <c r="X93" s="45"/>
      <c r="Y93" s="45"/>
      <c r="Z93" s="45"/>
      <c r="AA93" s="45"/>
      <c r="AB93" s="45"/>
      <c r="AC93" s="45"/>
      <c r="AD93" s="276"/>
      <c r="AE93" s="45"/>
      <c r="AF93" s="45"/>
      <c r="AG93" s="45"/>
      <c r="AH93" s="45"/>
      <c r="AI93" s="45"/>
      <c r="AJ93" s="276"/>
      <c r="AK93" s="45"/>
      <c r="AL93" s="45"/>
      <c r="AM93" s="45"/>
      <c r="AN93" s="45"/>
      <c r="AO93" s="45"/>
      <c r="AP93" s="45"/>
      <c r="AQ93" s="45"/>
      <c r="AR93" s="45"/>
      <c r="AS93" s="45"/>
      <c r="AT93" s="45"/>
      <c r="AU93" s="40"/>
      <c r="AV93" s="40"/>
      <c r="AW93" s="40"/>
      <c r="AX93" s="42"/>
    </row>
    <row r="94" spans="1:50" ht="22.5" customHeight="1">
      <c r="A94" s="45"/>
      <c r="B94" s="46"/>
      <c r="C94" s="275"/>
      <c r="D94" s="45"/>
      <c r="E94" s="45"/>
      <c r="F94" s="276"/>
      <c r="G94" s="276"/>
      <c r="H94" s="276"/>
      <c r="I94" s="276"/>
      <c r="J94" s="276"/>
      <c r="K94" s="276"/>
      <c r="L94" s="45"/>
      <c r="M94" s="45"/>
      <c r="N94" s="276"/>
      <c r="O94" s="45"/>
      <c r="P94" s="45"/>
      <c r="Q94" s="45"/>
      <c r="R94" s="45"/>
      <c r="S94" s="45"/>
      <c r="T94" s="45"/>
      <c r="U94" s="45"/>
      <c r="V94" s="45"/>
      <c r="W94" s="45"/>
      <c r="X94" s="45"/>
      <c r="Y94" s="45"/>
      <c r="Z94" s="45"/>
      <c r="AA94" s="45"/>
      <c r="AB94" s="45"/>
      <c r="AC94" s="45"/>
      <c r="AD94" s="276"/>
      <c r="AE94" s="45"/>
      <c r="AF94" s="45"/>
      <c r="AG94" s="45"/>
      <c r="AH94" s="45"/>
      <c r="AI94" s="45"/>
      <c r="AJ94" s="276"/>
      <c r="AK94" s="45"/>
      <c r="AL94" s="45"/>
      <c r="AM94" s="45"/>
      <c r="AN94" s="45"/>
      <c r="AO94" s="45"/>
      <c r="AP94" s="45"/>
      <c r="AQ94" s="45"/>
      <c r="AR94" s="45"/>
      <c r="AS94" s="45"/>
      <c r="AT94" s="45"/>
      <c r="AU94" s="40"/>
      <c r="AV94" s="40"/>
      <c r="AW94" s="40"/>
      <c r="AX94" s="42"/>
    </row>
    <row r="95" spans="1:50" ht="22.5" customHeight="1">
      <c r="A95" s="45"/>
      <c r="B95" s="46"/>
      <c r="C95" s="275"/>
      <c r="D95" s="45"/>
      <c r="E95" s="45"/>
      <c r="F95" s="276"/>
      <c r="G95" s="276"/>
      <c r="H95" s="276"/>
      <c r="I95" s="276"/>
      <c r="J95" s="276"/>
      <c r="K95" s="276"/>
      <c r="L95" s="45"/>
      <c r="M95" s="45"/>
      <c r="N95" s="276"/>
      <c r="O95" s="45"/>
      <c r="P95" s="45"/>
      <c r="Q95" s="45"/>
      <c r="R95" s="45"/>
      <c r="S95" s="45"/>
      <c r="T95" s="45"/>
      <c r="U95" s="45"/>
      <c r="V95" s="45"/>
      <c r="W95" s="45"/>
      <c r="X95" s="45"/>
      <c r="Y95" s="45"/>
      <c r="Z95" s="45"/>
      <c r="AA95" s="45"/>
      <c r="AB95" s="45"/>
      <c r="AC95" s="45"/>
      <c r="AD95" s="276"/>
      <c r="AE95" s="45"/>
      <c r="AF95" s="45"/>
      <c r="AG95" s="45"/>
      <c r="AH95" s="45"/>
      <c r="AI95" s="45"/>
      <c r="AJ95" s="276"/>
      <c r="AK95" s="45"/>
      <c r="AL95" s="45"/>
      <c r="AM95" s="45"/>
      <c r="AN95" s="45"/>
      <c r="AO95" s="45"/>
      <c r="AP95" s="45"/>
      <c r="AQ95" s="45"/>
      <c r="AR95" s="45"/>
      <c r="AS95" s="45"/>
      <c r="AT95" s="45"/>
      <c r="AU95" s="40"/>
      <c r="AV95" s="40"/>
      <c r="AW95" s="40"/>
      <c r="AX95" s="42"/>
    </row>
    <row r="96" spans="1:50" ht="22.5" customHeight="1">
      <c r="A96" s="45"/>
      <c r="B96" s="46"/>
      <c r="C96" s="275"/>
      <c r="D96" s="45"/>
      <c r="E96" s="45"/>
      <c r="F96" s="276"/>
      <c r="G96" s="276"/>
      <c r="H96" s="276"/>
      <c r="I96" s="276"/>
      <c r="J96" s="276"/>
      <c r="K96" s="276"/>
      <c r="L96" s="45"/>
      <c r="M96" s="45"/>
      <c r="N96" s="276"/>
      <c r="O96" s="45"/>
      <c r="P96" s="45"/>
      <c r="Q96" s="45"/>
      <c r="R96" s="45"/>
      <c r="S96" s="45"/>
      <c r="T96" s="45"/>
      <c r="U96" s="45"/>
      <c r="V96" s="45"/>
      <c r="W96" s="45"/>
      <c r="X96" s="45"/>
      <c r="Y96" s="45"/>
      <c r="Z96" s="45"/>
      <c r="AA96" s="45"/>
      <c r="AB96" s="45"/>
      <c r="AC96" s="45"/>
      <c r="AD96" s="276"/>
      <c r="AE96" s="45"/>
      <c r="AF96" s="45"/>
      <c r="AG96" s="45"/>
      <c r="AH96" s="45"/>
      <c r="AI96" s="45"/>
      <c r="AJ96" s="276"/>
      <c r="AK96" s="45"/>
      <c r="AL96" s="45"/>
      <c r="AM96" s="45"/>
      <c r="AN96" s="45"/>
      <c r="AO96" s="45"/>
      <c r="AP96" s="45"/>
      <c r="AQ96" s="45"/>
      <c r="AR96" s="45"/>
      <c r="AS96" s="45"/>
      <c r="AT96" s="45"/>
      <c r="AU96" s="40"/>
      <c r="AV96" s="40"/>
      <c r="AW96" s="40"/>
      <c r="AX96" s="42"/>
    </row>
    <row r="97" spans="1:50" ht="22.5" customHeight="1">
      <c r="A97" s="45"/>
      <c r="B97" s="46"/>
      <c r="C97" s="275"/>
      <c r="D97" s="45"/>
      <c r="E97" s="45"/>
      <c r="F97" s="276"/>
      <c r="G97" s="276"/>
      <c r="H97" s="276"/>
      <c r="I97" s="276"/>
      <c r="J97" s="276"/>
      <c r="K97" s="276"/>
      <c r="L97" s="45"/>
      <c r="M97" s="45"/>
      <c r="N97" s="276"/>
      <c r="O97" s="45"/>
      <c r="P97" s="45"/>
      <c r="Q97" s="45"/>
      <c r="R97" s="45"/>
      <c r="S97" s="45"/>
      <c r="T97" s="45"/>
      <c r="U97" s="45"/>
      <c r="V97" s="45"/>
      <c r="W97" s="45"/>
      <c r="X97" s="45"/>
      <c r="Y97" s="45"/>
      <c r="Z97" s="45"/>
      <c r="AA97" s="45"/>
      <c r="AB97" s="45"/>
      <c r="AC97" s="45"/>
      <c r="AD97" s="276"/>
      <c r="AE97" s="45"/>
      <c r="AF97" s="45"/>
      <c r="AG97" s="45"/>
      <c r="AH97" s="45"/>
      <c r="AI97" s="45"/>
      <c r="AJ97" s="276"/>
      <c r="AK97" s="45"/>
      <c r="AL97" s="45"/>
      <c r="AM97" s="45"/>
      <c r="AN97" s="45"/>
      <c r="AO97" s="45"/>
      <c r="AP97" s="45"/>
      <c r="AQ97" s="45"/>
      <c r="AR97" s="45"/>
      <c r="AS97" s="45"/>
      <c r="AT97" s="45"/>
      <c r="AU97" s="40"/>
      <c r="AV97" s="40"/>
      <c r="AW97" s="40"/>
      <c r="AX97" s="42"/>
    </row>
    <row r="98" spans="1:50" ht="22.5" customHeight="1">
      <c r="A98" s="45"/>
      <c r="B98" s="46"/>
      <c r="C98" s="275"/>
      <c r="D98" s="45"/>
      <c r="E98" s="45"/>
      <c r="F98" s="276"/>
      <c r="G98" s="276"/>
      <c r="H98" s="276"/>
      <c r="I98" s="276"/>
      <c r="J98" s="276"/>
      <c r="K98" s="276"/>
      <c r="L98" s="45"/>
      <c r="M98" s="45"/>
      <c r="N98" s="276"/>
      <c r="O98" s="45"/>
      <c r="P98" s="45"/>
      <c r="Q98" s="45"/>
      <c r="R98" s="45"/>
      <c r="S98" s="45"/>
      <c r="T98" s="45"/>
      <c r="U98" s="45"/>
      <c r="V98" s="45"/>
      <c r="W98" s="45"/>
      <c r="X98" s="45"/>
      <c r="Y98" s="45"/>
      <c r="Z98" s="45"/>
      <c r="AA98" s="45"/>
      <c r="AB98" s="45"/>
      <c r="AC98" s="45"/>
      <c r="AD98" s="276"/>
      <c r="AE98" s="45"/>
      <c r="AF98" s="45"/>
      <c r="AG98" s="45"/>
      <c r="AH98" s="45"/>
      <c r="AI98" s="45"/>
      <c r="AJ98" s="276"/>
      <c r="AK98" s="45"/>
      <c r="AL98" s="45"/>
      <c r="AM98" s="45"/>
      <c r="AN98" s="45"/>
      <c r="AO98" s="45"/>
      <c r="AP98" s="45"/>
      <c r="AQ98" s="45"/>
      <c r="AR98" s="45"/>
      <c r="AS98" s="45"/>
      <c r="AT98" s="45"/>
      <c r="AU98" s="40"/>
      <c r="AV98" s="40"/>
      <c r="AW98" s="40"/>
      <c r="AX98" s="42"/>
    </row>
    <row r="99" spans="1:50" ht="22.5" customHeight="1">
      <c r="A99" s="45"/>
      <c r="B99" s="46"/>
      <c r="C99" s="275"/>
      <c r="D99" s="45"/>
      <c r="E99" s="45"/>
      <c r="F99" s="276"/>
      <c r="G99" s="276"/>
      <c r="H99" s="276"/>
      <c r="I99" s="276"/>
      <c r="J99" s="276"/>
      <c r="K99" s="276"/>
      <c r="L99" s="45"/>
      <c r="M99" s="45"/>
      <c r="N99" s="276"/>
      <c r="O99" s="45"/>
      <c r="P99" s="45"/>
      <c r="Q99" s="45"/>
      <c r="R99" s="45"/>
      <c r="S99" s="45"/>
      <c r="T99" s="45"/>
      <c r="U99" s="45"/>
      <c r="V99" s="45"/>
      <c r="W99" s="45"/>
      <c r="X99" s="45"/>
      <c r="Y99" s="45"/>
      <c r="Z99" s="45"/>
      <c r="AA99" s="45"/>
      <c r="AB99" s="45"/>
      <c r="AC99" s="45"/>
      <c r="AD99" s="276"/>
      <c r="AE99" s="45"/>
      <c r="AF99" s="45"/>
      <c r="AG99" s="45"/>
      <c r="AH99" s="45"/>
      <c r="AI99" s="45"/>
      <c r="AJ99" s="276"/>
      <c r="AK99" s="45"/>
      <c r="AL99" s="45"/>
      <c r="AM99" s="45"/>
      <c r="AN99" s="45"/>
      <c r="AO99" s="45"/>
      <c r="AP99" s="45"/>
      <c r="AQ99" s="45"/>
      <c r="AR99" s="45"/>
      <c r="AS99" s="45"/>
      <c r="AT99" s="45"/>
      <c r="AU99" s="40"/>
      <c r="AV99" s="40"/>
      <c r="AW99" s="40"/>
      <c r="AX99" s="42"/>
    </row>
    <row r="100" spans="1:50" ht="22.5" customHeight="1">
      <c r="A100" s="45"/>
      <c r="B100" s="46"/>
      <c r="C100" s="275"/>
      <c r="D100" s="45"/>
      <c r="E100" s="45"/>
      <c r="F100" s="276"/>
      <c r="G100" s="276"/>
      <c r="H100" s="276"/>
      <c r="I100" s="276"/>
      <c r="J100" s="276"/>
      <c r="K100" s="276"/>
      <c r="L100" s="45"/>
      <c r="M100" s="45"/>
      <c r="N100" s="276"/>
      <c r="O100" s="45"/>
      <c r="P100" s="45"/>
      <c r="Q100" s="45"/>
      <c r="R100" s="45"/>
      <c r="S100" s="45"/>
      <c r="T100" s="45"/>
      <c r="U100" s="45"/>
      <c r="V100" s="45"/>
      <c r="W100" s="45"/>
      <c r="X100" s="45"/>
      <c r="Y100" s="45"/>
      <c r="Z100" s="45"/>
      <c r="AA100" s="45"/>
      <c r="AB100" s="45"/>
      <c r="AC100" s="45"/>
      <c r="AD100" s="276"/>
      <c r="AE100" s="45"/>
      <c r="AF100" s="45"/>
      <c r="AG100" s="45"/>
      <c r="AH100" s="45"/>
      <c r="AI100" s="45"/>
      <c r="AJ100" s="276"/>
      <c r="AK100" s="45"/>
      <c r="AL100" s="45"/>
      <c r="AM100" s="45"/>
      <c r="AN100" s="45"/>
      <c r="AO100" s="45"/>
      <c r="AP100" s="45"/>
      <c r="AQ100" s="45"/>
      <c r="AR100" s="45"/>
      <c r="AS100" s="45"/>
      <c r="AT100" s="45"/>
      <c r="AU100" s="40"/>
      <c r="AV100" s="40"/>
      <c r="AW100" s="40"/>
      <c r="AX100" s="42"/>
    </row>
    <row r="101" spans="1:50" ht="22.5" customHeight="1">
      <c r="A101" s="45"/>
      <c r="B101" s="46"/>
      <c r="C101" s="275"/>
      <c r="D101" s="45"/>
      <c r="E101" s="45"/>
      <c r="F101" s="276"/>
      <c r="G101" s="276"/>
      <c r="H101" s="276"/>
      <c r="I101" s="276"/>
      <c r="J101" s="276"/>
      <c r="K101" s="276"/>
      <c r="L101" s="45"/>
      <c r="M101" s="45"/>
      <c r="N101" s="276"/>
      <c r="O101" s="45"/>
      <c r="P101" s="45"/>
      <c r="Q101" s="45"/>
      <c r="R101" s="45"/>
      <c r="S101" s="45"/>
      <c r="T101" s="45"/>
      <c r="U101" s="45"/>
      <c r="V101" s="45"/>
      <c r="W101" s="45"/>
      <c r="X101" s="45"/>
      <c r="Y101" s="45"/>
      <c r="Z101" s="45"/>
      <c r="AA101" s="45"/>
      <c r="AB101" s="45"/>
      <c r="AC101" s="45"/>
      <c r="AD101" s="276"/>
      <c r="AE101" s="45"/>
      <c r="AF101" s="45"/>
      <c r="AG101" s="45"/>
      <c r="AH101" s="45"/>
      <c r="AI101" s="45"/>
      <c r="AJ101" s="276"/>
      <c r="AK101" s="45"/>
      <c r="AL101" s="45"/>
      <c r="AM101" s="45"/>
      <c r="AN101" s="45"/>
      <c r="AO101" s="45"/>
      <c r="AP101" s="45"/>
      <c r="AQ101" s="45"/>
      <c r="AR101" s="45"/>
      <c r="AS101" s="45"/>
      <c r="AT101" s="45"/>
      <c r="AU101" s="40"/>
      <c r="AV101" s="40"/>
      <c r="AW101" s="40"/>
      <c r="AX101" s="42"/>
    </row>
    <row r="102" spans="1:50" ht="22.5" customHeight="1">
      <c r="A102" s="45"/>
      <c r="B102" s="46"/>
      <c r="C102" s="275"/>
      <c r="D102" s="45"/>
      <c r="E102" s="45"/>
      <c r="F102" s="276"/>
      <c r="G102" s="276"/>
      <c r="H102" s="276"/>
      <c r="I102" s="276"/>
      <c r="J102" s="276"/>
      <c r="K102" s="276"/>
      <c r="L102" s="45"/>
      <c r="M102" s="45"/>
      <c r="N102" s="276"/>
      <c r="O102" s="45"/>
      <c r="P102" s="45"/>
      <c r="Q102" s="45"/>
      <c r="R102" s="45"/>
      <c r="S102" s="45"/>
      <c r="T102" s="45"/>
      <c r="U102" s="45"/>
      <c r="V102" s="45"/>
      <c r="W102" s="45"/>
      <c r="X102" s="45"/>
      <c r="Y102" s="45"/>
      <c r="Z102" s="45"/>
      <c r="AA102" s="45"/>
      <c r="AB102" s="45"/>
      <c r="AC102" s="45"/>
      <c r="AD102" s="276"/>
      <c r="AE102" s="45"/>
      <c r="AF102" s="45"/>
      <c r="AG102" s="45"/>
      <c r="AH102" s="45"/>
      <c r="AI102" s="45"/>
      <c r="AJ102" s="276"/>
      <c r="AK102" s="45"/>
      <c r="AL102" s="45"/>
      <c r="AM102" s="45"/>
      <c r="AN102" s="45"/>
      <c r="AO102" s="45"/>
      <c r="AP102" s="45"/>
      <c r="AQ102" s="45"/>
      <c r="AR102" s="45"/>
      <c r="AS102" s="45"/>
      <c r="AT102" s="45"/>
      <c r="AU102" s="40"/>
      <c r="AV102" s="40"/>
      <c r="AW102" s="40"/>
      <c r="AX102" s="42"/>
    </row>
    <row r="103" spans="1:50" ht="22.5" customHeight="1">
      <c r="A103" s="45"/>
      <c r="B103" s="46"/>
      <c r="C103" s="275"/>
      <c r="D103" s="45"/>
      <c r="E103" s="45"/>
      <c r="F103" s="276"/>
      <c r="G103" s="276"/>
      <c r="H103" s="276"/>
      <c r="I103" s="276"/>
      <c r="J103" s="276"/>
      <c r="K103" s="276"/>
      <c r="L103" s="45"/>
      <c r="M103" s="45"/>
      <c r="N103" s="276"/>
      <c r="O103" s="45"/>
      <c r="P103" s="45"/>
      <c r="Q103" s="45"/>
      <c r="R103" s="45"/>
      <c r="S103" s="45"/>
      <c r="T103" s="45"/>
      <c r="U103" s="45"/>
      <c r="V103" s="45"/>
      <c r="W103" s="45"/>
      <c r="X103" s="45"/>
      <c r="Y103" s="45"/>
      <c r="Z103" s="45"/>
      <c r="AA103" s="45"/>
      <c r="AB103" s="45"/>
      <c r="AC103" s="45"/>
      <c r="AD103" s="276"/>
      <c r="AE103" s="45"/>
      <c r="AF103" s="45"/>
      <c r="AG103" s="45"/>
      <c r="AH103" s="45"/>
      <c r="AI103" s="45"/>
      <c r="AJ103" s="276"/>
      <c r="AK103" s="45"/>
      <c r="AL103" s="45"/>
      <c r="AM103" s="45"/>
      <c r="AN103" s="45"/>
      <c r="AO103" s="45"/>
      <c r="AP103" s="45"/>
      <c r="AQ103" s="45"/>
      <c r="AR103" s="45"/>
      <c r="AS103" s="45"/>
      <c r="AT103" s="45"/>
      <c r="AU103" s="40"/>
      <c r="AV103" s="40"/>
      <c r="AW103" s="40"/>
      <c r="AX103" s="42"/>
    </row>
    <row r="104" spans="1:50" ht="22.5" customHeight="1">
      <c r="A104" s="45"/>
      <c r="B104" s="46"/>
      <c r="C104" s="275"/>
      <c r="D104" s="45"/>
      <c r="E104" s="45"/>
      <c r="F104" s="276"/>
      <c r="G104" s="276"/>
      <c r="H104" s="276"/>
      <c r="I104" s="276"/>
      <c r="J104" s="276"/>
      <c r="K104" s="276"/>
      <c r="L104" s="45"/>
      <c r="M104" s="45"/>
      <c r="N104" s="276"/>
      <c r="O104" s="45"/>
      <c r="P104" s="45"/>
      <c r="Q104" s="45"/>
      <c r="R104" s="45"/>
      <c r="S104" s="45"/>
      <c r="T104" s="45"/>
      <c r="U104" s="45"/>
      <c r="V104" s="45"/>
      <c r="W104" s="45"/>
      <c r="X104" s="45"/>
      <c r="Y104" s="45"/>
      <c r="Z104" s="45"/>
      <c r="AA104" s="45"/>
      <c r="AB104" s="45"/>
      <c r="AC104" s="45"/>
      <c r="AD104" s="276"/>
      <c r="AE104" s="45"/>
      <c r="AF104" s="45"/>
      <c r="AG104" s="45"/>
      <c r="AH104" s="45"/>
      <c r="AI104" s="45"/>
      <c r="AJ104" s="276"/>
      <c r="AK104" s="45"/>
      <c r="AL104" s="45"/>
      <c r="AM104" s="45"/>
      <c r="AN104" s="45"/>
      <c r="AO104" s="45"/>
      <c r="AP104" s="45"/>
      <c r="AQ104" s="45"/>
      <c r="AR104" s="45"/>
      <c r="AS104" s="45"/>
      <c r="AT104" s="45"/>
      <c r="AU104" s="40"/>
      <c r="AV104" s="40"/>
      <c r="AW104" s="40"/>
      <c r="AX104" s="42"/>
    </row>
    <row r="105" spans="1:50" ht="22.5" customHeight="1">
      <c r="A105" s="45"/>
      <c r="B105" s="46"/>
      <c r="C105" s="275"/>
      <c r="D105" s="45"/>
      <c r="E105" s="45"/>
      <c r="F105" s="276"/>
      <c r="G105" s="276"/>
      <c r="H105" s="276"/>
      <c r="I105" s="276"/>
      <c r="J105" s="276"/>
      <c r="K105" s="276"/>
      <c r="L105" s="45"/>
      <c r="M105" s="45"/>
      <c r="N105" s="276"/>
      <c r="O105" s="45"/>
      <c r="P105" s="45"/>
      <c r="Q105" s="45"/>
      <c r="R105" s="45"/>
      <c r="S105" s="45"/>
      <c r="T105" s="45"/>
      <c r="U105" s="45"/>
      <c r="V105" s="45"/>
      <c r="W105" s="45"/>
      <c r="X105" s="45"/>
      <c r="Y105" s="45"/>
      <c r="Z105" s="45"/>
      <c r="AA105" s="45"/>
      <c r="AB105" s="45"/>
      <c r="AC105" s="45"/>
      <c r="AD105" s="276"/>
      <c r="AE105" s="45"/>
      <c r="AF105" s="45"/>
      <c r="AG105" s="45"/>
      <c r="AH105" s="45"/>
      <c r="AI105" s="45"/>
      <c r="AJ105" s="276"/>
      <c r="AK105" s="45"/>
      <c r="AL105" s="45"/>
      <c r="AM105" s="45"/>
      <c r="AN105" s="45"/>
      <c r="AO105" s="45"/>
      <c r="AP105" s="45"/>
      <c r="AQ105" s="45"/>
      <c r="AR105" s="45"/>
      <c r="AS105" s="45"/>
      <c r="AT105" s="45"/>
      <c r="AU105" s="40"/>
      <c r="AV105" s="40"/>
      <c r="AW105" s="40"/>
      <c r="AX105" s="42"/>
    </row>
    <row r="106" spans="1:50" ht="22.5" customHeight="1">
      <c r="A106" s="45"/>
      <c r="B106" s="46"/>
      <c r="C106" s="275"/>
      <c r="D106" s="45"/>
      <c r="E106" s="45"/>
      <c r="F106" s="276"/>
      <c r="G106" s="276"/>
      <c r="H106" s="276"/>
      <c r="I106" s="276"/>
      <c r="J106" s="276"/>
      <c r="K106" s="276"/>
      <c r="L106" s="45"/>
      <c r="M106" s="45"/>
      <c r="N106" s="276"/>
      <c r="O106" s="45"/>
      <c r="P106" s="45"/>
      <c r="Q106" s="45"/>
      <c r="R106" s="45"/>
      <c r="S106" s="45"/>
      <c r="T106" s="45"/>
      <c r="U106" s="45"/>
      <c r="V106" s="45"/>
      <c r="W106" s="45"/>
      <c r="X106" s="45"/>
      <c r="Y106" s="45"/>
      <c r="Z106" s="45"/>
      <c r="AA106" s="45"/>
      <c r="AB106" s="45"/>
      <c r="AC106" s="45"/>
      <c r="AD106" s="276"/>
      <c r="AE106" s="45"/>
      <c r="AF106" s="45"/>
      <c r="AG106" s="45"/>
      <c r="AH106" s="45"/>
      <c r="AI106" s="45"/>
      <c r="AJ106" s="276"/>
      <c r="AK106" s="45"/>
      <c r="AL106" s="45"/>
      <c r="AM106" s="45"/>
      <c r="AN106" s="45"/>
      <c r="AO106" s="45"/>
      <c r="AP106" s="45"/>
      <c r="AQ106" s="45"/>
      <c r="AR106" s="45"/>
      <c r="AS106" s="45"/>
      <c r="AT106" s="45"/>
      <c r="AU106" s="40"/>
      <c r="AV106" s="40"/>
      <c r="AW106" s="40"/>
      <c r="AX106" s="42"/>
    </row>
    <row r="107" spans="1:50" ht="22.5" customHeight="1">
      <c r="A107" s="45"/>
      <c r="B107" s="46"/>
      <c r="C107" s="275"/>
      <c r="D107" s="45"/>
      <c r="E107" s="45"/>
      <c r="F107" s="276"/>
      <c r="G107" s="276"/>
      <c r="H107" s="276"/>
      <c r="I107" s="276"/>
      <c r="J107" s="276"/>
      <c r="K107" s="276"/>
      <c r="L107" s="45"/>
      <c r="M107" s="45"/>
      <c r="N107" s="276"/>
      <c r="O107" s="45"/>
      <c r="P107" s="45"/>
      <c r="Q107" s="45"/>
      <c r="R107" s="45"/>
      <c r="S107" s="45"/>
      <c r="T107" s="45"/>
      <c r="U107" s="45"/>
      <c r="V107" s="45"/>
      <c r="W107" s="45"/>
      <c r="X107" s="45"/>
      <c r="Y107" s="45"/>
      <c r="Z107" s="45"/>
      <c r="AA107" s="45"/>
      <c r="AB107" s="45"/>
      <c r="AC107" s="45"/>
      <c r="AD107" s="276"/>
      <c r="AE107" s="45"/>
      <c r="AF107" s="45"/>
      <c r="AG107" s="45"/>
      <c r="AH107" s="45"/>
      <c r="AI107" s="45"/>
      <c r="AJ107" s="276"/>
      <c r="AK107" s="45"/>
      <c r="AL107" s="45"/>
      <c r="AM107" s="45"/>
      <c r="AN107" s="45"/>
      <c r="AO107" s="45"/>
      <c r="AP107" s="45"/>
      <c r="AQ107" s="45"/>
      <c r="AR107" s="45"/>
      <c r="AS107" s="45"/>
      <c r="AT107" s="45"/>
      <c r="AU107" s="40"/>
      <c r="AV107" s="40"/>
      <c r="AW107" s="40"/>
      <c r="AX107" s="42"/>
    </row>
    <row r="108" spans="1:50" ht="22.5" customHeight="1">
      <c r="A108" s="45"/>
      <c r="B108" s="46"/>
      <c r="C108" s="275"/>
      <c r="D108" s="45"/>
      <c r="E108" s="45"/>
      <c r="F108" s="276"/>
      <c r="G108" s="276"/>
      <c r="H108" s="276"/>
      <c r="I108" s="276"/>
      <c r="J108" s="276"/>
      <c r="K108" s="276"/>
      <c r="L108" s="45"/>
      <c r="M108" s="45"/>
      <c r="N108" s="276"/>
      <c r="O108" s="45"/>
      <c r="P108" s="45"/>
      <c r="Q108" s="45"/>
      <c r="R108" s="45"/>
      <c r="S108" s="45"/>
      <c r="T108" s="45"/>
      <c r="U108" s="45"/>
      <c r="V108" s="45"/>
      <c r="W108" s="45"/>
      <c r="X108" s="45"/>
      <c r="Y108" s="45"/>
      <c r="Z108" s="45"/>
      <c r="AA108" s="45"/>
      <c r="AB108" s="45"/>
      <c r="AC108" s="45"/>
      <c r="AD108" s="276"/>
      <c r="AE108" s="45"/>
      <c r="AF108" s="45"/>
      <c r="AG108" s="45"/>
      <c r="AH108" s="45"/>
      <c r="AI108" s="45"/>
      <c r="AJ108" s="276"/>
      <c r="AK108" s="45"/>
      <c r="AL108" s="45"/>
      <c r="AM108" s="45"/>
      <c r="AN108" s="45"/>
      <c r="AO108" s="45"/>
      <c r="AP108" s="45"/>
      <c r="AQ108" s="45"/>
      <c r="AR108" s="45"/>
      <c r="AS108" s="45"/>
      <c r="AT108" s="45"/>
      <c r="AU108" s="40"/>
      <c r="AV108" s="40"/>
      <c r="AW108" s="40"/>
      <c r="AX108" s="42"/>
    </row>
    <row r="109" spans="1:50" ht="22.5" customHeight="1">
      <c r="A109" s="45"/>
      <c r="B109" s="46"/>
      <c r="C109" s="275"/>
      <c r="D109" s="45"/>
      <c r="E109" s="45"/>
      <c r="F109" s="276"/>
      <c r="G109" s="276"/>
      <c r="H109" s="276"/>
      <c r="I109" s="276"/>
      <c r="J109" s="276"/>
      <c r="K109" s="276"/>
      <c r="L109" s="45"/>
      <c r="M109" s="45"/>
      <c r="N109" s="276"/>
      <c r="O109" s="45"/>
      <c r="P109" s="45"/>
      <c r="Q109" s="45"/>
      <c r="R109" s="45"/>
      <c r="S109" s="45"/>
      <c r="T109" s="45"/>
      <c r="U109" s="45"/>
      <c r="V109" s="45"/>
      <c r="W109" s="45"/>
      <c r="X109" s="45"/>
      <c r="Y109" s="45"/>
      <c r="Z109" s="45"/>
      <c r="AA109" s="45"/>
      <c r="AB109" s="45"/>
      <c r="AC109" s="45"/>
      <c r="AD109" s="276"/>
      <c r="AE109" s="45"/>
      <c r="AF109" s="45"/>
      <c r="AG109" s="45"/>
      <c r="AH109" s="45"/>
      <c r="AI109" s="45"/>
      <c r="AJ109" s="276"/>
      <c r="AK109" s="45"/>
      <c r="AL109" s="45"/>
      <c r="AM109" s="45"/>
      <c r="AN109" s="45"/>
      <c r="AO109" s="45"/>
      <c r="AP109" s="45"/>
      <c r="AQ109" s="45"/>
      <c r="AR109" s="45"/>
      <c r="AS109" s="45"/>
      <c r="AT109" s="45"/>
      <c r="AU109" s="40"/>
      <c r="AV109" s="40"/>
      <c r="AW109" s="40"/>
      <c r="AX109" s="42"/>
    </row>
    <row r="110" spans="1:50" ht="22.5" customHeight="1">
      <c r="A110" s="45"/>
      <c r="B110" s="46"/>
      <c r="C110" s="275"/>
      <c r="D110" s="45"/>
      <c r="E110" s="45"/>
      <c r="F110" s="276"/>
      <c r="G110" s="276"/>
      <c r="H110" s="276"/>
      <c r="I110" s="276"/>
      <c r="J110" s="276"/>
      <c r="K110" s="276"/>
      <c r="L110" s="45"/>
      <c r="M110" s="45"/>
      <c r="N110" s="276"/>
      <c r="O110" s="45"/>
      <c r="P110" s="45"/>
      <c r="Q110" s="45"/>
      <c r="R110" s="45"/>
      <c r="S110" s="45"/>
      <c r="T110" s="45"/>
      <c r="U110" s="45"/>
      <c r="V110" s="45"/>
      <c r="W110" s="45"/>
      <c r="X110" s="45"/>
      <c r="Y110" s="45"/>
      <c r="Z110" s="45"/>
      <c r="AA110" s="45"/>
      <c r="AB110" s="45"/>
      <c r="AC110" s="45"/>
      <c r="AD110" s="276"/>
      <c r="AE110" s="45"/>
      <c r="AF110" s="45"/>
      <c r="AG110" s="45"/>
      <c r="AH110" s="45"/>
      <c r="AI110" s="45"/>
      <c r="AJ110" s="276"/>
      <c r="AK110" s="45"/>
      <c r="AL110" s="45"/>
      <c r="AM110" s="45"/>
      <c r="AN110" s="45"/>
      <c r="AO110" s="45"/>
      <c r="AP110" s="45"/>
      <c r="AQ110" s="45"/>
      <c r="AR110" s="45"/>
      <c r="AS110" s="45"/>
      <c r="AT110" s="45"/>
      <c r="AU110" s="40"/>
      <c r="AV110" s="40"/>
      <c r="AW110" s="40"/>
      <c r="AX110" s="42"/>
    </row>
    <row r="111" spans="1:50" ht="22.5" customHeight="1">
      <c r="A111" s="45"/>
      <c r="B111" s="46"/>
      <c r="C111" s="275"/>
      <c r="D111" s="45"/>
      <c r="E111" s="45"/>
      <c r="F111" s="276"/>
      <c r="G111" s="276"/>
      <c r="H111" s="276"/>
      <c r="I111" s="276"/>
      <c r="J111" s="276"/>
      <c r="K111" s="276"/>
      <c r="L111" s="45"/>
      <c r="M111" s="45"/>
      <c r="N111" s="276"/>
      <c r="O111" s="45"/>
      <c r="P111" s="45"/>
      <c r="Q111" s="45"/>
      <c r="R111" s="45"/>
      <c r="S111" s="45"/>
      <c r="T111" s="45"/>
      <c r="U111" s="45"/>
      <c r="V111" s="45"/>
      <c r="W111" s="45"/>
      <c r="X111" s="45"/>
      <c r="Y111" s="45"/>
      <c r="Z111" s="45"/>
      <c r="AA111" s="45"/>
      <c r="AB111" s="45"/>
      <c r="AC111" s="45"/>
      <c r="AD111" s="276"/>
      <c r="AE111" s="45"/>
      <c r="AF111" s="45"/>
      <c r="AG111" s="45"/>
      <c r="AH111" s="45"/>
      <c r="AI111" s="45"/>
      <c r="AJ111" s="276"/>
      <c r="AK111" s="45"/>
      <c r="AL111" s="45"/>
      <c r="AM111" s="45"/>
      <c r="AN111" s="45"/>
      <c r="AO111" s="45"/>
      <c r="AP111" s="45"/>
      <c r="AQ111" s="45"/>
      <c r="AR111" s="45"/>
      <c r="AS111" s="45"/>
      <c r="AT111" s="45"/>
      <c r="AU111" s="40"/>
      <c r="AV111" s="40"/>
      <c r="AW111" s="40"/>
      <c r="AX111" s="42"/>
    </row>
    <row r="112" spans="1:50" ht="22.5" customHeight="1">
      <c r="A112" s="45"/>
      <c r="B112" s="46"/>
      <c r="C112" s="275"/>
      <c r="D112" s="45"/>
      <c r="E112" s="45"/>
      <c r="F112" s="276"/>
      <c r="G112" s="276"/>
      <c r="H112" s="276"/>
      <c r="I112" s="276"/>
      <c r="J112" s="276"/>
      <c r="K112" s="276"/>
      <c r="L112" s="45"/>
      <c r="M112" s="45"/>
      <c r="N112" s="276"/>
      <c r="O112" s="45"/>
      <c r="P112" s="45"/>
      <c r="Q112" s="45"/>
      <c r="R112" s="45"/>
      <c r="S112" s="45"/>
      <c r="T112" s="45"/>
      <c r="U112" s="45"/>
      <c r="V112" s="45"/>
      <c r="W112" s="45"/>
      <c r="X112" s="45"/>
      <c r="Y112" s="45"/>
      <c r="Z112" s="45"/>
      <c r="AA112" s="45"/>
      <c r="AB112" s="45"/>
      <c r="AC112" s="45"/>
      <c r="AD112" s="276"/>
      <c r="AE112" s="45"/>
      <c r="AF112" s="45"/>
      <c r="AG112" s="45"/>
      <c r="AH112" s="45"/>
      <c r="AI112" s="45"/>
      <c r="AJ112" s="276"/>
      <c r="AK112" s="45"/>
      <c r="AL112" s="45"/>
      <c r="AM112" s="45"/>
      <c r="AN112" s="45"/>
      <c r="AO112" s="45"/>
      <c r="AP112" s="45"/>
      <c r="AQ112" s="45"/>
      <c r="AR112" s="45"/>
      <c r="AS112" s="45"/>
      <c r="AT112" s="45"/>
      <c r="AU112" s="40"/>
      <c r="AV112" s="40"/>
      <c r="AW112" s="40"/>
      <c r="AX112" s="42"/>
    </row>
    <row r="113" spans="1:50" ht="22.5" customHeight="1">
      <c r="A113" s="45"/>
      <c r="B113" s="46"/>
      <c r="C113" s="275"/>
      <c r="D113" s="45"/>
      <c r="E113" s="45"/>
      <c r="F113" s="276"/>
      <c r="G113" s="276"/>
      <c r="H113" s="276"/>
      <c r="I113" s="276"/>
      <c r="J113" s="276"/>
      <c r="K113" s="276"/>
      <c r="L113" s="45"/>
      <c r="M113" s="45"/>
      <c r="N113" s="276"/>
      <c r="O113" s="45"/>
      <c r="P113" s="45"/>
      <c r="Q113" s="45"/>
      <c r="R113" s="45"/>
      <c r="S113" s="45"/>
      <c r="T113" s="45"/>
      <c r="U113" s="45"/>
      <c r="V113" s="45"/>
      <c r="W113" s="45"/>
      <c r="X113" s="45"/>
      <c r="Y113" s="45"/>
      <c r="Z113" s="45"/>
      <c r="AA113" s="45"/>
      <c r="AB113" s="45"/>
      <c r="AC113" s="45"/>
      <c r="AD113" s="276"/>
      <c r="AE113" s="45"/>
      <c r="AF113" s="45"/>
      <c r="AG113" s="45"/>
      <c r="AH113" s="45"/>
      <c r="AI113" s="45"/>
      <c r="AJ113" s="276"/>
      <c r="AK113" s="45"/>
      <c r="AL113" s="45"/>
      <c r="AM113" s="45"/>
      <c r="AN113" s="45"/>
      <c r="AO113" s="45"/>
      <c r="AP113" s="45"/>
      <c r="AQ113" s="45"/>
      <c r="AR113" s="45"/>
      <c r="AS113" s="45"/>
      <c r="AT113" s="45"/>
      <c r="AU113" s="40"/>
      <c r="AV113" s="40"/>
      <c r="AW113" s="40"/>
      <c r="AX113" s="42"/>
    </row>
    <row r="114" spans="1:50" ht="22.5" customHeight="1">
      <c r="A114" s="45"/>
      <c r="B114" s="46"/>
      <c r="C114" s="275"/>
      <c r="D114" s="45"/>
      <c r="E114" s="45"/>
      <c r="F114" s="276"/>
      <c r="G114" s="276"/>
      <c r="H114" s="276"/>
      <c r="I114" s="276"/>
      <c r="J114" s="276"/>
      <c r="K114" s="276"/>
      <c r="L114" s="45"/>
      <c r="M114" s="45"/>
      <c r="N114" s="276"/>
      <c r="O114" s="45"/>
      <c r="P114" s="45"/>
      <c r="Q114" s="45"/>
      <c r="R114" s="45"/>
      <c r="S114" s="45"/>
      <c r="T114" s="45"/>
      <c r="U114" s="45"/>
      <c r="V114" s="45"/>
      <c r="W114" s="45"/>
      <c r="X114" s="45"/>
      <c r="Y114" s="45"/>
      <c r="Z114" s="45"/>
      <c r="AA114" s="45"/>
      <c r="AB114" s="45"/>
      <c r="AC114" s="45"/>
      <c r="AD114" s="276"/>
      <c r="AE114" s="45"/>
      <c r="AF114" s="45"/>
      <c r="AG114" s="45"/>
      <c r="AH114" s="45"/>
      <c r="AI114" s="45"/>
      <c r="AJ114" s="276"/>
      <c r="AK114" s="45"/>
      <c r="AL114" s="45"/>
      <c r="AM114" s="45"/>
      <c r="AN114" s="45"/>
      <c r="AO114" s="45"/>
      <c r="AP114" s="45"/>
      <c r="AQ114" s="45"/>
      <c r="AR114" s="45"/>
      <c r="AS114" s="45"/>
      <c r="AT114" s="45"/>
      <c r="AU114" s="40"/>
      <c r="AV114" s="40"/>
      <c r="AW114" s="40"/>
      <c r="AX114" s="42"/>
    </row>
    <row r="115" spans="1:50" ht="22.5" customHeight="1">
      <c r="A115" s="45"/>
      <c r="B115" s="46"/>
      <c r="C115" s="275"/>
      <c r="D115" s="45"/>
      <c r="E115" s="45"/>
      <c r="F115" s="276"/>
      <c r="G115" s="276"/>
      <c r="H115" s="276"/>
      <c r="I115" s="276"/>
      <c r="J115" s="276"/>
      <c r="K115" s="276"/>
      <c r="L115" s="45"/>
      <c r="M115" s="45"/>
      <c r="N115" s="276"/>
      <c r="O115" s="45"/>
      <c r="P115" s="45"/>
      <c r="Q115" s="45"/>
      <c r="R115" s="45"/>
      <c r="S115" s="45"/>
      <c r="T115" s="45"/>
      <c r="U115" s="45"/>
      <c r="V115" s="45"/>
      <c r="W115" s="45"/>
      <c r="X115" s="45"/>
      <c r="Y115" s="45"/>
      <c r="Z115" s="45"/>
      <c r="AA115" s="45"/>
      <c r="AB115" s="45"/>
      <c r="AC115" s="45"/>
      <c r="AD115" s="276"/>
      <c r="AE115" s="45"/>
      <c r="AF115" s="45"/>
      <c r="AG115" s="45"/>
      <c r="AH115" s="45"/>
      <c r="AI115" s="45"/>
      <c r="AJ115" s="276"/>
      <c r="AK115" s="45"/>
      <c r="AL115" s="45"/>
      <c r="AM115" s="45"/>
      <c r="AN115" s="45"/>
      <c r="AO115" s="45"/>
      <c r="AP115" s="45"/>
      <c r="AQ115" s="45"/>
      <c r="AR115" s="45"/>
      <c r="AS115" s="45"/>
      <c r="AT115" s="45"/>
      <c r="AU115" s="40"/>
      <c r="AV115" s="40"/>
      <c r="AW115" s="40"/>
      <c r="AX115" s="42"/>
    </row>
    <row r="116" spans="1:50" ht="22.5" customHeight="1">
      <c r="A116" s="45"/>
      <c r="B116" s="46"/>
      <c r="C116" s="275"/>
      <c r="D116" s="45"/>
      <c r="E116" s="45"/>
      <c r="F116" s="276"/>
      <c r="G116" s="276"/>
      <c r="H116" s="276"/>
      <c r="I116" s="276"/>
      <c r="J116" s="276"/>
      <c r="K116" s="276"/>
      <c r="L116" s="45"/>
      <c r="M116" s="45"/>
      <c r="N116" s="276"/>
      <c r="O116" s="45"/>
      <c r="P116" s="45"/>
      <c r="Q116" s="45"/>
      <c r="R116" s="45"/>
      <c r="S116" s="45"/>
      <c r="T116" s="45"/>
      <c r="U116" s="45"/>
      <c r="V116" s="45"/>
      <c r="W116" s="45"/>
      <c r="X116" s="45"/>
      <c r="Y116" s="45"/>
      <c r="Z116" s="45"/>
      <c r="AA116" s="45"/>
      <c r="AB116" s="45"/>
      <c r="AC116" s="45"/>
      <c r="AD116" s="276"/>
      <c r="AE116" s="45"/>
      <c r="AF116" s="45"/>
      <c r="AG116" s="45"/>
      <c r="AH116" s="45"/>
      <c r="AI116" s="45"/>
      <c r="AJ116" s="276"/>
      <c r="AK116" s="45"/>
      <c r="AL116" s="45"/>
      <c r="AM116" s="45"/>
      <c r="AN116" s="45"/>
      <c r="AO116" s="45"/>
      <c r="AP116" s="45"/>
      <c r="AQ116" s="45"/>
      <c r="AR116" s="45"/>
      <c r="AS116" s="45"/>
      <c r="AT116" s="45"/>
      <c r="AU116" s="40"/>
      <c r="AV116" s="40"/>
      <c r="AW116" s="40"/>
      <c r="AX116" s="42"/>
    </row>
    <row r="117" spans="1:50" ht="22.5" customHeight="1">
      <c r="A117" s="45"/>
      <c r="B117" s="46"/>
      <c r="C117" s="275"/>
      <c r="D117" s="45"/>
      <c r="E117" s="45"/>
      <c r="F117" s="276"/>
      <c r="G117" s="276"/>
      <c r="H117" s="276"/>
      <c r="I117" s="276"/>
      <c r="J117" s="276"/>
      <c r="K117" s="276"/>
      <c r="L117" s="45"/>
      <c r="M117" s="45"/>
      <c r="N117" s="276"/>
      <c r="O117" s="45"/>
      <c r="P117" s="45"/>
      <c r="Q117" s="45"/>
      <c r="R117" s="45"/>
      <c r="S117" s="45"/>
      <c r="T117" s="45"/>
      <c r="U117" s="45"/>
      <c r="V117" s="45"/>
      <c r="W117" s="45"/>
      <c r="X117" s="45"/>
      <c r="Y117" s="45"/>
      <c r="Z117" s="45"/>
      <c r="AA117" s="45"/>
      <c r="AB117" s="45"/>
      <c r="AC117" s="45"/>
      <c r="AD117" s="276"/>
      <c r="AE117" s="45"/>
      <c r="AF117" s="45"/>
      <c r="AG117" s="45"/>
      <c r="AH117" s="45"/>
      <c r="AI117" s="45"/>
      <c r="AJ117" s="276"/>
      <c r="AK117" s="45"/>
      <c r="AL117" s="45"/>
      <c r="AM117" s="45"/>
      <c r="AN117" s="45"/>
      <c r="AO117" s="45"/>
      <c r="AP117" s="45"/>
      <c r="AQ117" s="45"/>
      <c r="AR117" s="45"/>
      <c r="AS117" s="45"/>
      <c r="AT117" s="45"/>
      <c r="AU117" s="40"/>
      <c r="AV117" s="40"/>
      <c r="AW117" s="40"/>
      <c r="AX117" s="42"/>
    </row>
    <row r="118" spans="1:50" ht="22.5" customHeight="1">
      <c r="A118" s="45"/>
      <c r="B118" s="46"/>
      <c r="C118" s="275"/>
      <c r="D118" s="45"/>
      <c r="E118" s="45"/>
      <c r="F118" s="276"/>
      <c r="G118" s="276"/>
      <c r="H118" s="276"/>
      <c r="I118" s="276"/>
      <c r="J118" s="276"/>
      <c r="K118" s="276"/>
      <c r="L118" s="45"/>
      <c r="M118" s="45"/>
      <c r="N118" s="276"/>
      <c r="O118" s="45"/>
      <c r="P118" s="45"/>
      <c r="Q118" s="45"/>
      <c r="R118" s="45"/>
      <c r="S118" s="45"/>
      <c r="T118" s="45"/>
      <c r="U118" s="45"/>
      <c r="V118" s="45"/>
      <c r="W118" s="45"/>
      <c r="X118" s="45"/>
      <c r="Y118" s="45"/>
      <c r="Z118" s="45"/>
      <c r="AA118" s="45"/>
      <c r="AB118" s="45"/>
      <c r="AC118" s="45"/>
      <c r="AD118" s="276"/>
      <c r="AE118" s="45"/>
      <c r="AF118" s="45"/>
      <c r="AG118" s="45"/>
      <c r="AH118" s="45"/>
      <c r="AI118" s="45"/>
      <c r="AJ118" s="276"/>
      <c r="AK118" s="45"/>
      <c r="AL118" s="45"/>
      <c r="AM118" s="45"/>
      <c r="AN118" s="45"/>
      <c r="AO118" s="45"/>
      <c r="AP118" s="45"/>
      <c r="AQ118" s="45"/>
      <c r="AR118" s="45"/>
      <c r="AS118" s="45"/>
      <c r="AT118" s="45"/>
      <c r="AU118" s="40"/>
      <c r="AV118" s="40"/>
      <c r="AW118" s="40"/>
      <c r="AX118" s="42"/>
    </row>
    <row r="119" spans="1:50" ht="22.5" customHeight="1">
      <c r="A119" s="45"/>
      <c r="B119" s="46"/>
      <c r="C119" s="275"/>
      <c r="D119" s="45"/>
      <c r="E119" s="45"/>
      <c r="F119" s="276"/>
      <c r="G119" s="276"/>
      <c r="H119" s="276"/>
      <c r="I119" s="276"/>
      <c r="J119" s="276"/>
      <c r="K119" s="276"/>
      <c r="L119" s="45"/>
      <c r="M119" s="45"/>
      <c r="N119" s="276"/>
      <c r="O119" s="45"/>
      <c r="P119" s="45"/>
      <c r="Q119" s="45"/>
      <c r="R119" s="45"/>
      <c r="S119" s="45"/>
      <c r="T119" s="45"/>
      <c r="U119" s="45"/>
      <c r="V119" s="45"/>
      <c r="W119" s="45"/>
      <c r="X119" s="45"/>
      <c r="Y119" s="45"/>
      <c r="Z119" s="45"/>
      <c r="AA119" s="45"/>
      <c r="AB119" s="45"/>
      <c r="AC119" s="45"/>
      <c r="AD119" s="276"/>
      <c r="AE119" s="45"/>
      <c r="AF119" s="45"/>
      <c r="AG119" s="45"/>
      <c r="AH119" s="45"/>
      <c r="AI119" s="45"/>
      <c r="AJ119" s="276"/>
      <c r="AK119" s="45"/>
      <c r="AL119" s="45"/>
      <c r="AM119" s="45"/>
      <c r="AN119" s="45"/>
      <c r="AO119" s="45"/>
      <c r="AP119" s="45"/>
      <c r="AQ119" s="45"/>
      <c r="AR119" s="45"/>
      <c r="AS119" s="45"/>
      <c r="AT119" s="45"/>
      <c r="AU119" s="40"/>
      <c r="AV119" s="40"/>
      <c r="AW119" s="40"/>
      <c r="AX119" s="42"/>
    </row>
    <row r="120" spans="1:50" ht="22.5" customHeight="1">
      <c r="A120" s="45"/>
      <c r="B120" s="46"/>
      <c r="C120" s="275"/>
      <c r="D120" s="45"/>
      <c r="E120" s="45"/>
      <c r="F120" s="276"/>
      <c r="G120" s="276"/>
      <c r="H120" s="276"/>
      <c r="I120" s="276"/>
      <c r="J120" s="276"/>
      <c r="K120" s="276"/>
      <c r="L120" s="45"/>
      <c r="M120" s="45"/>
      <c r="N120" s="276"/>
      <c r="O120" s="45"/>
      <c r="P120" s="45"/>
      <c r="Q120" s="45"/>
      <c r="R120" s="45"/>
      <c r="S120" s="45"/>
      <c r="T120" s="45"/>
      <c r="U120" s="45"/>
      <c r="V120" s="45"/>
      <c r="W120" s="45"/>
      <c r="X120" s="45"/>
      <c r="Y120" s="45"/>
      <c r="Z120" s="45"/>
      <c r="AA120" s="45"/>
      <c r="AB120" s="45"/>
      <c r="AC120" s="45"/>
      <c r="AD120" s="276"/>
      <c r="AE120" s="45"/>
      <c r="AF120" s="45"/>
      <c r="AG120" s="45"/>
      <c r="AH120" s="45"/>
      <c r="AI120" s="45"/>
      <c r="AJ120" s="276"/>
      <c r="AK120" s="45"/>
      <c r="AL120" s="45"/>
      <c r="AM120" s="45"/>
      <c r="AN120" s="45"/>
      <c r="AO120" s="45"/>
      <c r="AP120" s="45"/>
      <c r="AQ120" s="45"/>
      <c r="AR120" s="45"/>
      <c r="AS120" s="45"/>
      <c r="AT120" s="45"/>
      <c r="AU120" s="40"/>
      <c r="AV120" s="40"/>
      <c r="AW120" s="40"/>
      <c r="AX120" s="42"/>
    </row>
    <row r="121" spans="1:50" ht="22.5" customHeight="1">
      <c r="A121" s="45"/>
      <c r="B121" s="46"/>
      <c r="C121" s="275"/>
      <c r="D121" s="45"/>
      <c r="E121" s="45"/>
      <c r="F121" s="276"/>
      <c r="G121" s="276"/>
      <c r="H121" s="276"/>
      <c r="I121" s="276"/>
      <c r="J121" s="276"/>
      <c r="K121" s="276"/>
      <c r="L121" s="45"/>
      <c r="M121" s="45"/>
      <c r="N121" s="276"/>
      <c r="O121" s="45"/>
      <c r="P121" s="45"/>
      <c r="Q121" s="45"/>
      <c r="R121" s="45"/>
      <c r="S121" s="45"/>
      <c r="T121" s="45"/>
      <c r="U121" s="45"/>
      <c r="V121" s="45"/>
      <c r="W121" s="45"/>
      <c r="X121" s="45"/>
      <c r="Y121" s="45"/>
      <c r="Z121" s="45"/>
      <c r="AA121" s="45"/>
      <c r="AB121" s="45"/>
      <c r="AC121" s="45"/>
      <c r="AD121" s="276"/>
      <c r="AE121" s="45"/>
      <c r="AF121" s="45"/>
      <c r="AG121" s="45"/>
      <c r="AH121" s="45"/>
      <c r="AI121" s="45"/>
      <c r="AJ121" s="276"/>
      <c r="AK121" s="45"/>
      <c r="AL121" s="45"/>
      <c r="AM121" s="45"/>
      <c r="AN121" s="45"/>
      <c r="AO121" s="45"/>
      <c r="AP121" s="45"/>
      <c r="AQ121" s="45"/>
      <c r="AR121" s="45"/>
      <c r="AS121" s="45"/>
      <c r="AT121" s="45"/>
      <c r="AU121" s="40"/>
      <c r="AV121" s="40"/>
      <c r="AW121" s="40"/>
      <c r="AX121" s="42"/>
    </row>
    <row r="122" spans="1:50" ht="22.5" customHeight="1">
      <c r="A122" s="45"/>
      <c r="B122" s="46"/>
      <c r="C122" s="275"/>
      <c r="D122" s="45"/>
      <c r="E122" s="45"/>
      <c r="F122" s="276"/>
      <c r="G122" s="276"/>
      <c r="H122" s="276"/>
      <c r="I122" s="276"/>
      <c r="J122" s="276"/>
      <c r="K122" s="276"/>
      <c r="L122" s="45"/>
      <c r="M122" s="45"/>
      <c r="N122" s="276"/>
      <c r="O122" s="45"/>
      <c r="P122" s="45"/>
      <c r="Q122" s="45"/>
      <c r="R122" s="45"/>
      <c r="S122" s="45"/>
      <c r="T122" s="45"/>
      <c r="U122" s="45"/>
      <c r="V122" s="45"/>
      <c r="W122" s="45"/>
      <c r="X122" s="45"/>
      <c r="Y122" s="45"/>
      <c r="Z122" s="45"/>
      <c r="AA122" s="45"/>
      <c r="AB122" s="45"/>
      <c r="AC122" s="45"/>
      <c r="AD122" s="276"/>
      <c r="AE122" s="45"/>
      <c r="AF122" s="45"/>
      <c r="AG122" s="45"/>
      <c r="AH122" s="45"/>
      <c r="AI122" s="45"/>
      <c r="AJ122" s="276"/>
      <c r="AK122" s="45"/>
      <c r="AL122" s="45"/>
      <c r="AM122" s="45"/>
      <c r="AN122" s="45"/>
      <c r="AO122" s="45"/>
      <c r="AP122" s="45"/>
      <c r="AQ122" s="45"/>
      <c r="AR122" s="45"/>
      <c r="AS122" s="45"/>
      <c r="AT122" s="45"/>
      <c r="AU122" s="40"/>
      <c r="AV122" s="40"/>
      <c r="AW122" s="40"/>
      <c r="AX122" s="42"/>
    </row>
    <row r="123" spans="1:50" ht="22.5" customHeight="1">
      <c r="A123" s="45"/>
      <c r="B123" s="46"/>
      <c r="C123" s="275"/>
      <c r="D123" s="45"/>
      <c r="E123" s="45"/>
      <c r="F123" s="276"/>
      <c r="G123" s="276"/>
      <c r="H123" s="276"/>
      <c r="I123" s="276"/>
      <c r="J123" s="276"/>
      <c r="K123" s="276"/>
      <c r="L123" s="45"/>
      <c r="M123" s="45"/>
      <c r="N123" s="276"/>
      <c r="O123" s="45"/>
      <c r="P123" s="45"/>
      <c r="Q123" s="45"/>
      <c r="R123" s="45"/>
      <c r="S123" s="45"/>
      <c r="T123" s="45"/>
      <c r="U123" s="45"/>
      <c r="V123" s="45"/>
      <c r="W123" s="45"/>
      <c r="X123" s="45"/>
      <c r="Y123" s="45"/>
      <c r="Z123" s="45"/>
      <c r="AA123" s="45"/>
      <c r="AB123" s="45"/>
      <c r="AC123" s="45"/>
      <c r="AD123" s="276"/>
      <c r="AE123" s="45"/>
      <c r="AF123" s="45"/>
      <c r="AG123" s="45"/>
      <c r="AH123" s="45"/>
      <c r="AI123" s="45"/>
      <c r="AJ123" s="276"/>
      <c r="AK123" s="45"/>
      <c r="AL123" s="45"/>
      <c r="AM123" s="45"/>
      <c r="AN123" s="45"/>
      <c r="AO123" s="45"/>
      <c r="AP123" s="45"/>
      <c r="AQ123" s="45"/>
      <c r="AR123" s="45"/>
      <c r="AS123" s="45"/>
      <c r="AT123" s="45"/>
      <c r="AU123" s="40"/>
      <c r="AV123" s="40"/>
      <c r="AW123" s="40"/>
      <c r="AX123" s="42"/>
    </row>
    <row r="124" spans="1:50" ht="22.5" customHeight="1">
      <c r="A124" s="45"/>
      <c r="B124" s="46"/>
      <c r="C124" s="275"/>
      <c r="D124" s="45"/>
      <c r="E124" s="45"/>
      <c r="F124" s="276"/>
      <c r="G124" s="276"/>
      <c r="H124" s="276"/>
      <c r="I124" s="276"/>
      <c r="J124" s="276"/>
      <c r="K124" s="276"/>
      <c r="L124" s="45"/>
      <c r="M124" s="45"/>
      <c r="N124" s="276"/>
      <c r="O124" s="45"/>
      <c r="P124" s="45"/>
      <c r="Q124" s="45"/>
      <c r="R124" s="45"/>
      <c r="S124" s="45"/>
      <c r="T124" s="45"/>
      <c r="U124" s="45"/>
      <c r="V124" s="45"/>
      <c r="W124" s="45"/>
      <c r="X124" s="45"/>
      <c r="Y124" s="45"/>
      <c r="Z124" s="45"/>
      <c r="AA124" s="45"/>
      <c r="AB124" s="45"/>
      <c r="AC124" s="45"/>
      <c r="AD124" s="276"/>
      <c r="AE124" s="45"/>
      <c r="AF124" s="45"/>
      <c r="AG124" s="45"/>
      <c r="AH124" s="45"/>
      <c r="AI124" s="45"/>
      <c r="AJ124" s="276"/>
      <c r="AK124" s="45"/>
      <c r="AL124" s="45"/>
      <c r="AM124" s="45"/>
      <c r="AN124" s="45"/>
      <c r="AO124" s="45"/>
      <c r="AP124" s="45"/>
      <c r="AQ124" s="45"/>
      <c r="AR124" s="45"/>
      <c r="AS124" s="45"/>
      <c r="AT124" s="45"/>
      <c r="AU124" s="40"/>
      <c r="AV124" s="40"/>
      <c r="AW124" s="40"/>
      <c r="AX124" s="42"/>
    </row>
    <row r="125" spans="1:50" ht="22.5" customHeight="1">
      <c r="A125" s="45"/>
      <c r="B125" s="46"/>
      <c r="C125" s="275"/>
      <c r="D125" s="45"/>
      <c r="E125" s="45"/>
      <c r="F125" s="276"/>
      <c r="G125" s="276"/>
      <c r="H125" s="276"/>
      <c r="I125" s="276"/>
      <c r="J125" s="276"/>
      <c r="K125" s="276"/>
      <c r="L125" s="45"/>
      <c r="M125" s="45"/>
      <c r="N125" s="276"/>
      <c r="O125" s="45"/>
      <c r="P125" s="45"/>
      <c r="Q125" s="45"/>
      <c r="R125" s="45"/>
      <c r="S125" s="45"/>
      <c r="T125" s="45"/>
      <c r="U125" s="45"/>
      <c r="V125" s="45"/>
      <c r="W125" s="45"/>
      <c r="X125" s="45"/>
      <c r="Y125" s="45"/>
      <c r="Z125" s="45"/>
      <c r="AA125" s="45"/>
      <c r="AB125" s="45"/>
      <c r="AC125" s="45"/>
      <c r="AD125" s="276"/>
      <c r="AE125" s="45"/>
      <c r="AF125" s="45"/>
      <c r="AG125" s="45"/>
      <c r="AH125" s="45"/>
      <c r="AI125" s="45"/>
      <c r="AJ125" s="276"/>
      <c r="AK125" s="45"/>
      <c r="AL125" s="45"/>
      <c r="AM125" s="45"/>
      <c r="AN125" s="45"/>
      <c r="AO125" s="45"/>
      <c r="AP125" s="45"/>
      <c r="AQ125" s="45"/>
      <c r="AR125" s="45"/>
      <c r="AS125" s="45"/>
      <c r="AT125" s="45"/>
      <c r="AU125" s="40"/>
      <c r="AV125" s="40"/>
      <c r="AW125" s="40"/>
      <c r="AX125" s="42"/>
    </row>
    <row r="126" spans="1:50" ht="22.5" customHeight="1">
      <c r="A126" s="45"/>
      <c r="B126" s="46"/>
      <c r="C126" s="275"/>
      <c r="D126" s="45"/>
      <c r="E126" s="45"/>
      <c r="F126" s="276"/>
      <c r="G126" s="276"/>
      <c r="H126" s="276"/>
      <c r="I126" s="276"/>
      <c r="J126" s="276"/>
      <c r="K126" s="276"/>
      <c r="L126" s="45"/>
      <c r="M126" s="45"/>
      <c r="N126" s="276"/>
      <c r="O126" s="45"/>
      <c r="P126" s="45"/>
      <c r="Q126" s="45"/>
      <c r="R126" s="45"/>
      <c r="S126" s="45"/>
      <c r="T126" s="45"/>
      <c r="U126" s="45"/>
      <c r="V126" s="45"/>
      <c r="W126" s="45"/>
      <c r="X126" s="45"/>
      <c r="Y126" s="45"/>
      <c r="Z126" s="45"/>
      <c r="AA126" s="45"/>
      <c r="AB126" s="45"/>
      <c r="AC126" s="45"/>
      <c r="AD126" s="276"/>
      <c r="AE126" s="45"/>
      <c r="AF126" s="45"/>
      <c r="AG126" s="45"/>
      <c r="AH126" s="45"/>
      <c r="AI126" s="45"/>
      <c r="AJ126" s="276"/>
      <c r="AK126" s="45"/>
      <c r="AL126" s="45"/>
      <c r="AM126" s="45"/>
      <c r="AN126" s="45"/>
      <c r="AO126" s="45"/>
      <c r="AP126" s="45"/>
      <c r="AQ126" s="45"/>
      <c r="AR126" s="45"/>
      <c r="AS126" s="45"/>
      <c r="AT126" s="45"/>
      <c r="AU126" s="40"/>
      <c r="AV126" s="40"/>
      <c r="AW126" s="40"/>
      <c r="AX126" s="42"/>
    </row>
    <row r="127" spans="1:50" ht="22.5" customHeight="1">
      <c r="A127" s="45"/>
      <c r="B127" s="46"/>
      <c r="C127" s="275"/>
      <c r="D127" s="45"/>
      <c r="E127" s="45"/>
      <c r="F127" s="276"/>
      <c r="G127" s="276"/>
      <c r="H127" s="276"/>
      <c r="I127" s="276"/>
      <c r="J127" s="276"/>
      <c r="K127" s="276"/>
      <c r="L127" s="45"/>
      <c r="M127" s="45"/>
      <c r="N127" s="276"/>
      <c r="O127" s="45"/>
      <c r="P127" s="45"/>
      <c r="Q127" s="45"/>
      <c r="R127" s="45"/>
      <c r="S127" s="45"/>
      <c r="T127" s="45"/>
      <c r="U127" s="45"/>
      <c r="V127" s="45"/>
      <c r="W127" s="45"/>
      <c r="X127" s="45"/>
      <c r="Y127" s="45"/>
      <c r="Z127" s="45"/>
      <c r="AA127" s="45"/>
      <c r="AB127" s="45"/>
      <c r="AC127" s="45"/>
      <c r="AD127" s="276"/>
      <c r="AE127" s="45"/>
      <c r="AF127" s="45"/>
      <c r="AG127" s="45"/>
      <c r="AH127" s="45"/>
      <c r="AI127" s="45"/>
      <c r="AJ127" s="276"/>
      <c r="AK127" s="45"/>
      <c r="AL127" s="45"/>
      <c r="AM127" s="45"/>
      <c r="AN127" s="45"/>
      <c r="AO127" s="45"/>
      <c r="AP127" s="45"/>
      <c r="AQ127" s="45"/>
      <c r="AR127" s="45"/>
      <c r="AS127" s="45"/>
      <c r="AT127" s="45"/>
      <c r="AU127" s="40"/>
      <c r="AV127" s="40"/>
      <c r="AW127" s="40"/>
      <c r="AX127" s="42"/>
    </row>
    <row r="128" spans="1:50" ht="22.5" customHeight="1">
      <c r="A128" s="45"/>
      <c r="B128" s="46"/>
      <c r="C128" s="275"/>
      <c r="D128" s="45"/>
      <c r="E128" s="45"/>
      <c r="F128" s="276"/>
      <c r="G128" s="276"/>
      <c r="H128" s="276"/>
      <c r="I128" s="276"/>
      <c r="J128" s="276"/>
      <c r="K128" s="276"/>
      <c r="L128" s="45"/>
      <c r="M128" s="45"/>
      <c r="N128" s="276"/>
      <c r="O128" s="45"/>
      <c r="P128" s="45"/>
      <c r="Q128" s="45"/>
      <c r="R128" s="45"/>
      <c r="S128" s="45"/>
      <c r="T128" s="45"/>
      <c r="U128" s="45"/>
      <c r="V128" s="45"/>
      <c r="W128" s="45"/>
      <c r="X128" s="45"/>
      <c r="Y128" s="45"/>
      <c r="Z128" s="45"/>
      <c r="AA128" s="45"/>
      <c r="AB128" s="45"/>
      <c r="AC128" s="45"/>
      <c r="AD128" s="276"/>
      <c r="AE128" s="45"/>
      <c r="AF128" s="45"/>
      <c r="AG128" s="45"/>
      <c r="AH128" s="45"/>
      <c r="AI128" s="45"/>
      <c r="AJ128" s="276"/>
      <c r="AK128" s="45"/>
      <c r="AL128" s="45"/>
      <c r="AM128" s="45"/>
      <c r="AN128" s="45"/>
      <c r="AO128" s="45"/>
      <c r="AP128" s="45"/>
      <c r="AQ128" s="45"/>
      <c r="AR128" s="45"/>
      <c r="AS128" s="45"/>
      <c r="AT128" s="45"/>
      <c r="AU128" s="40"/>
      <c r="AV128" s="40"/>
      <c r="AW128" s="40"/>
      <c r="AX128" s="42"/>
    </row>
    <row r="129" spans="1:50" ht="22.5" customHeight="1">
      <c r="A129" s="45"/>
      <c r="B129" s="46"/>
      <c r="C129" s="275"/>
      <c r="D129" s="45"/>
      <c r="E129" s="45"/>
      <c r="F129" s="276"/>
      <c r="G129" s="276"/>
      <c r="H129" s="276"/>
      <c r="I129" s="276"/>
      <c r="J129" s="276"/>
      <c r="K129" s="276"/>
      <c r="L129" s="45"/>
      <c r="M129" s="45"/>
      <c r="N129" s="276"/>
      <c r="O129" s="45"/>
      <c r="P129" s="45"/>
      <c r="Q129" s="45"/>
      <c r="R129" s="45"/>
      <c r="S129" s="45"/>
      <c r="T129" s="45"/>
      <c r="U129" s="45"/>
      <c r="V129" s="45"/>
      <c r="W129" s="45"/>
      <c r="X129" s="45"/>
      <c r="Y129" s="45"/>
      <c r="Z129" s="45"/>
      <c r="AA129" s="45"/>
      <c r="AB129" s="45"/>
      <c r="AC129" s="45"/>
      <c r="AD129" s="276"/>
      <c r="AE129" s="45"/>
      <c r="AF129" s="45"/>
      <c r="AG129" s="45"/>
      <c r="AH129" s="45"/>
      <c r="AI129" s="45"/>
      <c r="AJ129" s="276"/>
      <c r="AK129" s="45"/>
      <c r="AL129" s="45"/>
      <c r="AM129" s="45"/>
      <c r="AN129" s="45"/>
      <c r="AO129" s="45"/>
      <c r="AP129" s="45"/>
      <c r="AQ129" s="45"/>
      <c r="AR129" s="45"/>
      <c r="AS129" s="45"/>
      <c r="AT129" s="45"/>
      <c r="AU129" s="40"/>
      <c r="AV129" s="40"/>
      <c r="AW129" s="40"/>
      <c r="AX129" s="42"/>
    </row>
    <row r="130" spans="1:50" ht="22.5" customHeight="1">
      <c r="A130" s="45"/>
      <c r="B130" s="46"/>
      <c r="C130" s="275"/>
      <c r="D130" s="45"/>
      <c r="E130" s="45"/>
      <c r="F130" s="276"/>
      <c r="G130" s="276"/>
      <c r="H130" s="276"/>
      <c r="I130" s="276"/>
      <c r="J130" s="276"/>
      <c r="K130" s="276"/>
      <c r="L130" s="45"/>
      <c r="M130" s="45"/>
      <c r="N130" s="276"/>
      <c r="O130" s="45"/>
      <c r="P130" s="45"/>
      <c r="Q130" s="45"/>
      <c r="R130" s="45"/>
      <c r="S130" s="45"/>
      <c r="T130" s="45"/>
      <c r="U130" s="45"/>
      <c r="V130" s="45"/>
      <c r="W130" s="45"/>
      <c r="X130" s="45"/>
      <c r="Y130" s="45"/>
      <c r="Z130" s="45"/>
      <c r="AA130" s="45"/>
      <c r="AB130" s="45"/>
      <c r="AC130" s="45"/>
      <c r="AD130" s="276"/>
      <c r="AE130" s="45"/>
      <c r="AF130" s="45"/>
      <c r="AG130" s="45"/>
      <c r="AH130" s="45"/>
      <c r="AI130" s="45"/>
      <c r="AJ130" s="276"/>
      <c r="AK130" s="45"/>
      <c r="AL130" s="45"/>
      <c r="AM130" s="45"/>
      <c r="AN130" s="45"/>
      <c r="AO130" s="45"/>
      <c r="AP130" s="45"/>
      <c r="AQ130" s="45"/>
      <c r="AR130" s="45"/>
      <c r="AS130" s="45"/>
      <c r="AT130" s="45"/>
      <c r="AU130" s="40"/>
      <c r="AV130" s="40"/>
      <c r="AW130" s="40"/>
      <c r="AX130" s="42"/>
    </row>
    <row r="131" spans="1:50" ht="22.5" customHeight="1">
      <c r="A131" s="45"/>
      <c r="B131" s="46"/>
      <c r="C131" s="275"/>
      <c r="D131" s="45"/>
      <c r="E131" s="45"/>
      <c r="F131" s="276"/>
      <c r="G131" s="276"/>
      <c r="H131" s="276"/>
      <c r="I131" s="276"/>
      <c r="J131" s="276"/>
      <c r="K131" s="276"/>
      <c r="L131" s="45"/>
      <c r="M131" s="45"/>
      <c r="N131" s="276"/>
      <c r="O131" s="45"/>
      <c r="P131" s="45"/>
      <c r="Q131" s="45"/>
      <c r="R131" s="45"/>
      <c r="S131" s="45"/>
      <c r="T131" s="45"/>
      <c r="U131" s="45"/>
      <c r="V131" s="45"/>
      <c r="W131" s="45"/>
      <c r="X131" s="45"/>
      <c r="Y131" s="45"/>
      <c r="Z131" s="45"/>
      <c r="AA131" s="45"/>
      <c r="AB131" s="45"/>
      <c r="AC131" s="45"/>
      <c r="AD131" s="276"/>
      <c r="AE131" s="45"/>
      <c r="AF131" s="45"/>
      <c r="AG131" s="45"/>
      <c r="AH131" s="45"/>
      <c r="AI131" s="45"/>
      <c r="AJ131" s="276"/>
      <c r="AK131" s="45"/>
      <c r="AL131" s="45"/>
      <c r="AM131" s="45"/>
      <c r="AN131" s="45"/>
      <c r="AO131" s="45"/>
      <c r="AP131" s="45"/>
      <c r="AQ131" s="45"/>
      <c r="AR131" s="45"/>
      <c r="AS131" s="45"/>
      <c r="AT131" s="45"/>
      <c r="AU131" s="40"/>
      <c r="AV131" s="40"/>
      <c r="AW131" s="40"/>
      <c r="AX131" s="42"/>
    </row>
    <row r="132" spans="1:50" ht="22.5" customHeight="1">
      <c r="A132" s="45"/>
      <c r="B132" s="46"/>
      <c r="C132" s="275"/>
      <c r="D132" s="45"/>
      <c r="E132" s="45"/>
      <c r="F132" s="276"/>
      <c r="G132" s="276"/>
      <c r="H132" s="276"/>
      <c r="I132" s="276"/>
      <c r="J132" s="276"/>
      <c r="K132" s="276"/>
      <c r="L132" s="45"/>
      <c r="M132" s="45"/>
      <c r="N132" s="276"/>
      <c r="O132" s="45"/>
      <c r="P132" s="45"/>
      <c r="Q132" s="45"/>
      <c r="R132" s="45"/>
      <c r="S132" s="45"/>
      <c r="T132" s="45"/>
      <c r="U132" s="45"/>
      <c r="V132" s="45"/>
      <c r="W132" s="45"/>
      <c r="X132" s="45"/>
      <c r="Y132" s="45"/>
      <c r="Z132" s="45"/>
      <c r="AA132" s="45"/>
      <c r="AB132" s="45"/>
      <c r="AC132" s="45"/>
      <c r="AD132" s="276"/>
      <c r="AE132" s="45"/>
      <c r="AF132" s="45"/>
      <c r="AG132" s="45"/>
      <c r="AH132" s="45"/>
      <c r="AI132" s="45"/>
      <c r="AJ132" s="276"/>
      <c r="AK132" s="45"/>
      <c r="AL132" s="45"/>
      <c r="AM132" s="45"/>
      <c r="AN132" s="45"/>
      <c r="AO132" s="45"/>
      <c r="AP132" s="45"/>
      <c r="AQ132" s="45"/>
      <c r="AR132" s="45"/>
      <c r="AS132" s="45"/>
      <c r="AT132" s="45"/>
      <c r="AU132" s="40"/>
      <c r="AV132" s="40"/>
      <c r="AW132" s="40"/>
      <c r="AX132" s="42"/>
    </row>
    <row r="133" spans="1:50" ht="22.5" customHeight="1">
      <c r="A133" s="45"/>
      <c r="B133" s="46"/>
      <c r="C133" s="275"/>
      <c r="D133" s="45"/>
      <c r="E133" s="45"/>
      <c r="F133" s="276"/>
      <c r="G133" s="276"/>
      <c r="H133" s="276"/>
      <c r="I133" s="276"/>
      <c r="J133" s="276"/>
      <c r="K133" s="276"/>
      <c r="L133" s="45"/>
      <c r="M133" s="45"/>
      <c r="N133" s="276"/>
      <c r="O133" s="45"/>
      <c r="P133" s="45"/>
      <c r="Q133" s="45"/>
      <c r="R133" s="45"/>
      <c r="S133" s="45"/>
      <c r="T133" s="45"/>
      <c r="U133" s="45"/>
      <c r="V133" s="45"/>
      <c r="W133" s="45"/>
      <c r="X133" s="45"/>
      <c r="Y133" s="45"/>
      <c r="Z133" s="45"/>
      <c r="AA133" s="45"/>
      <c r="AB133" s="45"/>
      <c r="AC133" s="45"/>
      <c r="AD133" s="276"/>
      <c r="AE133" s="45"/>
      <c r="AF133" s="45"/>
      <c r="AG133" s="45"/>
      <c r="AH133" s="45"/>
      <c r="AI133" s="45"/>
      <c r="AJ133" s="276"/>
      <c r="AK133" s="45"/>
      <c r="AL133" s="45"/>
      <c r="AM133" s="45"/>
      <c r="AN133" s="45"/>
      <c r="AO133" s="45"/>
      <c r="AP133" s="45"/>
      <c r="AQ133" s="45"/>
      <c r="AR133" s="45"/>
      <c r="AS133" s="45"/>
      <c r="AT133" s="45"/>
      <c r="AU133" s="40"/>
      <c r="AV133" s="40"/>
      <c r="AW133" s="40"/>
      <c r="AX133" s="42"/>
    </row>
    <row r="134" spans="1:50" ht="22.5" customHeight="1">
      <c r="A134" s="45"/>
      <c r="B134" s="46"/>
      <c r="C134" s="275"/>
      <c r="D134" s="45"/>
      <c r="E134" s="45"/>
      <c r="F134" s="276"/>
      <c r="G134" s="276"/>
      <c r="H134" s="276"/>
      <c r="I134" s="276"/>
      <c r="J134" s="276"/>
      <c r="K134" s="276"/>
      <c r="L134" s="45"/>
      <c r="M134" s="45"/>
      <c r="N134" s="276"/>
      <c r="O134" s="45"/>
      <c r="P134" s="45"/>
      <c r="Q134" s="45"/>
      <c r="R134" s="45"/>
      <c r="S134" s="45"/>
      <c r="T134" s="45"/>
      <c r="U134" s="45"/>
      <c r="V134" s="45"/>
      <c r="W134" s="45"/>
      <c r="X134" s="45"/>
      <c r="Y134" s="45"/>
      <c r="Z134" s="45"/>
      <c r="AA134" s="45"/>
      <c r="AB134" s="45"/>
      <c r="AC134" s="45"/>
      <c r="AD134" s="276"/>
      <c r="AE134" s="45"/>
      <c r="AF134" s="45"/>
      <c r="AG134" s="45"/>
      <c r="AH134" s="45"/>
      <c r="AI134" s="45"/>
      <c r="AJ134" s="276"/>
      <c r="AK134" s="45"/>
      <c r="AL134" s="45"/>
      <c r="AM134" s="45"/>
      <c r="AN134" s="45"/>
      <c r="AO134" s="45"/>
      <c r="AP134" s="45"/>
      <c r="AQ134" s="45"/>
      <c r="AR134" s="45"/>
      <c r="AS134" s="45"/>
      <c r="AT134" s="45"/>
      <c r="AU134" s="40"/>
      <c r="AV134" s="40"/>
      <c r="AW134" s="40"/>
      <c r="AX134" s="42"/>
    </row>
    <row r="135" spans="1:50" ht="22.5" customHeight="1">
      <c r="A135" s="45"/>
      <c r="B135" s="46"/>
      <c r="C135" s="275"/>
      <c r="D135" s="45"/>
      <c r="E135" s="45"/>
      <c r="F135" s="276"/>
      <c r="G135" s="276"/>
      <c r="H135" s="276"/>
      <c r="I135" s="276"/>
      <c r="J135" s="276"/>
      <c r="K135" s="276"/>
      <c r="L135" s="45"/>
      <c r="M135" s="45"/>
      <c r="N135" s="276"/>
      <c r="O135" s="45"/>
      <c r="P135" s="45"/>
      <c r="Q135" s="45"/>
      <c r="R135" s="45"/>
      <c r="S135" s="45"/>
      <c r="T135" s="45"/>
      <c r="U135" s="45"/>
      <c r="V135" s="45"/>
      <c r="W135" s="45"/>
      <c r="X135" s="45"/>
      <c r="Y135" s="45"/>
      <c r="Z135" s="45"/>
      <c r="AA135" s="45"/>
      <c r="AB135" s="45"/>
      <c r="AC135" s="45"/>
      <c r="AD135" s="276"/>
      <c r="AE135" s="45"/>
      <c r="AF135" s="45"/>
      <c r="AG135" s="45"/>
      <c r="AH135" s="45"/>
      <c r="AI135" s="45"/>
      <c r="AJ135" s="276"/>
      <c r="AK135" s="45"/>
      <c r="AL135" s="45"/>
      <c r="AM135" s="45"/>
      <c r="AN135" s="45"/>
      <c r="AO135" s="45"/>
      <c r="AP135" s="45"/>
      <c r="AQ135" s="45"/>
      <c r="AR135" s="45"/>
      <c r="AS135" s="45"/>
      <c r="AT135" s="45"/>
      <c r="AU135" s="40"/>
      <c r="AV135" s="40"/>
      <c r="AW135" s="40"/>
      <c r="AX135" s="42"/>
    </row>
    <row r="136" spans="1:50" ht="22.5" customHeight="1">
      <c r="A136" s="45"/>
      <c r="B136" s="46"/>
      <c r="C136" s="275"/>
      <c r="D136" s="45"/>
      <c r="E136" s="45"/>
      <c r="F136" s="276"/>
      <c r="G136" s="276"/>
      <c r="H136" s="276"/>
      <c r="I136" s="276"/>
      <c r="J136" s="276"/>
      <c r="K136" s="276"/>
      <c r="L136" s="45"/>
      <c r="M136" s="45"/>
      <c r="N136" s="276"/>
      <c r="O136" s="45"/>
      <c r="P136" s="45"/>
      <c r="Q136" s="45"/>
      <c r="R136" s="45"/>
      <c r="S136" s="45"/>
      <c r="T136" s="45"/>
      <c r="U136" s="45"/>
      <c r="V136" s="45"/>
      <c r="W136" s="45"/>
      <c r="X136" s="45"/>
      <c r="Y136" s="45"/>
      <c r="Z136" s="45"/>
      <c r="AA136" s="45"/>
      <c r="AB136" s="45"/>
      <c r="AC136" s="45"/>
      <c r="AD136" s="276"/>
      <c r="AE136" s="45"/>
      <c r="AF136" s="45"/>
      <c r="AG136" s="45"/>
      <c r="AH136" s="45"/>
      <c r="AI136" s="45"/>
      <c r="AJ136" s="276"/>
      <c r="AK136" s="45"/>
      <c r="AL136" s="45"/>
      <c r="AM136" s="45"/>
      <c r="AN136" s="45"/>
      <c r="AO136" s="45"/>
      <c r="AP136" s="45"/>
      <c r="AQ136" s="45"/>
      <c r="AR136" s="45"/>
      <c r="AS136" s="45"/>
      <c r="AT136" s="45"/>
      <c r="AU136" s="40"/>
      <c r="AV136" s="40"/>
      <c r="AW136" s="40"/>
      <c r="AX136" s="42"/>
    </row>
    <row r="137" spans="1:50" ht="22.5" customHeight="1">
      <c r="A137" s="45"/>
      <c r="B137" s="46"/>
      <c r="C137" s="275"/>
      <c r="D137" s="45"/>
      <c r="E137" s="45"/>
      <c r="F137" s="276"/>
      <c r="G137" s="276"/>
      <c r="H137" s="276"/>
      <c r="I137" s="276"/>
      <c r="J137" s="276"/>
      <c r="K137" s="276"/>
      <c r="L137" s="45"/>
      <c r="M137" s="45"/>
      <c r="N137" s="276"/>
      <c r="O137" s="45"/>
      <c r="P137" s="45"/>
      <c r="Q137" s="45"/>
      <c r="R137" s="45"/>
      <c r="S137" s="45"/>
      <c r="T137" s="45"/>
      <c r="U137" s="45"/>
      <c r="V137" s="45"/>
      <c r="W137" s="45"/>
      <c r="X137" s="45"/>
      <c r="Y137" s="45"/>
      <c r="Z137" s="45"/>
      <c r="AA137" s="45"/>
      <c r="AB137" s="45"/>
      <c r="AC137" s="45"/>
      <c r="AD137" s="276"/>
      <c r="AE137" s="45"/>
      <c r="AF137" s="45"/>
      <c r="AG137" s="45"/>
      <c r="AH137" s="45"/>
      <c r="AI137" s="45"/>
      <c r="AJ137" s="276"/>
      <c r="AK137" s="45"/>
      <c r="AL137" s="45"/>
      <c r="AM137" s="45"/>
      <c r="AN137" s="45"/>
      <c r="AO137" s="45"/>
      <c r="AP137" s="45"/>
      <c r="AQ137" s="45"/>
      <c r="AR137" s="45"/>
      <c r="AS137" s="45"/>
      <c r="AT137" s="45"/>
      <c r="AU137" s="40"/>
      <c r="AV137" s="40"/>
      <c r="AW137" s="40"/>
      <c r="AX137" s="42"/>
    </row>
    <row r="138" spans="1:50" ht="22.5" customHeight="1">
      <c r="A138" s="45"/>
      <c r="B138" s="46"/>
      <c r="C138" s="275"/>
      <c r="D138" s="45"/>
      <c r="E138" s="45"/>
      <c r="F138" s="276"/>
      <c r="G138" s="276"/>
      <c r="H138" s="276"/>
      <c r="I138" s="276"/>
      <c r="J138" s="276"/>
      <c r="K138" s="276"/>
      <c r="L138" s="45"/>
      <c r="M138" s="45"/>
      <c r="N138" s="276"/>
      <c r="O138" s="45"/>
      <c r="P138" s="45"/>
      <c r="Q138" s="45"/>
      <c r="R138" s="45"/>
      <c r="S138" s="45"/>
      <c r="T138" s="45"/>
      <c r="U138" s="45"/>
      <c r="V138" s="45"/>
      <c r="W138" s="45"/>
      <c r="X138" s="45"/>
      <c r="Y138" s="45"/>
      <c r="Z138" s="45"/>
      <c r="AA138" s="45"/>
      <c r="AB138" s="45"/>
      <c r="AC138" s="45"/>
      <c r="AD138" s="276"/>
      <c r="AE138" s="45"/>
      <c r="AF138" s="45"/>
      <c r="AG138" s="45"/>
      <c r="AH138" s="45"/>
      <c r="AI138" s="45"/>
      <c r="AJ138" s="276"/>
      <c r="AK138" s="45"/>
      <c r="AL138" s="45"/>
      <c r="AM138" s="45"/>
      <c r="AN138" s="45"/>
      <c r="AO138" s="45"/>
      <c r="AP138" s="45"/>
      <c r="AQ138" s="45"/>
      <c r="AR138" s="45"/>
      <c r="AS138" s="45"/>
      <c r="AT138" s="45"/>
      <c r="AU138" s="40"/>
      <c r="AV138" s="40"/>
      <c r="AW138" s="40"/>
      <c r="AX138" s="42"/>
    </row>
    <row r="139" spans="1:50" ht="22.5" customHeight="1">
      <c r="A139" s="45"/>
      <c r="B139" s="46"/>
      <c r="C139" s="275"/>
      <c r="D139" s="45"/>
      <c r="E139" s="45"/>
      <c r="F139" s="276"/>
      <c r="G139" s="276"/>
      <c r="H139" s="276"/>
      <c r="I139" s="276"/>
      <c r="J139" s="276"/>
      <c r="K139" s="276"/>
      <c r="L139" s="45"/>
      <c r="M139" s="45"/>
      <c r="N139" s="276"/>
      <c r="O139" s="45"/>
      <c r="P139" s="45"/>
      <c r="Q139" s="45"/>
      <c r="R139" s="45"/>
      <c r="S139" s="45"/>
      <c r="T139" s="45"/>
      <c r="U139" s="45"/>
      <c r="V139" s="45"/>
      <c r="W139" s="45"/>
      <c r="X139" s="45"/>
      <c r="Y139" s="45"/>
      <c r="Z139" s="45"/>
      <c r="AA139" s="45"/>
      <c r="AB139" s="45"/>
      <c r="AC139" s="45"/>
      <c r="AD139" s="276"/>
      <c r="AE139" s="45"/>
      <c r="AF139" s="45"/>
      <c r="AG139" s="45"/>
      <c r="AH139" s="45"/>
      <c r="AI139" s="45"/>
      <c r="AJ139" s="276"/>
      <c r="AK139" s="45"/>
      <c r="AL139" s="45"/>
      <c r="AM139" s="45"/>
      <c r="AN139" s="45"/>
      <c r="AO139" s="45"/>
      <c r="AP139" s="45"/>
      <c r="AQ139" s="45"/>
      <c r="AR139" s="45"/>
      <c r="AS139" s="45"/>
      <c r="AT139" s="45"/>
      <c r="AU139" s="40"/>
      <c r="AV139" s="40"/>
      <c r="AW139" s="40"/>
      <c r="AX139" s="42"/>
    </row>
    <row r="140" spans="1:50" ht="22.5" customHeight="1">
      <c r="A140" s="45"/>
      <c r="B140" s="46"/>
      <c r="C140" s="275"/>
      <c r="D140" s="45"/>
      <c r="E140" s="45"/>
      <c r="F140" s="276"/>
      <c r="G140" s="276"/>
      <c r="H140" s="276"/>
      <c r="I140" s="276"/>
      <c r="J140" s="276"/>
      <c r="K140" s="276"/>
      <c r="L140" s="45"/>
      <c r="M140" s="45"/>
      <c r="N140" s="276"/>
      <c r="O140" s="45"/>
      <c r="P140" s="45"/>
      <c r="Q140" s="45"/>
      <c r="R140" s="45"/>
      <c r="S140" s="45"/>
      <c r="T140" s="45"/>
      <c r="U140" s="45"/>
      <c r="V140" s="45"/>
      <c r="W140" s="45"/>
      <c r="X140" s="45"/>
      <c r="Y140" s="45"/>
      <c r="Z140" s="45"/>
      <c r="AA140" s="45"/>
      <c r="AB140" s="45"/>
      <c r="AC140" s="45"/>
      <c r="AD140" s="276"/>
      <c r="AE140" s="45"/>
      <c r="AF140" s="45"/>
      <c r="AG140" s="45"/>
      <c r="AH140" s="45"/>
      <c r="AI140" s="45"/>
      <c r="AJ140" s="276"/>
      <c r="AK140" s="45"/>
      <c r="AL140" s="45"/>
      <c r="AM140" s="45"/>
      <c r="AN140" s="45"/>
      <c r="AO140" s="45"/>
      <c r="AP140" s="45"/>
      <c r="AQ140" s="45"/>
      <c r="AR140" s="45"/>
      <c r="AS140" s="45"/>
      <c r="AT140" s="45"/>
      <c r="AU140" s="40"/>
      <c r="AV140" s="40"/>
      <c r="AW140" s="40"/>
      <c r="AX140" s="42"/>
    </row>
    <row r="141" spans="1:50" ht="22.5" customHeight="1">
      <c r="A141" s="45"/>
      <c r="B141" s="46"/>
      <c r="C141" s="275"/>
      <c r="D141" s="45"/>
      <c r="E141" s="45"/>
      <c r="F141" s="276"/>
      <c r="G141" s="276"/>
      <c r="H141" s="276"/>
      <c r="I141" s="276"/>
      <c r="J141" s="276"/>
      <c r="K141" s="276"/>
      <c r="L141" s="45"/>
      <c r="M141" s="45"/>
      <c r="N141" s="276"/>
      <c r="O141" s="45"/>
      <c r="P141" s="45"/>
      <c r="Q141" s="45"/>
      <c r="R141" s="45"/>
      <c r="S141" s="45"/>
      <c r="T141" s="45"/>
      <c r="U141" s="45"/>
      <c r="V141" s="45"/>
      <c r="W141" s="45"/>
      <c r="X141" s="45"/>
      <c r="Y141" s="45"/>
      <c r="Z141" s="45"/>
      <c r="AA141" s="45"/>
      <c r="AB141" s="45"/>
      <c r="AC141" s="45"/>
      <c r="AD141" s="276"/>
      <c r="AE141" s="45"/>
      <c r="AF141" s="45"/>
      <c r="AG141" s="45"/>
      <c r="AH141" s="45"/>
      <c r="AI141" s="45"/>
      <c r="AJ141" s="276"/>
      <c r="AK141" s="45"/>
      <c r="AL141" s="45"/>
      <c r="AM141" s="45"/>
      <c r="AN141" s="45"/>
      <c r="AO141" s="45"/>
      <c r="AP141" s="45"/>
      <c r="AQ141" s="45"/>
      <c r="AR141" s="45"/>
      <c r="AS141" s="45"/>
      <c r="AT141" s="45"/>
      <c r="AU141" s="40"/>
      <c r="AV141" s="40"/>
      <c r="AW141" s="40"/>
      <c r="AX141" s="42"/>
    </row>
    <row r="142" spans="1:50" ht="22.5" customHeight="1">
      <c r="A142" s="45"/>
      <c r="B142" s="46"/>
      <c r="C142" s="275"/>
      <c r="D142" s="45"/>
      <c r="E142" s="45"/>
      <c r="F142" s="276"/>
      <c r="G142" s="276"/>
      <c r="H142" s="276"/>
      <c r="I142" s="276"/>
      <c r="J142" s="276"/>
      <c r="K142" s="276"/>
      <c r="L142" s="45"/>
      <c r="M142" s="45"/>
      <c r="N142" s="276"/>
      <c r="O142" s="45"/>
      <c r="P142" s="45"/>
      <c r="Q142" s="45"/>
      <c r="R142" s="45"/>
      <c r="S142" s="45"/>
      <c r="T142" s="45"/>
      <c r="U142" s="45"/>
      <c r="V142" s="45"/>
      <c r="W142" s="45"/>
      <c r="X142" s="45"/>
      <c r="Y142" s="45"/>
      <c r="Z142" s="45"/>
      <c r="AA142" s="45"/>
      <c r="AB142" s="45"/>
      <c r="AC142" s="45"/>
      <c r="AD142" s="276"/>
      <c r="AE142" s="45"/>
      <c r="AF142" s="45"/>
      <c r="AG142" s="45"/>
      <c r="AH142" s="45"/>
      <c r="AI142" s="45"/>
      <c r="AJ142" s="276"/>
      <c r="AK142" s="45"/>
      <c r="AL142" s="45"/>
      <c r="AM142" s="45"/>
      <c r="AN142" s="45"/>
      <c r="AO142" s="45"/>
      <c r="AP142" s="45"/>
      <c r="AQ142" s="45"/>
      <c r="AR142" s="45"/>
      <c r="AS142" s="45"/>
      <c r="AT142" s="45"/>
      <c r="AU142" s="40"/>
      <c r="AV142" s="40"/>
      <c r="AW142" s="40"/>
      <c r="AX142" s="42"/>
    </row>
    <row r="143" spans="1:50" ht="22.5" customHeight="1">
      <c r="A143" s="45"/>
      <c r="B143" s="46"/>
      <c r="C143" s="275"/>
      <c r="D143" s="45"/>
      <c r="E143" s="45"/>
      <c r="F143" s="276"/>
      <c r="G143" s="276"/>
      <c r="H143" s="276"/>
      <c r="I143" s="276"/>
      <c r="J143" s="276"/>
      <c r="K143" s="276"/>
      <c r="L143" s="45"/>
      <c r="M143" s="45"/>
      <c r="N143" s="276"/>
      <c r="O143" s="45"/>
      <c r="P143" s="45"/>
      <c r="Q143" s="45"/>
      <c r="R143" s="45"/>
      <c r="S143" s="45"/>
      <c r="T143" s="45"/>
      <c r="U143" s="45"/>
      <c r="V143" s="45"/>
      <c r="W143" s="45"/>
      <c r="X143" s="45"/>
      <c r="Y143" s="45"/>
      <c r="Z143" s="45"/>
      <c r="AA143" s="45"/>
      <c r="AB143" s="45"/>
      <c r="AC143" s="45"/>
      <c r="AD143" s="276"/>
      <c r="AE143" s="45"/>
      <c r="AF143" s="45"/>
      <c r="AG143" s="45"/>
      <c r="AH143" s="45"/>
      <c r="AI143" s="45"/>
      <c r="AJ143" s="276"/>
      <c r="AK143" s="45"/>
      <c r="AL143" s="45"/>
      <c r="AM143" s="45"/>
      <c r="AN143" s="45"/>
      <c r="AO143" s="45"/>
      <c r="AP143" s="45"/>
      <c r="AQ143" s="45"/>
      <c r="AR143" s="45"/>
      <c r="AS143" s="45"/>
      <c r="AT143" s="45"/>
      <c r="AU143" s="40"/>
      <c r="AV143" s="40"/>
      <c r="AW143" s="40"/>
      <c r="AX143" s="42"/>
    </row>
    <row r="144" spans="1:50" ht="22.5" customHeight="1">
      <c r="A144" s="45"/>
      <c r="B144" s="46"/>
      <c r="C144" s="275"/>
      <c r="D144" s="45"/>
      <c r="E144" s="45"/>
      <c r="F144" s="276"/>
      <c r="G144" s="276"/>
      <c r="H144" s="276"/>
      <c r="I144" s="276"/>
      <c r="J144" s="276"/>
      <c r="K144" s="276"/>
      <c r="L144" s="45"/>
      <c r="M144" s="45"/>
      <c r="N144" s="276"/>
      <c r="O144" s="45"/>
      <c r="P144" s="45"/>
      <c r="Q144" s="45"/>
      <c r="R144" s="45"/>
      <c r="S144" s="45"/>
      <c r="T144" s="45"/>
      <c r="U144" s="45"/>
      <c r="V144" s="45"/>
      <c r="W144" s="45"/>
      <c r="X144" s="45"/>
      <c r="Y144" s="45"/>
      <c r="Z144" s="45"/>
      <c r="AA144" s="45"/>
      <c r="AB144" s="45"/>
      <c r="AC144" s="45"/>
      <c r="AD144" s="276"/>
      <c r="AE144" s="45"/>
      <c r="AF144" s="45"/>
      <c r="AG144" s="45"/>
      <c r="AH144" s="45"/>
      <c r="AI144" s="45"/>
      <c r="AJ144" s="276"/>
      <c r="AK144" s="45"/>
      <c r="AL144" s="45"/>
      <c r="AM144" s="45"/>
      <c r="AN144" s="45"/>
      <c r="AO144" s="45"/>
      <c r="AP144" s="45"/>
      <c r="AQ144" s="45"/>
      <c r="AR144" s="45"/>
      <c r="AS144" s="45"/>
      <c r="AT144" s="45"/>
      <c r="AU144" s="40"/>
      <c r="AV144" s="40"/>
      <c r="AW144" s="40"/>
      <c r="AX144" s="42"/>
    </row>
    <row r="145" spans="1:50" ht="22.5" customHeight="1">
      <c r="A145" s="45"/>
      <c r="B145" s="46"/>
      <c r="C145" s="275"/>
      <c r="D145" s="45"/>
      <c r="E145" s="45"/>
      <c r="F145" s="276"/>
      <c r="G145" s="276"/>
      <c r="H145" s="276"/>
      <c r="I145" s="276"/>
      <c r="J145" s="276"/>
      <c r="K145" s="276"/>
      <c r="L145" s="45"/>
      <c r="M145" s="45"/>
      <c r="N145" s="276"/>
      <c r="O145" s="45"/>
      <c r="P145" s="45"/>
      <c r="Q145" s="45"/>
      <c r="R145" s="45"/>
      <c r="S145" s="45"/>
      <c r="T145" s="45"/>
      <c r="U145" s="45"/>
      <c r="V145" s="45"/>
      <c r="W145" s="45"/>
      <c r="X145" s="45"/>
      <c r="Y145" s="45"/>
      <c r="Z145" s="45"/>
      <c r="AA145" s="45"/>
      <c r="AB145" s="45"/>
      <c r="AC145" s="45"/>
      <c r="AD145" s="276"/>
      <c r="AE145" s="45"/>
      <c r="AF145" s="45"/>
      <c r="AG145" s="45"/>
      <c r="AH145" s="45"/>
      <c r="AI145" s="45"/>
      <c r="AJ145" s="276"/>
      <c r="AK145" s="45"/>
      <c r="AL145" s="45"/>
      <c r="AM145" s="45"/>
      <c r="AN145" s="45"/>
      <c r="AO145" s="45"/>
      <c r="AP145" s="45"/>
      <c r="AQ145" s="45"/>
      <c r="AR145" s="45"/>
      <c r="AS145" s="45"/>
      <c r="AT145" s="45"/>
      <c r="AU145" s="40"/>
      <c r="AV145" s="40"/>
      <c r="AW145" s="40"/>
      <c r="AX145" s="42"/>
    </row>
    <row r="146" spans="1:50" ht="22.5" customHeight="1">
      <c r="A146" s="45"/>
      <c r="B146" s="46"/>
      <c r="C146" s="275"/>
      <c r="D146" s="45"/>
      <c r="E146" s="45"/>
      <c r="F146" s="276"/>
      <c r="G146" s="276"/>
      <c r="H146" s="276"/>
      <c r="I146" s="276"/>
      <c r="J146" s="276"/>
      <c r="K146" s="276"/>
      <c r="L146" s="45"/>
      <c r="M146" s="45"/>
      <c r="N146" s="276"/>
      <c r="O146" s="45"/>
      <c r="P146" s="45"/>
      <c r="Q146" s="45"/>
      <c r="R146" s="45"/>
      <c r="S146" s="45"/>
      <c r="T146" s="45"/>
      <c r="U146" s="45"/>
      <c r="V146" s="45"/>
      <c r="W146" s="45"/>
      <c r="X146" s="45"/>
      <c r="Y146" s="45"/>
      <c r="Z146" s="45"/>
      <c r="AA146" s="45"/>
      <c r="AB146" s="45"/>
      <c r="AC146" s="45"/>
      <c r="AD146" s="276"/>
      <c r="AE146" s="45"/>
      <c r="AF146" s="45"/>
      <c r="AG146" s="45"/>
      <c r="AH146" s="45"/>
      <c r="AI146" s="45"/>
      <c r="AJ146" s="276"/>
      <c r="AK146" s="45"/>
      <c r="AL146" s="45"/>
      <c r="AM146" s="45"/>
      <c r="AN146" s="45"/>
      <c r="AO146" s="45"/>
      <c r="AP146" s="45"/>
      <c r="AQ146" s="45"/>
      <c r="AR146" s="45"/>
      <c r="AS146" s="45"/>
      <c r="AT146" s="45"/>
      <c r="AU146" s="40"/>
      <c r="AV146" s="40"/>
      <c r="AW146" s="40"/>
      <c r="AX146" s="42"/>
    </row>
    <row r="147" spans="1:50" ht="22.5" customHeight="1">
      <c r="A147" s="45"/>
      <c r="B147" s="46"/>
      <c r="C147" s="275"/>
      <c r="D147" s="45"/>
      <c r="E147" s="45"/>
      <c r="F147" s="276"/>
      <c r="G147" s="276"/>
      <c r="H147" s="276"/>
      <c r="I147" s="276"/>
      <c r="J147" s="276"/>
      <c r="K147" s="276"/>
      <c r="L147" s="45"/>
      <c r="M147" s="45"/>
      <c r="N147" s="276"/>
      <c r="O147" s="45"/>
      <c r="P147" s="45"/>
      <c r="Q147" s="45"/>
      <c r="R147" s="45"/>
      <c r="S147" s="45"/>
      <c r="T147" s="45"/>
      <c r="U147" s="45"/>
      <c r="V147" s="45"/>
      <c r="W147" s="45"/>
      <c r="X147" s="45"/>
      <c r="Y147" s="45"/>
      <c r="Z147" s="45"/>
      <c r="AA147" s="45"/>
      <c r="AB147" s="45"/>
      <c r="AC147" s="45"/>
      <c r="AD147" s="276"/>
      <c r="AE147" s="45"/>
      <c r="AF147" s="45"/>
      <c r="AG147" s="45"/>
      <c r="AH147" s="45"/>
      <c r="AI147" s="45"/>
      <c r="AJ147" s="276"/>
      <c r="AK147" s="45"/>
      <c r="AL147" s="45"/>
      <c r="AM147" s="45"/>
      <c r="AN147" s="45"/>
      <c r="AO147" s="45"/>
      <c r="AP147" s="45"/>
      <c r="AQ147" s="45"/>
      <c r="AR147" s="45"/>
      <c r="AS147" s="45"/>
      <c r="AT147" s="45"/>
      <c r="AU147" s="40"/>
      <c r="AV147" s="40"/>
      <c r="AW147" s="40"/>
      <c r="AX147" s="42"/>
    </row>
    <row r="148" spans="1:50" ht="22.5" customHeight="1">
      <c r="A148" s="45"/>
      <c r="B148" s="46"/>
      <c r="C148" s="275"/>
      <c r="D148" s="45"/>
      <c r="E148" s="45"/>
      <c r="F148" s="276"/>
      <c r="G148" s="276"/>
      <c r="H148" s="276"/>
      <c r="I148" s="276"/>
      <c r="J148" s="276"/>
      <c r="K148" s="276"/>
      <c r="L148" s="45"/>
      <c r="M148" s="45"/>
      <c r="N148" s="276"/>
      <c r="O148" s="45"/>
      <c r="P148" s="45"/>
      <c r="Q148" s="45"/>
      <c r="R148" s="45"/>
      <c r="S148" s="45"/>
      <c r="T148" s="45"/>
      <c r="U148" s="45"/>
      <c r="V148" s="45"/>
      <c r="W148" s="45"/>
      <c r="X148" s="45"/>
      <c r="Y148" s="45"/>
      <c r="Z148" s="45"/>
      <c r="AA148" s="45"/>
      <c r="AB148" s="45"/>
      <c r="AC148" s="45"/>
      <c r="AD148" s="276"/>
      <c r="AE148" s="45"/>
      <c r="AF148" s="45"/>
      <c r="AG148" s="45"/>
      <c r="AH148" s="45"/>
      <c r="AI148" s="45"/>
      <c r="AJ148" s="276"/>
      <c r="AK148" s="45"/>
      <c r="AL148" s="45"/>
      <c r="AM148" s="45"/>
      <c r="AN148" s="45"/>
      <c r="AO148" s="45"/>
      <c r="AP148" s="45"/>
      <c r="AQ148" s="45"/>
      <c r="AR148" s="45"/>
      <c r="AS148" s="45"/>
      <c r="AT148" s="45"/>
      <c r="AU148" s="40"/>
      <c r="AV148" s="40"/>
      <c r="AW148" s="40"/>
      <c r="AX148" s="42"/>
    </row>
    <row r="149" spans="1:50" ht="22.5" customHeight="1">
      <c r="A149" s="45"/>
      <c r="B149" s="46"/>
      <c r="C149" s="275"/>
      <c r="D149" s="45"/>
      <c r="E149" s="45"/>
      <c r="F149" s="276"/>
      <c r="G149" s="276"/>
      <c r="H149" s="276"/>
      <c r="I149" s="276"/>
      <c r="J149" s="276"/>
      <c r="K149" s="276"/>
      <c r="L149" s="45"/>
      <c r="M149" s="45"/>
      <c r="N149" s="276"/>
      <c r="O149" s="45"/>
      <c r="P149" s="45"/>
      <c r="Q149" s="45"/>
      <c r="R149" s="45"/>
      <c r="S149" s="45"/>
      <c r="T149" s="45"/>
      <c r="U149" s="45"/>
      <c r="V149" s="45"/>
      <c r="W149" s="45"/>
      <c r="X149" s="45"/>
      <c r="Y149" s="45"/>
      <c r="Z149" s="45"/>
      <c r="AA149" s="45"/>
      <c r="AB149" s="45"/>
      <c r="AC149" s="45"/>
      <c r="AD149" s="276"/>
      <c r="AE149" s="45"/>
      <c r="AF149" s="45"/>
      <c r="AG149" s="45"/>
      <c r="AH149" s="45"/>
      <c r="AI149" s="45"/>
      <c r="AJ149" s="276"/>
      <c r="AK149" s="45"/>
      <c r="AL149" s="45"/>
      <c r="AM149" s="45"/>
      <c r="AN149" s="45"/>
      <c r="AO149" s="45"/>
      <c r="AP149" s="45"/>
      <c r="AQ149" s="45"/>
      <c r="AR149" s="45"/>
      <c r="AS149" s="45"/>
      <c r="AT149" s="45"/>
      <c r="AU149" s="40"/>
      <c r="AV149" s="40"/>
      <c r="AW149" s="40"/>
      <c r="AX149" s="42"/>
    </row>
    <row r="150" spans="1:50" ht="22.5" customHeight="1">
      <c r="A150" s="45"/>
      <c r="B150" s="46"/>
      <c r="C150" s="275"/>
      <c r="D150" s="45"/>
      <c r="E150" s="45"/>
      <c r="F150" s="276"/>
      <c r="G150" s="276"/>
      <c r="H150" s="276"/>
      <c r="I150" s="276"/>
      <c r="J150" s="276"/>
      <c r="K150" s="276"/>
      <c r="L150" s="45"/>
      <c r="M150" s="45"/>
      <c r="N150" s="276"/>
      <c r="O150" s="45"/>
      <c r="P150" s="45"/>
      <c r="Q150" s="45"/>
      <c r="R150" s="45"/>
      <c r="S150" s="45"/>
      <c r="T150" s="45"/>
      <c r="U150" s="45"/>
      <c r="V150" s="45"/>
      <c r="W150" s="45"/>
      <c r="X150" s="45"/>
      <c r="Y150" s="45"/>
      <c r="Z150" s="45"/>
      <c r="AA150" s="45"/>
      <c r="AB150" s="45"/>
      <c r="AC150" s="45"/>
      <c r="AD150" s="276"/>
      <c r="AE150" s="45"/>
      <c r="AF150" s="45"/>
      <c r="AG150" s="45"/>
      <c r="AH150" s="45"/>
      <c r="AI150" s="45"/>
      <c r="AJ150" s="276"/>
      <c r="AK150" s="45"/>
      <c r="AL150" s="45"/>
      <c r="AM150" s="45"/>
      <c r="AN150" s="45"/>
      <c r="AO150" s="45"/>
      <c r="AP150" s="45"/>
      <c r="AQ150" s="45"/>
      <c r="AR150" s="45"/>
      <c r="AS150" s="45"/>
      <c r="AT150" s="45"/>
      <c r="AU150" s="40"/>
      <c r="AV150" s="40"/>
      <c r="AW150" s="40"/>
      <c r="AX150" s="42"/>
    </row>
    <row r="151" spans="1:50" ht="22.5" customHeight="1">
      <c r="A151" s="45"/>
      <c r="B151" s="46"/>
      <c r="C151" s="275"/>
      <c r="D151" s="45"/>
      <c r="E151" s="45"/>
      <c r="F151" s="276"/>
      <c r="G151" s="276"/>
      <c r="H151" s="276"/>
      <c r="I151" s="276"/>
      <c r="J151" s="276"/>
      <c r="K151" s="276"/>
      <c r="L151" s="45"/>
      <c r="M151" s="45"/>
      <c r="N151" s="276"/>
      <c r="O151" s="45"/>
      <c r="P151" s="45"/>
      <c r="Q151" s="45"/>
      <c r="R151" s="45"/>
      <c r="S151" s="45"/>
      <c r="T151" s="45"/>
      <c r="U151" s="45"/>
      <c r="V151" s="45"/>
      <c r="W151" s="45"/>
      <c r="X151" s="45"/>
      <c r="Y151" s="45"/>
      <c r="Z151" s="45"/>
      <c r="AA151" s="45"/>
      <c r="AB151" s="45"/>
      <c r="AC151" s="45"/>
      <c r="AD151" s="276"/>
      <c r="AE151" s="45"/>
      <c r="AF151" s="45"/>
      <c r="AG151" s="45"/>
      <c r="AH151" s="45"/>
      <c r="AI151" s="45"/>
      <c r="AJ151" s="276"/>
      <c r="AK151" s="45"/>
      <c r="AL151" s="45"/>
      <c r="AM151" s="45"/>
      <c r="AN151" s="45"/>
      <c r="AO151" s="45"/>
      <c r="AP151" s="45"/>
      <c r="AQ151" s="45"/>
      <c r="AR151" s="45"/>
      <c r="AS151" s="45"/>
      <c r="AT151" s="45"/>
      <c r="AU151" s="40"/>
      <c r="AV151" s="40"/>
      <c r="AW151" s="40"/>
      <c r="AX151" s="42"/>
    </row>
    <row r="152" spans="1:50" ht="22.5" customHeight="1">
      <c r="A152" s="45"/>
      <c r="B152" s="46"/>
      <c r="C152" s="275"/>
      <c r="D152" s="45"/>
      <c r="E152" s="45"/>
      <c r="F152" s="276"/>
      <c r="G152" s="276"/>
      <c r="H152" s="276"/>
      <c r="I152" s="276"/>
      <c r="J152" s="276"/>
      <c r="K152" s="276"/>
      <c r="L152" s="45"/>
      <c r="M152" s="45"/>
      <c r="N152" s="276"/>
      <c r="O152" s="45"/>
      <c r="P152" s="45"/>
      <c r="Q152" s="45"/>
      <c r="R152" s="45"/>
      <c r="S152" s="45"/>
      <c r="T152" s="45"/>
      <c r="U152" s="45"/>
      <c r="V152" s="45"/>
      <c r="W152" s="45"/>
      <c r="X152" s="45"/>
      <c r="Y152" s="45"/>
      <c r="Z152" s="45"/>
      <c r="AA152" s="45"/>
      <c r="AB152" s="45"/>
      <c r="AC152" s="45"/>
      <c r="AD152" s="276"/>
      <c r="AE152" s="45"/>
      <c r="AF152" s="45"/>
      <c r="AG152" s="45"/>
      <c r="AH152" s="45"/>
      <c r="AI152" s="45"/>
      <c r="AJ152" s="276"/>
      <c r="AK152" s="45"/>
      <c r="AL152" s="45"/>
      <c r="AM152" s="45"/>
      <c r="AN152" s="45"/>
      <c r="AO152" s="45"/>
      <c r="AP152" s="45"/>
      <c r="AQ152" s="45"/>
      <c r="AR152" s="45"/>
      <c r="AS152" s="45"/>
      <c r="AT152" s="45"/>
      <c r="AU152" s="40"/>
      <c r="AV152" s="40"/>
      <c r="AW152" s="40"/>
      <c r="AX152" s="42"/>
    </row>
    <row r="153" spans="1:50" ht="22.5" customHeight="1">
      <c r="A153" s="45"/>
      <c r="B153" s="46"/>
      <c r="C153" s="275"/>
      <c r="D153" s="45"/>
      <c r="E153" s="45"/>
      <c r="F153" s="276"/>
      <c r="G153" s="276"/>
      <c r="H153" s="276"/>
      <c r="I153" s="276"/>
      <c r="J153" s="276"/>
      <c r="K153" s="276"/>
      <c r="L153" s="45"/>
      <c r="M153" s="45"/>
      <c r="N153" s="276"/>
      <c r="O153" s="45"/>
      <c r="P153" s="45"/>
      <c r="Q153" s="45"/>
      <c r="R153" s="45"/>
      <c r="S153" s="45"/>
      <c r="T153" s="45"/>
      <c r="U153" s="45"/>
      <c r="V153" s="45"/>
      <c r="W153" s="45"/>
      <c r="X153" s="45"/>
      <c r="Y153" s="45"/>
      <c r="Z153" s="45"/>
      <c r="AA153" s="45"/>
      <c r="AB153" s="45"/>
      <c r="AC153" s="45"/>
      <c r="AD153" s="276"/>
      <c r="AE153" s="45"/>
      <c r="AF153" s="45"/>
      <c r="AG153" s="45"/>
      <c r="AH153" s="45"/>
      <c r="AI153" s="45"/>
      <c r="AJ153" s="276"/>
      <c r="AK153" s="45"/>
      <c r="AL153" s="45"/>
      <c r="AM153" s="45"/>
      <c r="AN153" s="45"/>
      <c r="AO153" s="45"/>
      <c r="AP153" s="45"/>
      <c r="AQ153" s="45"/>
      <c r="AR153" s="45"/>
      <c r="AS153" s="45"/>
      <c r="AT153" s="45"/>
      <c r="AU153" s="40"/>
      <c r="AV153" s="40"/>
      <c r="AW153" s="40"/>
      <c r="AX153" s="42"/>
    </row>
    <row r="154" spans="1:50" ht="22.5" customHeight="1">
      <c r="A154" s="45"/>
      <c r="B154" s="46"/>
      <c r="C154" s="275"/>
      <c r="D154" s="45"/>
      <c r="E154" s="45"/>
      <c r="F154" s="276"/>
      <c r="G154" s="276"/>
      <c r="H154" s="276"/>
      <c r="I154" s="276"/>
      <c r="J154" s="276"/>
      <c r="K154" s="276"/>
      <c r="L154" s="45"/>
      <c r="M154" s="45"/>
      <c r="N154" s="276"/>
      <c r="O154" s="45"/>
      <c r="P154" s="45"/>
      <c r="Q154" s="45"/>
      <c r="R154" s="45"/>
      <c r="S154" s="45"/>
      <c r="T154" s="45"/>
      <c r="U154" s="45"/>
      <c r="V154" s="45"/>
      <c r="W154" s="45"/>
      <c r="X154" s="45"/>
      <c r="Y154" s="45"/>
      <c r="Z154" s="45"/>
      <c r="AA154" s="45"/>
      <c r="AB154" s="45"/>
      <c r="AC154" s="45"/>
      <c r="AD154" s="276"/>
      <c r="AE154" s="45"/>
      <c r="AF154" s="45"/>
      <c r="AG154" s="45"/>
      <c r="AH154" s="45"/>
      <c r="AI154" s="45"/>
      <c r="AJ154" s="276"/>
      <c r="AK154" s="45"/>
      <c r="AL154" s="45"/>
      <c r="AM154" s="45"/>
      <c r="AN154" s="45"/>
      <c r="AO154" s="45"/>
      <c r="AP154" s="45"/>
      <c r="AQ154" s="45"/>
      <c r="AR154" s="45"/>
      <c r="AS154" s="45"/>
      <c r="AT154" s="45"/>
      <c r="AU154" s="40"/>
      <c r="AV154" s="40"/>
      <c r="AW154" s="40"/>
      <c r="AX154" s="42"/>
    </row>
    <row r="155" spans="1:50" ht="22.5" customHeight="1">
      <c r="A155" s="45"/>
      <c r="B155" s="46"/>
      <c r="C155" s="275"/>
      <c r="D155" s="45"/>
      <c r="E155" s="45"/>
      <c r="F155" s="276"/>
      <c r="G155" s="276"/>
      <c r="H155" s="276"/>
      <c r="I155" s="276"/>
      <c r="J155" s="276"/>
      <c r="K155" s="276"/>
      <c r="L155" s="45"/>
      <c r="M155" s="45"/>
      <c r="N155" s="276"/>
      <c r="O155" s="45"/>
      <c r="P155" s="45"/>
      <c r="Q155" s="45"/>
      <c r="R155" s="45"/>
      <c r="S155" s="45"/>
      <c r="T155" s="45"/>
      <c r="U155" s="45"/>
      <c r="V155" s="45"/>
      <c r="W155" s="45"/>
      <c r="X155" s="45"/>
      <c r="Y155" s="45"/>
      <c r="Z155" s="45"/>
      <c r="AA155" s="45"/>
      <c r="AB155" s="45"/>
      <c r="AC155" s="45"/>
      <c r="AD155" s="276"/>
      <c r="AE155" s="45"/>
      <c r="AF155" s="45"/>
      <c r="AG155" s="45"/>
      <c r="AH155" s="45"/>
      <c r="AI155" s="45"/>
      <c r="AJ155" s="276"/>
      <c r="AK155" s="45"/>
      <c r="AL155" s="45"/>
      <c r="AM155" s="45"/>
      <c r="AN155" s="45"/>
      <c r="AO155" s="45"/>
      <c r="AP155" s="45"/>
      <c r="AQ155" s="45"/>
      <c r="AR155" s="45"/>
      <c r="AS155" s="45"/>
      <c r="AT155" s="45"/>
      <c r="AU155" s="40"/>
      <c r="AV155" s="40"/>
      <c r="AW155" s="40"/>
      <c r="AX155" s="42"/>
    </row>
    <row r="156" spans="1:50" ht="22.5" customHeight="1">
      <c r="A156" s="45"/>
      <c r="B156" s="46"/>
      <c r="C156" s="275"/>
      <c r="D156" s="45"/>
      <c r="E156" s="45"/>
      <c r="F156" s="276"/>
      <c r="G156" s="276"/>
      <c r="H156" s="276"/>
      <c r="I156" s="276"/>
      <c r="J156" s="276"/>
      <c r="K156" s="276"/>
      <c r="L156" s="45"/>
      <c r="M156" s="45"/>
      <c r="N156" s="276"/>
      <c r="O156" s="45"/>
      <c r="P156" s="45"/>
      <c r="Q156" s="45"/>
      <c r="R156" s="45"/>
      <c r="S156" s="45"/>
      <c r="T156" s="45"/>
      <c r="U156" s="45"/>
      <c r="V156" s="45"/>
      <c r="W156" s="45"/>
      <c r="X156" s="45"/>
      <c r="Y156" s="45"/>
      <c r="Z156" s="45"/>
      <c r="AA156" s="45"/>
      <c r="AB156" s="45"/>
      <c r="AC156" s="45"/>
      <c r="AD156" s="276"/>
      <c r="AE156" s="45"/>
      <c r="AF156" s="45"/>
      <c r="AG156" s="45"/>
      <c r="AH156" s="45"/>
      <c r="AI156" s="45"/>
      <c r="AJ156" s="276"/>
      <c r="AK156" s="45"/>
      <c r="AL156" s="45"/>
      <c r="AM156" s="45"/>
      <c r="AN156" s="45"/>
      <c r="AO156" s="45"/>
      <c r="AP156" s="45"/>
      <c r="AQ156" s="45"/>
      <c r="AR156" s="45"/>
      <c r="AS156" s="45"/>
      <c r="AT156" s="45"/>
      <c r="AU156" s="40"/>
      <c r="AV156" s="40"/>
      <c r="AW156" s="40"/>
      <c r="AX156" s="42"/>
    </row>
    <row r="157" spans="1:50" ht="22.5" customHeight="1">
      <c r="A157" s="45"/>
      <c r="B157" s="46"/>
      <c r="C157" s="275"/>
      <c r="D157" s="45"/>
      <c r="E157" s="45"/>
      <c r="F157" s="276"/>
      <c r="G157" s="276"/>
      <c r="H157" s="276"/>
      <c r="I157" s="276"/>
      <c r="J157" s="276"/>
      <c r="K157" s="276"/>
      <c r="L157" s="45"/>
      <c r="M157" s="45"/>
      <c r="N157" s="276"/>
      <c r="O157" s="45"/>
      <c r="P157" s="45"/>
      <c r="Q157" s="45"/>
      <c r="R157" s="45"/>
      <c r="S157" s="45"/>
      <c r="T157" s="45"/>
      <c r="U157" s="45"/>
      <c r="V157" s="45"/>
      <c r="W157" s="45"/>
      <c r="X157" s="45"/>
      <c r="Y157" s="45"/>
      <c r="Z157" s="45"/>
      <c r="AA157" s="45"/>
      <c r="AB157" s="45"/>
      <c r="AC157" s="45"/>
      <c r="AD157" s="276"/>
      <c r="AE157" s="45"/>
      <c r="AF157" s="45"/>
      <c r="AG157" s="45"/>
      <c r="AH157" s="45"/>
      <c r="AI157" s="45"/>
      <c r="AJ157" s="276"/>
      <c r="AK157" s="45"/>
      <c r="AL157" s="45"/>
      <c r="AM157" s="45"/>
      <c r="AN157" s="45"/>
      <c r="AO157" s="45"/>
      <c r="AP157" s="45"/>
      <c r="AQ157" s="45"/>
      <c r="AR157" s="45"/>
      <c r="AS157" s="45"/>
      <c r="AT157" s="45"/>
      <c r="AU157" s="40"/>
      <c r="AV157" s="40"/>
      <c r="AW157" s="40"/>
      <c r="AX157" s="42"/>
    </row>
    <row r="158" spans="1:50" ht="22.5" customHeight="1">
      <c r="A158" s="45"/>
      <c r="B158" s="46"/>
      <c r="C158" s="275"/>
      <c r="D158" s="45"/>
      <c r="E158" s="45"/>
      <c r="F158" s="276"/>
      <c r="G158" s="276"/>
      <c r="H158" s="276"/>
      <c r="I158" s="276"/>
      <c r="J158" s="276"/>
      <c r="K158" s="276"/>
      <c r="L158" s="45"/>
      <c r="M158" s="45"/>
      <c r="N158" s="276"/>
      <c r="O158" s="45"/>
      <c r="P158" s="45"/>
      <c r="Q158" s="45"/>
      <c r="R158" s="45"/>
      <c r="S158" s="45"/>
      <c r="T158" s="45"/>
      <c r="U158" s="45"/>
      <c r="V158" s="45"/>
      <c r="W158" s="45"/>
      <c r="X158" s="45"/>
      <c r="Y158" s="45"/>
      <c r="Z158" s="45"/>
      <c r="AA158" s="45"/>
      <c r="AB158" s="45"/>
      <c r="AC158" s="45"/>
      <c r="AD158" s="276"/>
      <c r="AE158" s="45"/>
      <c r="AF158" s="45"/>
      <c r="AG158" s="45"/>
      <c r="AH158" s="45"/>
      <c r="AI158" s="45"/>
      <c r="AJ158" s="276"/>
      <c r="AK158" s="45"/>
      <c r="AL158" s="45"/>
      <c r="AM158" s="45"/>
      <c r="AN158" s="45"/>
      <c r="AO158" s="45"/>
      <c r="AP158" s="45"/>
      <c r="AQ158" s="45"/>
      <c r="AR158" s="45"/>
      <c r="AS158" s="45"/>
      <c r="AT158" s="45"/>
      <c r="AU158" s="40"/>
      <c r="AV158" s="40"/>
      <c r="AW158" s="40"/>
      <c r="AX158" s="42"/>
    </row>
    <row r="159" spans="1:50" ht="22.5" customHeight="1">
      <c r="A159" s="45"/>
      <c r="B159" s="46"/>
      <c r="C159" s="275"/>
      <c r="D159" s="45"/>
      <c r="E159" s="45"/>
      <c r="F159" s="276"/>
      <c r="G159" s="276"/>
      <c r="H159" s="276"/>
      <c r="I159" s="276"/>
      <c r="J159" s="276"/>
      <c r="K159" s="276"/>
      <c r="L159" s="45"/>
      <c r="M159" s="45"/>
      <c r="N159" s="276"/>
      <c r="O159" s="45"/>
      <c r="P159" s="45"/>
      <c r="Q159" s="45"/>
      <c r="R159" s="45"/>
      <c r="S159" s="45"/>
      <c r="T159" s="45"/>
      <c r="U159" s="45"/>
      <c r="V159" s="45"/>
      <c r="W159" s="45"/>
      <c r="X159" s="45"/>
      <c r="Y159" s="45"/>
      <c r="Z159" s="45"/>
      <c r="AA159" s="45"/>
      <c r="AB159" s="45"/>
      <c r="AC159" s="45"/>
      <c r="AD159" s="276"/>
      <c r="AE159" s="45"/>
      <c r="AF159" s="45"/>
      <c r="AG159" s="45"/>
      <c r="AH159" s="45"/>
      <c r="AI159" s="45"/>
      <c r="AJ159" s="276"/>
      <c r="AK159" s="45"/>
      <c r="AL159" s="45"/>
      <c r="AM159" s="45"/>
      <c r="AN159" s="45"/>
      <c r="AO159" s="45"/>
      <c r="AP159" s="45"/>
      <c r="AQ159" s="45"/>
      <c r="AR159" s="45"/>
      <c r="AS159" s="45"/>
      <c r="AT159" s="45"/>
      <c r="AU159" s="40"/>
      <c r="AV159" s="40"/>
      <c r="AW159" s="40"/>
      <c r="AX159" s="42"/>
    </row>
    <row r="160" spans="1:50" ht="22.5" customHeight="1">
      <c r="A160" s="45"/>
      <c r="B160" s="46"/>
      <c r="C160" s="275"/>
      <c r="D160" s="45"/>
      <c r="E160" s="45"/>
      <c r="F160" s="276"/>
      <c r="G160" s="276"/>
      <c r="H160" s="276"/>
      <c r="I160" s="276"/>
      <c r="J160" s="276"/>
      <c r="K160" s="276"/>
      <c r="L160" s="45"/>
      <c r="M160" s="45"/>
      <c r="N160" s="276"/>
      <c r="O160" s="45"/>
      <c r="P160" s="45"/>
      <c r="Q160" s="45"/>
      <c r="R160" s="45"/>
      <c r="S160" s="45"/>
      <c r="T160" s="45"/>
      <c r="U160" s="45"/>
      <c r="V160" s="45"/>
      <c r="W160" s="45"/>
      <c r="X160" s="45"/>
      <c r="Y160" s="45"/>
      <c r="Z160" s="45"/>
      <c r="AA160" s="45"/>
      <c r="AB160" s="45"/>
      <c r="AC160" s="45"/>
      <c r="AD160" s="276"/>
      <c r="AE160" s="45"/>
      <c r="AF160" s="45"/>
      <c r="AG160" s="45"/>
      <c r="AH160" s="45"/>
      <c r="AI160" s="45"/>
      <c r="AJ160" s="276"/>
      <c r="AK160" s="45"/>
      <c r="AL160" s="45"/>
      <c r="AM160" s="45"/>
      <c r="AN160" s="45"/>
      <c r="AO160" s="45"/>
      <c r="AP160" s="45"/>
      <c r="AQ160" s="45"/>
      <c r="AR160" s="45"/>
      <c r="AS160" s="45"/>
      <c r="AT160" s="45"/>
      <c r="AU160" s="40"/>
      <c r="AV160" s="40"/>
      <c r="AW160" s="40"/>
      <c r="AX160" s="42"/>
    </row>
    <row r="161" spans="1:50" ht="22.5" customHeight="1">
      <c r="A161" s="45"/>
      <c r="B161" s="46"/>
      <c r="C161" s="275"/>
      <c r="D161" s="45"/>
      <c r="E161" s="45"/>
      <c r="F161" s="276"/>
      <c r="G161" s="276"/>
      <c r="H161" s="276"/>
      <c r="I161" s="276"/>
      <c r="J161" s="276"/>
      <c r="K161" s="276"/>
      <c r="L161" s="45"/>
      <c r="M161" s="45"/>
      <c r="N161" s="276"/>
      <c r="O161" s="45"/>
      <c r="P161" s="45"/>
      <c r="Q161" s="45"/>
      <c r="R161" s="45"/>
      <c r="S161" s="45"/>
      <c r="T161" s="45"/>
      <c r="U161" s="45"/>
      <c r="V161" s="45"/>
      <c r="W161" s="45"/>
      <c r="X161" s="45"/>
      <c r="Y161" s="45"/>
      <c r="Z161" s="45"/>
      <c r="AA161" s="45"/>
      <c r="AB161" s="45"/>
      <c r="AC161" s="45"/>
      <c r="AD161" s="276"/>
      <c r="AE161" s="45"/>
      <c r="AF161" s="45"/>
      <c r="AG161" s="45"/>
      <c r="AH161" s="45"/>
      <c r="AI161" s="45"/>
      <c r="AJ161" s="276"/>
      <c r="AK161" s="45"/>
      <c r="AL161" s="45"/>
      <c r="AM161" s="45"/>
      <c r="AN161" s="45"/>
      <c r="AO161" s="45"/>
      <c r="AP161" s="45"/>
      <c r="AQ161" s="45"/>
      <c r="AR161" s="45"/>
      <c r="AS161" s="45"/>
      <c r="AT161" s="45"/>
      <c r="AU161" s="40"/>
      <c r="AV161" s="40"/>
      <c r="AW161" s="40"/>
      <c r="AX161" s="42"/>
    </row>
    <row r="162" spans="1:50" ht="22.5" customHeight="1">
      <c r="A162" s="45"/>
      <c r="B162" s="46"/>
      <c r="C162" s="275"/>
      <c r="D162" s="45"/>
      <c r="E162" s="45"/>
      <c r="F162" s="276"/>
      <c r="G162" s="276"/>
      <c r="H162" s="276"/>
      <c r="I162" s="276"/>
      <c r="J162" s="276"/>
      <c r="K162" s="276"/>
      <c r="L162" s="45"/>
      <c r="M162" s="45"/>
      <c r="N162" s="276"/>
      <c r="O162" s="45"/>
      <c r="P162" s="45"/>
      <c r="Q162" s="45"/>
      <c r="R162" s="45"/>
      <c r="S162" s="45"/>
      <c r="T162" s="45"/>
      <c r="U162" s="45"/>
      <c r="V162" s="45"/>
      <c r="W162" s="45"/>
      <c r="X162" s="45"/>
      <c r="Y162" s="45"/>
      <c r="Z162" s="45"/>
      <c r="AA162" s="45"/>
      <c r="AB162" s="45"/>
      <c r="AC162" s="45"/>
      <c r="AD162" s="276"/>
      <c r="AE162" s="45"/>
      <c r="AF162" s="45"/>
      <c r="AG162" s="45"/>
      <c r="AH162" s="45"/>
      <c r="AI162" s="45"/>
      <c r="AJ162" s="276"/>
      <c r="AK162" s="45"/>
      <c r="AL162" s="45"/>
      <c r="AM162" s="45"/>
      <c r="AN162" s="45"/>
      <c r="AO162" s="45"/>
      <c r="AP162" s="45"/>
      <c r="AQ162" s="45"/>
      <c r="AR162" s="45"/>
      <c r="AS162" s="45"/>
      <c r="AT162" s="45"/>
      <c r="AU162" s="40"/>
      <c r="AV162" s="40"/>
      <c r="AW162" s="40"/>
      <c r="AX162" s="42"/>
    </row>
    <row r="163" spans="1:50" ht="22.5" customHeight="1">
      <c r="A163" s="45"/>
      <c r="B163" s="46"/>
      <c r="C163" s="275"/>
      <c r="D163" s="45"/>
      <c r="E163" s="45"/>
      <c r="F163" s="276"/>
      <c r="G163" s="276"/>
      <c r="H163" s="276"/>
      <c r="I163" s="276"/>
      <c r="J163" s="276"/>
      <c r="K163" s="276"/>
      <c r="L163" s="45"/>
      <c r="M163" s="45"/>
      <c r="N163" s="276"/>
      <c r="O163" s="45"/>
      <c r="P163" s="45"/>
      <c r="Q163" s="45"/>
      <c r="R163" s="45"/>
      <c r="S163" s="45"/>
      <c r="T163" s="45"/>
      <c r="U163" s="45"/>
      <c r="V163" s="45"/>
      <c r="W163" s="45"/>
      <c r="X163" s="45"/>
      <c r="Y163" s="45"/>
      <c r="Z163" s="45"/>
      <c r="AA163" s="45"/>
      <c r="AB163" s="45"/>
      <c r="AC163" s="45"/>
      <c r="AD163" s="276"/>
      <c r="AE163" s="45"/>
      <c r="AF163" s="45"/>
      <c r="AG163" s="45"/>
      <c r="AH163" s="45"/>
      <c r="AI163" s="45"/>
      <c r="AJ163" s="276"/>
      <c r="AK163" s="45"/>
      <c r="AL163" s="45"/>
      <c r="AM163" s="45"/>
      <c r="AN163" s="45"/>
      <c r="AO163" s="45"/>
      <c r="AP163" s="45"/>
      <c r="AQ163" s="45"/>
      <c r="AR163" s="45"/>
      <c r="AS163" s="45"/>
      <c r="AT163" s="45"/>
      <c r="AU163" s="40"/>
      <c r="AV163" s="40"/>
      <c r="AW163" s="40"/>
      <c r="AX163" s="42"/>
    </row>
    <row r="164" spans="1:50" ht="22.5" customHeight="1">
      <c r="A164" s="45"/>
      <c r="B164" s="46"/>
      <c r="C164" s="275"/>
      <c r="D164" s="45"/>
      <c r="E164" s="45"/>
      <c r="F164" s="276"/>
      <c r="G164" s="276"/>
      <c r="H164" s="276"/>
      <c r="I164" s="276"/>
      <c r="J164" s="276"/>
      <c r="K164" s="276"/>
      <c r="L164" s="45"/>
      <c r="M164" s="45"/>
      <c r="N164" s="276"/>
      <c r="O164" s="45"/>
      <c r="P164" s="45"/>
      <c r="Q164" s="45"/>
      <c r="R164" s="45"/>
      <c r="S164" s="45"/>
      <c r="T164" s="45"/>
      <c r="U164" s="45"/>
      <c r="V164" s="45"/>
      <c r="W164" s="45"/>
      <c r="X164" s="45"/>
      <c r="Y164" s="45"/>
      <c r="Z164" s="45"/>
      <c r="AA164" s="45"/>
      <c r="AB164" s="45"/>
      <c r="AC164" s="45"/>
      <c r="AD164" s="276"/>
      <c r="AE164" s="45"/>
      <c r="AF164" s="45"/>
      <c r="AG164" s="45"/>
      <c r="AH164" s="45"/>
      <c r="AI164" s="45"/>
      <c r="AJ164" s="276"/>
      <c r="AK164" s="45"/>
      <c r="AL164" s="45"/>
      <c r="AM164" s="45"/>
      <c r="AN164" s="45"/>
      <c r="AO164" s="45"/>
      <c r="AP164" s="45"/>
      <c r="AQ164" s="45"/>
      <c r="AR164" s="45"/>
      <c r="AS164" s="45"/>
      <c r="AT164" s="45"/>
      <c r="AU164" s="40"/>
      <c r="AV164" s="40"/>
      <c r="AW164" s="40"/>
      <c r="AX164" s="42"/>
    </row>
    <row r="165" spans="1:50" ht="22.5" customHeight="1">
      <c r="A165" s="45"/>
      <c r="B165" s="46"/>
      <c r="C165" s="275"/>
      <c r="D165" s="45"/>
      <c r="E165" s="45"/>
      <c r="F165" s="276"/>
      <c r="G165" s="276"/>
      <c r="H165" s="276"/>
      <c r="I165" s="276"/>
      <c r="J165" s="276"/>
      <c r="K165" s="276"/>
      <c r="L165" s="45"/>
      <c r="M165" s="45"/>
      <c r="N165" s="276"/>
      <c r="O165" s="45"/>
      <c r="P165" s="45"/>
      <c r="Q165" s="45"/>
      <c r="R165" s="45"/>
      <c r="S165" s="45"/>
      <c r="T165" s="45"/>
      <c r="U165" s="45"/>
      <c r="V165" s="45"/>
      <c r="W165" s="45"/>
      <c r="X165" s="45"/>
      <c r="Y165" s="45"/>
      <c r="Z165" s="45"/>
      <c r="AA165" s="45"/>
      <c r="AB165" s="45"/>
      <c r="AC165" s="45"/>
      <c r="AD165" s="276"/>
      <c r="AE165" s="45"/>
      <c r="AF165" s="45"/>
      <c r="AG165" s="45"/>
      <c r="AH165" s="45"/>
      <c r="AI165" s="45"/>
      <c r="AJ165" s="276"/>
      <c r="AK165" s="45"/>
      <c r="AL165" s="45"/>
      <c r="AM165" s="45"/>
      <c r="AN165" s="45"/>
      <c r="AO165" s="45"/>
      <c r="AP165" s="45"/>
      <c r="AQ165" s="45"/>
      <c r="AR165" s="45"/>
      <c r="AS165" s="45"/>
      <c r="AT165" s="45"/>
      <c r="AU165" s="40"/>
      <c r="AV165" s="40"/>
      <c r="AW165" s="40"/>
      <c r="AX165" s="42"/>
    </row>
    <row r="166" spans="1:50" ht="22.5" customHeight="1">
      <c r="A166" s="45"/>
      <c r="B166" s="46"/>
      <c r="C166" s="275"/>
      <c r="D166" s="45"/>
      <c r="E166" s="45"/>
      <c r="F166" s="276"/>
      <c r="G166" s="276"/>
      <c r="H166" s="276"/>
      <c r="I166" s="276"/>
      <c r="J166" s="276"/>
      <c r="K166" s="276"/>
      <c r="L166" s="45"/>
      <c r="M166" s="45"/>
      <c r="N166" s="276"/>
      <c r="O166" s="45"/>
      <c r="P166" s="45"/>
      <c r="Q166" s="45"/>
      <c r="R166" s="45"/>
      <c r="S166" s="45"/>
      <c r="T166" s="45"/>
      <c r="U166" s="45"/>
      <c r="V166" s="45"/>
      <c r="W166" s="45"/>
      <c r="X166" s="45"/>
      <c r="Y166" s="45"/>
      <c r="Z166" s="45"/>
      <c r="AA166" s="45"/>
      <c r="AB166" s="45"/>
      <c r="AC166" s="45"/>
      <c r="AD166" s="276"/>
      <c r="AE166" s="45"/>
      <c r="AF166" s="45"/>
      <c r="AG166" s="45"/>
      <c r="AH166" s="45"/>
      <c r="AI166" s="45"/>
      <c r="AJ166" s="276"/>
      <c r="AK166" s="45"/>
      <c r="AL166" s="45"/>
      <c r="AM166" s="45"/>
      <c r="AN166" s="45"/>
      <c r="AO166" s="45"/>
      <c r="AP166" s="45"/>
      <c r="AQ166" s="45"/>
      <c r="AR166" s="45"/>
      <c r="AS166" s="45"/>
      <c r="AT166" s="45"/>
      <c r="AU166" s="40"/>
      <c r="AV166" s="40"/>
      <c r="AW166" s="40"/>
      <c r="AX166" s="42"/>
    </row>
    <row r="167" spans="1:50" ht="22.5" customHeight="1">
      <c r="A167" s="45"/>
      <c r="B167" s="46"/>
      <c r="C167" s="275"/>
      <c r="D167" s="45"/>
      <c r="E167" s="45"/>
      <c r="F167" s="276"/>
      <c r="G167" s="276"/>
      <c r="H167" s="276"/>
      <c r="I167" s="276"/>
      <c r="J167" s="276"/>
      <c r="K167" s="276"/>
      <c r="L167" s="45"/>
      <c r="M167" s="45"/>
      <c r="N167" s="276"/>
      <c r="O167" s="45"/>
      <c r="P167" s="45"/>
      <c r="Q167" s="45"/>
      <c r="R167" s="45"/>
      <c r="S167" s="45"/>
      <c r="T167" s="45"/>
      <c r="U167" s="45"/>
      <c r="V167" s="45"/>
      <c r="W167" s="45"/>
      <c r="X167" s="45"/>
      <c r="Y167" s="45"/>
      <c r="Z167" s="45"/>
      <c r="AA167" s="45"/>
      <c r="AB167" s="45"/>
      <c r="AC167" s="45"/>
      <c r="AD167" s="276"/>
      <c r="AE167" s="45"/>
      <c r="AF167" s="45"/>
      <c r="AG167" s="45"/>
      <c r="AH167" s="45"/>
      <c r="AI167" s="45"/>
      <c r="AJ167" s="276"/>
      <c r="AK167" s="45"/>
      <c r="AL167" s="45"/>
      <c r="AM167" s="45"/>
      <c r="AN167" s="45"/>
      <c r="AO167" s="45"/>
      <c r="AP167" s="45"/>
      <c r="AQ167" s="45"/>
      <c r="AR167" s="45"/>
      <c r="AS167" s="45"/>
      <c r="AT167" s="45"/>
      <c r="AU167" s="40"/>
      <c r="AV167" s="40"/>
      <c r="AW167" s="40"/>
      <c r="AX167" s="42"/>
    </row>
    <row r="168" spans="1:50" ht="22.5" customHeight="1">
      <c r="A168" s="45"/>
      <c r="B168" s="46"/>
      <c r="C168" s="275"/>
      <c r="D168" s="45"/>
      <c r="E168" s="45"/>
      <c r="F168" s="276"/>
      <c r="G168" s="276"/>
      <c r="H168" s="276"/>
      <c r="I168" s="276"/>
      <c r="J168" s="276"/>
      <c r="K168" s="276"/>
      <c r="L168" s="45"/>
      <c r="M168" s="45"/>
      <c r="N168" s="276"/>
      <c r="O168" s="45"/>
      <c r="P168" s="45"/>
      <c r="Q168" s="45"/>
      <c r="R168" s="45"/>
      <c r="S168" s="45"/>
      <c r="T168" s="45"/>
      <c r="U168" s="45"/>
      <c r="V168" s="45"/>
      <c r="W168" s="45"/>
      <c r="X168" s="45"/>
      <c r="Y168" s="45"/>
      <c r="Z168" s="45"/>
      <c r="AA168" s="45"/>
      <c r="AB168" s="45"/>
      <c r="AC168" s="45"/>
      <c r="AD168" s="276"/>
      <c r="AE168" s="45"/>
      <c r="AF168" s="45"/>
      <c r="AG168" s="45"/>
      <c r="AH168" s="45"/>
      <c r="AI168" s="45"/>
      <c r="AJ168" s="276"/>
      <c r="AK168" s="45"/>
      <c r="AL168" s="45"/>
      <c r="AM168" s="45"/>
      <c r="AN168" s="45"/>
      <c r="AO168" s="45"/>
      <c r="AP168" s="45"/>
      <c r="AQ168" s="45"/>
      <c r="AR168" s="45"/>
      <c r="AS168" s="45"/>
      <c r="AT168" s="45"/>
      <c r="AU168" s="40"/>
      <c r="AV168" s="40"/>
      <c r="AW168" s="40"/>
      <c r="AX168" s="42"/>
    </row>
    <row r="169" spans="1:50" ht="22.5" customHeight="1">
      <c r="A169" s="45"/>
      <c r="B169" s="46"/>
      <c r="C169" s="275"/>
      <c r="D169" s="45"/>
      <c r="E169" s="45"/>
      <c r="F169" s="276"/>
      <c r="G169" s="276"/>
      <c r="H169" s="276"/>
      <c r="I169" s="276"/>
      <c r="J169" s="276"/>
      <c r="K169" s="276"/>
      <c r="L169" s="45"/>
      <c r="M169" s="45"/>
      <c r="N169" s="276"/>
      <c r="O169" s="45"/>
      <c r="P169" s="45"/>
      <c r="Q169" s="45"/>
      <c r="R169" s="45"/>
      <c r="S169" s="45"/>
      <c r="T169" s="45"/>
      <c r="U169" s="45"/>
      <c r="V169" s="45"/>
      <c r="W169" s="45"/>
      <c r="X169" s="45"/>
      <c r="Y169" s="45"/>
      <c r="Z169" s="45"/>
      <c r="AA169" s="45"/>
      <c r="AB169" s="45"/>
      <c r="AC169" s="45"/>
      <c r="AD169" s="276"/>
      <c r="AE169" s="45"/>
      <c r="AF169" s="45"/>
      <c r="AG169" s="45"/>
      <c r="AH169" s="45"/>
      <c r="AI169" s="45"/>
      <c r="AJ169" s="276"/>
      <c r="AK169" s="45"/>
      <c r="AL169" s="45"/>
      <c r="AM169" s="45"/>
      <c r="AN169" s="45"/>
      <c r="AO169" s="45"/>
      <c r="AP169" s="45"/>
      <c r="AQ169" s="45"/>
      <c r="AR169" s="45"/>
      <c r="AS169" s="45"/>
      <c r="AT169" s="45"/>
      <c r="AU169" s="40"/>
      <c r="AV169" s="40"/>
      <c r="AW169" s="40"/>
      <c r="AX169" s="42"/>
    </row>
    <row r="170" spans="1:50" ht="22.5" customHeight="1">
      <c r="A170" s="45"/>
      <c r="B170" s="46"/>
      <c r="C170" s="275"/>
      <c r="D170" s="45"/>
      <c r="E170" s="45"/>
      <c r="F170" s="276"/>
      <c r="G170" s="276"/>
      <c r="H170" s="276"/>
      <c r="I170" s="276"/>
      <c r="J170" s="276"/>
      <c r="K170" s="276"/>
      <c r="L170" s="45"/>
      <c r="M170" s="45"/>
      <c r="N170" s="276"/>
      <c r="O170" s="45"/>
      <c r="P170" s="45"/>
      <c r="Q170" s="45"/>
      <c r="R170" s="45"/>
      <c r="S170" s="45"/>
      <c r="T170" s="45"/>
      <c r="U170" s="45"/>
      <c r="V170" s="45"/>
      <c r="W170" s="45"/>
      <c r="X170" s="45"/>
      <c r="Y170" s="45"/>
      <c r="Z170" s="45"/>
      <c r="AA170" s="45"/>
      <c r="AB170" s="45"/>
      <c r="AC170" s="45"/>
      <c r="AD170" s="276"/>
      <c r="AE170" s="45"/>
      <c r="AF170" s="45"/>
      <c r="AG170" s="45"/>
      <c r="AH170" s="45"/>
      <c r="AI170" s="45"/>
      <c r="AJ170" s="276"/>
      <c r="AK170" s="45"/>
      <c r="AL170" s="45"/>
      <c r="AM170" s="45"/>
      <c r="AN170" s="45"/>
      <c r="AO170" s="45"/>
      <c r="AP170" s="45"/>
      <c r="AQ170" s="45"/>
      <c r="AR170" s="45"/>
      <c r="AS170" s="45"/>
      <c r="AT170" s="45"/>
      <c r="AU170" s="40"/>
      <c r="AV170" s="40"/>
      <c r="AW170" s="40"/>
      <c r="AX170" s="42"/>
    </row>
    <row r="171" spans="1:50" ht="22.5" customHeight="1">
      <c r="A171" s="45"/>
      <c r="B171" s="46"/>
      <c r="C171" s="275"/>
      <c r="D171" s="45"/>
      <c r="E171" s="45"/>
      <c r="F171" s="276"/>
      <c r="G171" s="276"/>
      <c r="H171" s="276"/>
      <c r="I171" s="276"/>
      <c r="J171" s="276"/>
      <c r="K171" s="276"/>
      <c r="L171" s="45"/>
      <c r="M171" s="45"/>
      <c r="N171" s="276"/>
      <c r="O171" s="45"/>
      <c r="P171" s="45"/>
      <c r="Q171" s="45"/>
      <c r="R171" s="45"/>
      <c r="S171" s="45"/>
      <c r="T171" s="45"/>
      <c r="U171" s="45"/>
      <c r="V171" s="45"/>
      <c r="W171" s="45"/>
      <c r="X171" s="45"/>
      <c r="Y171" s="45"/>
      <c r="Z171" s="45"/>
      <c r="AA171" s="45"/>
      <c r="AB171" s="45"/>
      <c r="AC171" s="45"/>
      <c r="AD171" s="276"/>
      <c r="AE171" s="45"/>
      <c r="AF171" s="45"/>
      <c r="AG171" s="45"/>
      <c r="AH171" s="45"/>
      <c r="AI171" s="45"/>
      <c r="AJ171" s="276"/>
      <c r="AK171" s="45"/>
      <c r="AL171" s="45"/>
      <c r="AM171" s="45"/>
      <c r="AN171" s="45"/>
      <c r="AO171" s="45"/>
      <c r="AP171" s="45"/>
      <c r="AQ171" s="45"/>
      <c r="AR171" s="45"/>
      <c r="AS171" s="45"/>
      <c r="AT171" s="45"/>
      <c r="AU171" s="40"/>
      <c r="AV171" s="40"/>
      <c r="AW171" s="40"/>
      <c r="AX171" s="42"/>
    </row>
    <row r="172" spans="1:50" ht="22.5" customHeight="1">
      <c r="A172" s="45"/>
      <c r="B172" s="46"/>
      <c r="C172" s="275"/>
      <c r="D172" s="45"/>
      <c r="E172" s="45"/>
      <c r="F172" s="276"/>
      <c r="G172" s="276"/>
      <c r="H172" s="276"/>
      <c r="I172" s="276"/>
      <c r="J172" s="276"/>
      <c r="K172" s="276"/>
      <c r="L172" s="45"/>
      <c r="M172" s="45"/>
      <c r="N172" s="276"/>
      <c r="O172" s="45"/>
      <c r="P172" s="45"/>
      <c r="Q172" s="45"/>
      <c r="R172" s="45"/>
      <c r="S172" s="45"/>
      <c r="T172" s="45"/>
      <c r="U172" s="45"/>
      <c r="V172" s="45"/>
      <c r="W172" s="45"/>
      <c r="X172" s="45"/>
      <c r="Y172" s="45"/>
      <c r="Z172" s="45"/>
      <c r="AA172" s="45"/>
      <c r="AB172" s="45"/>
      <c r="AC172" s="45"/>
      <c r="AD172" s="276"/>
      <c r="AE172" s="45"/>
      <c r="AF172" s="45"/>
      <c r="AG172" s="45"/>
      <c r="AH172" s="45"/>
      <c r="AI172" s="45"/>
      <c r="AJ172" s="276"/>
      <c r="AK172" s="45"/>
      <c r="AL172" s="45"/>
      <c r="AM172" s="45"/>
      <c r="AN172" s="45"/>
      <c r="AO172" s="45"/>
      <c r="AP172" s="45"/>
      <c r="AQ172" s="45"/>
      <c r="AR172" s="45"/>
      <c r="AS172" s="45"/>
      <c r="AT172" s="45"/>
      <c r="AU172" s="40"/>
      <c r="AV172" s="40"/>
      <c r="AW172" s="40"/>
      <c r="AX172" s="42"/>
    </row>
    <row r="173" spans="1:50" ht="22.5" customHeight="1">
      <c r="A173" s="45"/>
      <c r="B173" s="46"/>
      <c r="C173" s="275"/>
      <c r="D173" s="45"/>
      <c r="E173" s="45"/>
      <c r="F173" s="276"/>
      <c r="G173" s="276"/>
      <c r="H173" s="276"/>
      <c r="I173" s="276"/>
      <c r="J173" s="276"/>
      <c r="K173" s="276"/>
      <c r="L173" s="45"/>
      <c r="M173" s="45"/>
      <c r="N173" s="276"/>
      <c r="O173" s="45"/>
      <c r="P173" s="45"/>
      <c r="Q173" s="45"/>
      <c r="R173" s="45"/>
      <c r="S173" s="45"/>
      <c r="T173" s="45"/>
      <c r="U173" s="45"/>
      <c r="V173" s="45"/>
      <c r="W173" s="45"/>
      <c r="X173" s="45"/>
      <c r="Y173" s="45"/>
      <c r="Z173" s="45"/>
      <c r="AA173" s="45"/>
      <c r="AB173" s="45"/>
      <c r="AC173" s="45"/>
      <c r="AD173" s="276"/>
      <c r="AE173" s="45"/>
      <c r="AF173" s="45"/>
      <c r="AG173" s="45"/>
      <c r="AH173" s="45"/>
      <c r="AI173" s="45"/>
      <c r="AJ173" s="276"/>
      <c r="AK173" s="45"/>
      <c r="AL173" s="45"/>
      <c r="AM173" s="45"/>
      <c r="AN173" s="45"/>
      <c r="AO173" s="45"/>
      <c r="AP173" s="45"/>
      <c r="AQ173" s="45"/>
      <c r="AR173" s="45"/>
      <c r="AS173" s="45"/>
      <c r="AT173" s="45"/>
      <c r="AU173" s="40"/>
      <c r="AV173" s="40"/>
      <c r="AW173" s="40"/>
      <c r="AX173" s="42"/>
    </row>
    <row r="174" spans="1:50" ht="22.5" customHeight="1">
      <c r="A174" s="45"/>
      <c r="B174" s="46"/>
      <c r="C174" s="275"/>
      <c r="D174" s="45"/>
      <c r="E174" s="45"/>
      <c r="F174" s="276"/>
      <c r="G174" s="276"/>
      <c r="H174" s="276"/>
      <c r="I174" s="276"/>
      <c r="J174" s="276"/>
      <c r="K174" s="276"/>
      <c r="L174" s="45"/>
      <c r="M174" s="45"/>
      <c r="N174" s="276"/>
      <c r="O174" s="45"/>
      <c r="P174" s="45"/>
      <c r="Q174" s="45"/>
      <c r="R174" s="45"/>
      <c r="S174" s="45"/>
      <c r="T174" s="45"/>
      <c r="U174" s="45"/>
      <c r="V174" s="45"/>
      <c r="W174" s="45"/>
      <c r="X174" s="45"/>
      <c r="Y174" s="45"/>
      <c r="Z174" s="45"/>
      <c r="AA174" s="45"/>
      <c r="AB174" s="45"/>
      <c r="AC174" s="45"/>
      <c r="AD174" s="276"/>
      <c r="AE174" s="45"/>
      <c r="AF174" s="45"/>
      <c r="AG174" s="45"/>
      <c r="AH174" s="45"/>
      <c r="AI174" s="45"/>
      <c r="AJ174" s="276"/>
      <c r="AK174" s="45"/>
      <c r="AL174" s="45"/>
      <c r="AM174" s="45"/>
      <c r="AN174" s="45"/>
      <c r="AO174" s="45"/>
      <c r="AP174" s="45"/>
      <c r="AQ174" s="45"/>
      <c r="AR174" s="45"/>
      <c r="AS174" s="45"/>
      <c r="AT174" s="45"/>
      <c r="AU174" s="40"/>
      <c r="AV174" s="40"/>
      <c r="AW174" s="40"/>
      <c r="AX174" s="42"/>
    </row>
    <row r="175" spans="1:50" ht="22.5" customHeight="1">
      <c r="A175" s="45"/>
      <c r="B175" s="46"/>
      <c r="C175" s="275"/>
      <c r="D175" s="45"/>
      <c r="E175" s="45"/>
      <c r="F175" s="276"/>
      <c r="G175" s="276"/>
      <c r="H175" s="276"/>
      <c r="I175" s="276"/>
      <c r="J175" s="276"/>
      <c r="K175" s="276"/>
      <c r="L175" s="45"/>
      <c r="M175" s="45"/>
      <c r="N175" s="276"/>
      <c r="O175" s="45"/>
      <c r="P175" s="45"/>
      <c r="Q175" s="45"/>
      <c r="R175" s="45"/>
      <c r="S175" s="45"/>
      <c r="T175" s="45"/>
      <c r="U175" s="45"/>
      <c r="V175" s="45"/>
      <c r="W175" s="45"/>
      <c r="X175" s="45"/>
      <c r="Y175" s="45"/>
      <c r="Z175" s="45"/>
      <c r="AA175" s="45"/>
      <c r="AB175" s="45"/>
      <c r="AC175" s="45"/>
      <c r="AD175" s="276"/>
      <c r="AE175" s="45"/>
      <c r="AF175" s="45"/>
      <c r="AG175" s="45"/>
      <c r="AH175" s="45"/>
      <c r="AI175" s="45"/>
      <c r="AJ175" s="276"/>
      <c r="AK175" s="45"/>
      <c r="AL175" s="45"/>
      <c r="AM175" s="45"/>
      <c r="AN175" s="45"/>
      <c r="AO175" s="45"/>
      <c r="AP175" s="45"/>
      <c r="AQ175" s="45"/>
      <c r="AR175" s="45"/>
      <c r="AS175" s="45"/>
      <c r="AT175" s="45"/>
      <c r="AU175" s="40"/>
      <c r="AV175" s="40"/>
      <c r="AW175" s="40"/>
      <c r="AX175" s="42"/>
    </row>
    <row r="176" spans="1:50" ht="22.5" customHeight="1">
      <c r="A176" s="45"/>
      <c r="B176" s="46"/>
      <c r="C176" s="275"/>
      <c r="D176" s="45"/>
      <c r="E176" s="45"/>
      <c r="F176" s="276"/>
      <c r="G176" s="276"/>
      <c r="H176" s="276"/>
      <c r="I176" s="276"/>
      <c r="J176" s="276"/>
      <c r="K176" s="276"/>
      <c r="L176" s="45"/>
      <c r="M176" s="45"/>
      <c r="N176" s="276"/>
      <c r="O176" s="45"/>
      <c r="P176" s="45"/>
      <c r="Q176" s="45"/>
      <c r="R176" s="45"/>
      <c r="S176" s="45"/>
      <c r="T176" s="45"/>
      <c r="U176" s="45"/>
      <c r="V176" s="45"/>
      <c r="W176" s="45"/>
      <c r="X176" s="45"/>
      <c r="Y176" s="45"/>
      <c r="Z176" s="45"/>
      <c r="AA176" s="45"/>
      <c r="AB176" s="45"/>
      <c r="AC176" s="45"/>
      <c r="AD176" s="276"/>
      <c r="AE176" s="45"/>
      <c r="AF176" s="45"/>
      <c r="AG176" s="45"/>
      <c r="AH176" s="45"/>
      <c r="AI176" s="45"/>
      <c r="AJ176" s="276"/>
      <c r="AK176" s="45"/>
      <c r="AL176" s="45"/>
      <c r="AM176" s="45"/>
      <c r="AN176" s="45"/>
      <c r="AO176" s="45"/>
      <c r="AP176" s="45"/>
      <c r="AQ176" s="45"/>
      <c r="AR176" s="45"/>
      <c r="AS176" s="45"/>
      <c r="AT176" s="45"/>
      <c r="AU176" s="40"/>
      <c r="AV176" s="40"/>
      <c r="AW176" s="40"/>
      <c r="AX176" s="42"/>
    </row>
    <row r="177" spans="1:50" ht="22.5" customHeight="1">
      <c r="A177" s="45"/>
      <c r="B177" s="46"/>
      <c r="C177" s="275"/>
      <c r="D177" s="45"/>
      <c r="E177" s="45"/>
      <c r="F177" s="276"/>
      <c r="G177" s="276"/>
      <c r="H177" s="276"/>
      <c r="I177" s="276"/>
      <c r="J177" s="276"/>
      <c r="K177" s="276"/>
      <c r="L177" s="45"/>
      <c r="M177" s="45"/>
      <c r="N177" s="276"/>
      <c r="O177" s="45"/>
      <c r="P177" s="45"/>
      <c r="Q177" s="45"/>
      <c r="R177" s="45"/>
      <c r="S177" s="45"/>
      <c r="T177" s="45"/>
      <c r="U177" s="45"/>
      <c r="V177" s="45"/>
      <c r="W177" s="45"/>
      <c r="X177" s="45"/>
      <c r="Y177" s="45"/>
      <c r="Z177" s="45"/>
      <c r="AA177" s="45"/>
      <c r="AB177" s="45"/>
      <c r="AC177" s="45"/>
      <c r="AD177" s="276"/>
      <c r="AE177" s="45"/>
      <c r="AF177" s="45"/>
      <c r="AG177" s="45"/>
      <c r="AH177" s="45"/>
      <c r="AI177" s="45"/>
      <c r="AJ177" s="276"/>
      <c r="AK177" s="45"/>
      <c r="AL177" s="45"/>
      <c r="AM177" s="45"/>
      <c r="AN177" s="45"/>
      <c r="AO177" s="45"/>
      <c r="AP177" s="45"/>
      <c r="AQ177" s="45"/>
      <c r="AR177" s="45"/>
      <c r="AS177" s="45"/>
      <c r="AT177" s="45"/>
      <c r="AU177" s="40"/>
      <c r="AV177" s="40"/>
      <c r="AW177" s="40"/>
      <c r="AX177" s="42"/>
    </row>
    <row r="178" spans="1:50" ht="22.5" customHeight="1">
      <c r="A178" s="45"/>
      <c r="B178" s="46"/>
      <c r="C178" s="275"/>
      <c r="D178" s="45"/>
      <c r="E178" s="45"/>
      <c r="F178" s="276"/>
      <c r="G178" s="276"/>
      <c r="H178" s="276"/>
      <c r="I178" s="276"/>
      <c r="J178" s="276"/>
      <c r="K178" s="276"/>
      <c r="L178" s="45"/>
      <c r="M178" s="45"/>
      <c r="N178" s="276"/>
      <c r="O178" s="45"/>
      <c r="P178" s="45"/>
      <c r="Q178" s="45"/>
      <c r="R178" s="45"/>
      <c r="S178" s="45"/>
      <c r="T178" s="45"/>
      <c r="U178" s="45"/>
      <c r="V178" s="45"/>
      <c r="W178" s="45"/>
      <c r="X178" s="45"/>
      <c r="Y178" s="45"/>
      <c r="Z178" s="45"/>
      <c r="AA178" s="45"/>
      <c r="AB178" s="45"/>
      <c r="AC178" s="45"/>
      <c r="AD178" s="276"/>
      <c r="AE178" s="45"/>
      <c r="AF178" s="45"/>
      <c r="AG178" s="45"/>
      <c r="AH178" s="45"/>
      <c r="AI178" s="45"/>
      <c r="AJ178" s="276"/>
      <c r="AK178" s="45"/>
      <c r="AL178" s="45"/>
      <c r="AM178" s="45"/>
      <c r="AN178" s="45"/>
      <c r="AO178" s="45"/>
      <c r="AP178" s="45"/>
      <c r="AQ178" s="45"/>
      <c r="AR178" s="45"/>
      <c r="AS178" s="45"/>
      <c r="AT178" s="45"/>
      <c r="AU178" s="40"/>
      <c r="AV178" s="40"/>
      <c r="AW178" s="40"/>
      <c r="AX178" s="42"/>
    </row>
    <row r="179" spans="1:50" ht="22.5" customHeight="1">
      <c r="A179" s="45"/>
      <c r="B179" s="46"/>
      <c r="C179" s="275"/>
      <c r="D179" s="45"/>
      <c r="E179" s="45"/>
      <c r="F179" s="276"/>
      <c r="G179" s="276"/>
      <c r="H179" s="276"/>
      <c r="I179" s="276"/>
      <c r="J179" s="276"/>
      <c r="K179" s="276"/>
      <c r="L179" s="45"/>
      <c r="M179" s="45"/>
      <c r="N179" s="276"/>
      <c r="O179" s="45"/>
      <c r="P179" s="45"/>
      <c r="Q179" s="45"/>
      <c r="R179" s="45"/>
      <c r="S179" s="45"/>
      <c r="T179" s="45"/>
      <c r="U179" s="45"/>
      <c r="V179" s="45"/>
      <c r="W179" s="45"/>
      <c r="X179" s="45"/>
      <c r="Y179" s="45"/>
      <c r="Z179" s="45"/>
      <c r="AA179" s="45"/>
      <c r="AB179" s="45"/>
      <c r="AC179" s="45"/>
      <c r="AD179" s="276"/>
      <c r="AE179" s="45"/>
      <c r="AF179" s="45"/>
      <c r="AG179" s="45"/>
      <c r="AH179" s="45"/>
      <c r="AI179" s="45"/>
      <c r="AJ179" s="276"/>
      <c r="AK179" s="45"/>
      <c r="AL179" s="45"/>
      <c r="AM179" s="45"/>
      <c r="AN179" s="45"/>
      <c r="AO179" s="45"/>
      <c r="AP179" s="45"/>
      <c r="AQ179" s="45"/>
      <c r="AR179" s="45"/>
      <c r="AS179" s="45"/>
      <c r="AT179" s="45"/>
      <c r="AU179" s="40"/>
      <c r="AV179" s="40"/>
      <c r="AW179" s="40"/>
      <c r="AX179" s="42"/>
    </row>
    <row r="180" spans="1:50" ht="22.5" customHeight="1">
      <c r="A180" s="45"/>
      <c r="B180" s="46"/>
      <c r="C180" s="275"/>
      <c r="D180" s="45"/>
      <c r="E180" s="45"/>
      <c r="F180" s="276"/>
      <c r="G180" s="276"/>
      <c r="H180" s="276"/>
      <c r="I180" s="276"/>
      <c r="J180" s="276"/>
      <c r="K180" s="276"/>
      <c r="L180" s="45"/>
      <c r="M180" s="45"/>
      <c r="N180" s="276"/>
      <c r="O180" s="45"/>
      <c r="P180" s="45"/>
      <c r="Q180" s="45"/>
      <c r="R180" s="45"/>
      <c r="S180" s="45"/>
      <c r="T180" s="45"/>
      <c r="U180" s="45"/>
      <c r="V180" s="45"/>
      <c r="W180" s="45"/>
      <c r="X180" s="45"/>
      <c r="Y180" s="45"/>
      <c r="Z180" s="45"/>
      <c r="AA180" s="45"/>
      <c r="AB180" s="45"/>
      <c r="AC180" s="45"/>
      <c r="AD180" s="276"/>
      <c r="AE180" s="45"/>
      <c r="AF180" s="45"/>
      <c r="AG180" s="45"/>
      <c r="AH180" s="45"/>
      <c r="AI180" s="45"/>
      <c r="AJ180" s="276"/>
      <c r="AK180" s="45"/>
      <c r="AL180" s="45"/>
      <c r="AM180" s="45"/>
      <c r="AN180" s="45"/>
      <c r="AO180" s="45"/>
      <c r="AP180" s="45"/>
      <c r="AQ180" s="45"/>
      <c r="AR180" s="45"/>
      <c r="AS180" s="45"/>
      <c r="AT180" s="45"/>
      <c r="AU180" s="40"/>
      <c r="AV180" s="40"/>
      <c r="AW180" s="40"/>
      <c r="AX180" s="42"/>
    </row>
    <row r="181" spans="1:50" ht="22.5" customHeight="1">
      <c r="A181" s="45"/>
      <c r="B181" s="46"/>
      <c r="C181" s="275"/>
      <c r="D181" s="45"/>
      <c r="E181" s="45"/>
      <c r="F181" s="276"/>
      <c r="G181" s="276"/>
      <c r="H181" s="276"/>
      <c r="I181" s="276"/>
      <c r="J181" s="276"/>
      <c r="K181" s="276"/>
      <c r="L181" s="45"/>
      <c r="M181" s="45"/>
      <c r="N181" s="276"/>
      <c r="O181" s="45"/>
      <c r="P181" s="45"/>
      <c r="Q181" s="45"/>
      <c r="R181" s="45"/>
      <c r="S181" s="45"/>
      <c r="T181" s="45"/>
      <c r="U181" s="45"/>
      <c r="V181" s="45"/>
      <c r="W181" s="45"/>
      <c r="X181" s="45"/>
      <c r="Y181" s="45"/>
      <c r="Z181" s="45"/>
      <c r="AA181" s="45"/>
      <c r="AB181" s="45"/>
      <c r="AC181" s="45"/>
      <c r="AD181" s="276"/>
      <c r="AE181" s="45"/>
      <c r="AF181" s="45"/>
      <c r="AG181" s="45"/>
      <c r="AH181" s="45"/>
      <c r="AI181" s="45"/>
      <c r="AJ181" s="276"/>
      <c r="AK181" s="45"/>
      <c r="AL181" s="45"/>
      <c r="AM181" s="45"/>
      <c r="AN181" s="45"/>
      <c r="AO181" s="45"/>
      <c r="AP181" s="45"/>
      <c r="AQ181" s="45"/>
      <c r="AR181" s="45"/>
      <c r="AS181" s="45"/>
      <c r="AT181" s="45"/>
      <c r="AU181" s="40"/>
      <c r="AV181" s="40"/>
      <c r="AW181" s="40"/>
      <c r="AX181" s="42"/>
    </row>
    <row r="182" spans="1:50" ht="22.5" customHeight="1">
      <c r="A182" s="45"/>
      <c r="B182" s="46"/>
      <c r="C182" s="275"/>
      <c r="D182" s="45"/>
      <c r="E182" s="45"/>
      <c r="F182" s="276"/>
      <c r="G182" s="276"/>
      <c r="H182" s="276"/>
      <c r="I182" s="276"/>
      <c r="J182" s="276"/>
      <c r="K182" s="276"/>
      <c r="L182" s="45"/>
      <c r="M182" s="45"/>
      <c r="N182" s="276"/>
      <c r="O182" s="45"/>
      <c r="P182" s="45"/>
      <c r="Q182" s="45"/>
      <c r="R182" s="45"/>
      <c r="S182" s="45"/>
      <c r="T182" s="45"/>
      <c r="U182" s="45"/>
      <c r="V182" s="45"/>
      <c r="W182" s="45"/>
      <c r="X182" s="45"/>
      <c r="Y182" s="45"/>
      <c r="Z182" s="45"/>
      <c r="AA182" s="45"/>
      <c r="AB182" s="45"/>
      <c r="AC182" s="45"/>
      <c r="AD182" s="276"/>
      <c r="AE182" s="45"/>
      <c r="AF182" s="45"/>
      <c r="AG182" s="45"/>
      <c r="AH182" s="45"/>
      <c r="AI182" s="45"/>
      <c r="AJ182" s="276"/>
      <c r="AK182" s="45"/>
      <c r="AL182" s="45"/>
      <c r="AM182" s="45"/>
      <c r="AN182" s="45"/>
      <c r="AO182" s="45"/>
      <c r="AP182" s="45"/>
      <c r="AQ182" s="45"/>
      <c r="AR182" s="45"/>
      <c r="AS182" s="45"/>
      <c r="AT182" s="45"/>
      <c r="AU182" s="40"/>
      <c r="AV182" s="40"/>
      <c r="AW182" s="40"/>
      <c r="AX182" s="42"/>
    </row>
    <row r="183" spans="1:50" ht="22.5" customHeight="1">
      <c r="A183" s="45"/>
      <c r="B183" s="46"/>
      <c r="C183" s="275"/>
      <c r="D183" s="45"/>
      <c r="E183" s="45"/>
      <c r="F183" s="276"/>
      <c r="G183" s="276"/>
      <c r="H183" s="276"/>
      <c r="I183" s="276"/>
      <c r="J183" s="276"/>
      <c r="K183" s="276"/>
      <c r="L183" s="45"/>
      <c r="M183" s="45"/>
      <c r="N183" s="276"/>
      <c r="O183" s="45"/>
      <c r="P183" s="45"/>
      <c r="Q183" s="45"/>
      <c r="R183" s="45"/>
      <c r="S183" s="45"/>
      <c r="T183" s="45"/>
      <c r="U183" s="45"/>
      <c r="V183" s="45"/>
      <c r="W183" s="45"/>
      <c r="X183" s="45"/>
      <c r="Y183" s="45"/>
      <c r="Z183" s="45"/>
      <c r="AA183" s="45"/>
      <c r="AB183" s="45"/>
      <c r="AC183" s="45"/>
      <c r="AD183" s="276"/>
      <c r="AE183" s="45"/>
      <c r="AF183" s="45"/>
      <c r="AG183" s="45"/>
      <c r="AH183" s="45"/>
      <c r="AI183" s="45"/>
      <c r="AJ183" s="276"/>
      <c r="AK183" s="45"/>
      <c r="AL183" s="45"/>
      <c r="AM183" s="45"/>
      <c r="AN183" s="45"/>
      <c r="AO183" s="45"/>
      <c r="AP183" s="45"/>
      <c r="AQ183" s="45"/>
      <c r="AR183" s="45"/>
      <c r="AS183" s="45"/>
      <c r="AT183" s="45"/>
      <c r="AU183" s="40"/>
      <c r="AV183" s="40"/>
      <c r="AW183" s="40"/>
      <c r="AX183" s="42"/>
    </row>
    <row r="184" spans="1:50" ht="22.5" customHeight="1">
      <c r="A184" s="45"/>
      <c r="B184" s="46"/>
      <c r="C184" s="275"/>
      <c r="D184" s="45"/>
      <c r="E184" s="45"/>
      <c r="F184" s="276"/>
      <c r="G184" s="276"/>
      <c r="H184" s="276"/>
      <c r="I184" s="276"/>
      <c r="J184" s="276"/>
      <c r="K184" s="276"/>
      <c r="L184" s="45"/>
      <c r="M184" s="45"/>
      <c r="N184" s="276"/>
      <c r="O184" s="45"/>
      <c r="P184" s="45"/>
      <c r="Q184" s="45"/>
      <c r="R184" s="45"/>
      <c r="S184" s="45"/>
      <c r="T184" s="45"/>
      <c r="U184" s="45"/>
      <c r="V184" s="45"/>
      <c r="W184" s="45"/>
      <c r="X184" s="45"/>
      <c r="Y184" s="45"/>
      <c r="Z184" s="45"/>
      <c r="AA184" s="45"/>
      <c r="AB184" s="45"/>
      <c r="AC184" s="45"/>
      <c r="AD184" s="276"/>
      <c r="AE184" s="45"/>
      <c r="AF184" s="45"/>
      <c r="AG184" s="45"/>
      <c r="AH184" s="45"/>
      <c r="AI184" s="45"/>
      <c r="AJ184" s="276"/>
      <c r="AK184" s="45"/>
      <c r="AL184" s="45"/>
      <c r="AM184" s="45"/>
      <c r="AN184" s="45"/>
      <c r="AO184" s="45"/>
      <c r="AP184" s="45"/>
      <c r="AQ184" s="45"/>
      <c r="AR184" s="45"/>
      <c r="AS184" s="45"/>
      <c r="AT184" s="45"/>
      <c r="AU184" s="40"/>
      <c r="AV184" s="40"/>
      <c r="AW184" s="40"/>
      <c r="AX184" s="42"/>
    </row>
    <row r="185" spans="1:50" ht="22.5" customHeight="1">
      <c r="A185" s="45"/>
      <c r="B185" s="46"/>
      <c r="C185" s="275"/>
      <c r="D185" s="45"/>
      <c r="E185" s="45"/>
      <c r="F185" s="276"/>
      <c r="G185" s="276"/>
      <c r="H185" s="276"/>
      <c r="I185" s="276"/>
      <c r="J185" s="276"/>
      <c r="K185" s="276"/>
      <c r="L185" s="45"/>
      <c r="M185" s="45"/>
      <c r="N185" s="276"/>
      <c r="O185" s="45"/>
      <c r="P185" s="45"/>
      <c r="Q185" s="45"/>
      <c r="R185" s="45"/>
      <c r="S185" s="45"/>
      <c r="T185" s="45"/>
      <c r="U185" s="45"/>
      <c r="V185" s="45"/>
      <c r="W185" s="45"/>
      <c r="X185" s="45"/>
      <c r="Y185" s="45"/>
      <c r="Z185" s="45"/>
      <c r="AA185" s="45"/>
      <c r="AB185" s="45"/>
      <c r="AC185" s="45"/>
      <c r="AD185" s="276"/>
      <c r="AE185" s="45"/>
      <c r="AF185" s="45"/>
      <c r="AG185" s="45"/>
      <c r="AH185" s="45"/>
      <c r="AI185" s="45"/>
      <c r="AJ185" s="276"/>
      <c r="AK185" s="45"/>
      <c r="AL185" s="45"/>
      <c r="AM185" s="45"/>
      <c r="AN185" s="45"/>
      <c r="AO185" s="45"/>
      <c r="AP185" s="45"/>
      <c r="AQ185" s="45"/>
      <c r="AR185" s="45"/>
      <c r="AS185" s="45"/>
      <c r="AT185" s="45"/>
      <c r="AU185" s="40"/>
      <c r="AV185" s="40"/>
      <c r="AW185" s="40"/>
      <c r="AX185" s="42"/>
    </row>
    <row r="186" spans="1:50" ht="22.5" customHeight="1">
      <c r="A186" s="45"/>
      <c r="B186" s="46"/>
      <c r="C186" s="275"/>
      <c r="D186" s="45"/>
      <c r="E186" s="45"/>
      <c r="F186" s="276"/>
      <c r="G186" s="276"/>
      <c r="H186" s="276"/>
      <c r="I186" s="276"/>
      <c r="J186" s="276"/>
      <c r="K186" s="276"/>
      <c r="L186" s="45"/>
      <c r="M186" s="45"/>
      <c r="N186" s="276"/>
      <c r="O186" s="45"/>
      <c r="P186" s="45"/>
      <c r="Q186" s="45"/>
      <c r="R186" s="45"/>
      <c r="S186" s="45"/>
      <c r="T186" s="45"/>
      <c r="U186" s="45"/>
      <c r="V186" s="45"/>
      <c r="W186" s="45"/>
      <c r="X186" s="45"/>
      <c r="Y186" s="45"/>
      <c r="Z186" s="45"/>
      <c r="AA186" s="45"/>
      <c r="AB186" s="45"/>
      <c r="AC186" s="45"/>
      <c r="AD186" s="276"/>
      <c r="AE186" s="45"/>
      <c r="AF186" s="45"/>
      <c r="AG186" s="45"/>
      <c r="AH186" s="45"/>
      <c r="AI186" s="45"/>
      <c r="AJ186" s="276"/>
      <c r="AK186" s="45"/>
      <c r="AL186" s="45"/>
      <c r="AM186" s="45"/>
      <c r="AN186" s="45"/>
      <c r="AO186" s="45"/>
      <c r="AP186" s="45"/>
      <c r="AQ186" s="45"/>
      <c r="AR186" s="45"/>
      <c r="AS186" s="45"/>
      <c r="AT186" s="45"/>
      <c r="AU186" s="40"/>
      <c r="AV186" s="40"/>
      <c r="AW186" s="40"/>
      <c r="AX186" s="42"/>
    </row>
    <row r="187" spans="1:50" ht="22.5" customHeight="1">
      <c r="A187" s="45"/>
      <c r="B187" s="46"/>
      <c r="C187" s="275"/>
      <c r="D187" s="45"/>
      <c r="E187" s="45"/>
      <c r="F187" s="276"/>
      <c r="G187" s="276"/>
      <c r="H187" s="276"/>
      <c r="I187" s="276"/>
      <c r="J187" s="276"/>
      <c r="K187" s="276"/>
      <c r="L187" s="45"/>
      <c r="M187" s="45"/>
      <c r="N187" s="276"/>
      <c r="O187" s="45"/>
      <c r="P187" s="45"/>
      <c r="Q187" s="45"/>
      <c r="R187" s="45"/>
      <c r="S187" s="45"/>
      <c r="T187" s="45"/>
      <c r="U187" s="45"/>
      <c r="V187" s="45"/>
      <c r="W187" s="45"/>
      <c r="X187" s="45"/>
      <c r="Y187" s="45"/>
      <c r="Z187" s="45"/>
      <c r="AA187" s="45"/>
      <c r="AB187" s="45"/>
      <c r="AC187" s="45"/>
      <c r="AD187" s="276"/>
      <c r="AE187" s="45"/>
      <c r="AF187" s="45"/>
      <c r="AG187" s="45"/>
      <c r="AH187" s="45"/>
      <c r="AI187" s="45"/>
      <c r="AJ187" s="276"/>
      <c r="AK187" s="45"/>
      <c r="AL187" s="45"/>
      <c r="AM187" s="45"/>
      <c r="AN187" s="45"/>
      <c r="AO187" s="45"/>
      <c r="AP187" s="45"/>
      <c r="AQ187" s="45"/>
      <c r="AR187" s="45"/>
      <c r="AS187" s="45"/>
      <c r="AT187" s="45"/>
      <c r="AU187" s="40"/>
      <c r="AV187" s="40"/>
      <c r="AW187" s="40"/>
      <c r="AX187" s="42"/>
    </row>
    <row r="188" spans="1:50" ht="22.5" customHeight="1">
      <c r="A188" s="45"/>
      <c r="B188" s="46"/>
      <c r="C188" s="275"/>
      <c r="D188" s="45"/>
      <c r="E188" s="45"/>
      <c r="F188" s="276"/>
      <c r="G188" s="276"/>
      <c r="H188" s="276"/>
      <c r="I188" s="276"/>
      <c r="J188" s="276"/>
      <c r="K188" s="276"/>
      <c r="L188" s="45"/>
      <c r="M188" s="45"/>
      <c r="N188" s="276"/>
      <c r="O188" s="45"/>
      <c r="P188" s="45"/>
      <c r="Q188" s="45"/>
      <c r="R188" s="45"/>
      <c r="S188" s="45"/>
      <c r="T188" s="45"/>
      <c r="U188" s="45"/>
      <c r="V188" s="45"/>
      <c r="W188" s="45"/>
      <c r="X188" s="45"/>
      <c r="Y188" s="45"/>
      <c r="Z188" s="45"/>
      <c r="AA188" s="45"/>
      <c r="AB188" s="45"/>
      <c r="AC188" s="45"/>
      <c r="AD188" s="276"/>
      <c r="AE188" s="45"/>
      <c r="AF188" s="45"/>
      <c r="AG188" s="45"/>
      <c r="AH188" s="45"/>
      <c r="AI188" s="45"/>
      <c r="AJ188" s="276"/>
      <c r="AK188" s="45"/>
      <c r="AL188" s="45"/>
      <c r="AM188" s="45"/>
      <c r="AN188" s="45"/>
      <c r="AO188" s="45"/>
      <c r="AP188" s="45"/>
      <c r="AQ188" s="45"/>
      <c r="AR188" s="45"/>
      <c r="AS188" s="45"/>
      <c r="AT188" s="45"/>
      <c r="AU188" s="40"/>
      <c r="AV188" s="40"/>
      <c r="AW188" s="40"/>
      <c r="AX188" s="42"/>
    </row>
    <row r="189" spans="1:50" ht="22.5" customHeight="1">
      <c r="A189" s="45"/>
      <c r="B189" s="46"/>
      <c r="C189" s="275"/>
      <c r="D189" s="45"/>
      <c r="E189" s="45"/>
      <c r="F189" s="276"/>
      <c r="G189" s="276"/>
      <c r="H189" s="276"/>
      <c r="I189" s="276"/>
      <c r="J189" s="276"/>
      <c r="K189" s="276"/>
      <c r="L189" s="45"/>
      <c r="M189" s="45"/>
      <c r="N189" s="276"/>
      <c r="O189" s="45"/>
      <c r="P189" s="45"/>
      <c r="Q189" s="45"/>
      <c r="R189" s="45"/>
      <c r="S189" s="45"/>
      <c r="T189" s="45"/>
      <c r="U189" s="45"/>
      <c r="V189" s="45"/>
      <c r="W189" s="45"/>
      <c r="X189" s="45"/>
      <c r="Y189" s="45"/>
      <c r="Z189" s="45"/>
      <c r="AA189" s="45"/>
      <c r="AB189" s="45"/>
      <c r="AC189" s="45"/>
      <c r="AD189" s="276"/>
      <c r="AE189" s="45"/>
      <c r="AF189" s="45"/>
      <c r="AG189" s="45"/>
      <c r="AH189" s="45"/>
      <c r="AI189" s="45"/>
      <c r="AJ189" s="276"/>
      <c r="AK189" s="45"/>
      <c r="AL189" s="45"/>
      <c r="AM189" s="45"/>
      <c r="AN189" s="45"/>
      <c r="AO189" s="45"/>
      <c r="AP189" s="45"/>
      <c r="AQ189" s="45"/>
      <c r="AR189" s="45"/>
      <c r="AS189" s="45"/>
      <c r="AT189" s="45"/>
      <c r="AU189" s="40"/>
      <c r="AV189" s="40"/>
      <c r="AW189" s="40"/>
      <c r="AX189" s="42"/>
    </row>
    <row r="190" spans="1:50" ht="22.5" customHeight="1">
      <c r="A190" s="45"/>
      <c r="B190" s="46"/>
      <c r="C190" s="275"/>
      <c r="D190" s="45"/>
      <c r="E190" s="45"/>
      <c r="F190" s="276"/>
      <c r="G190" s="276"/>
      <c r="H190" s="276"/>
      <c r="I190" s="276"/>
      <c r="J190" s="276"/>
      <c r="K190" s="276"/>
      <c r="L190" s="45"/>
      <c r="M190" s="45"/>
      <c r="N190" s="276"/>
      <c r="O190" s="45"/>
      <c r="P190" s="45"/>
      <c r="Q190" s="45"/>
      <c r="R190" s="45"/>
      <c r="S190" s="45"/>
      <c r="T190" s="45"/>
      <c r="U190" s="45"/>
      <c r="V190" s="45"/>
      <c r="W190" s="45"/>
      <c r="X190" s="45"/>
      <c r="Y190" s="45"/>
      <c r="Z190" s="45"/>
      <c r="AA190" s="45"/>
      <c r="AB190" s="45"/>
      <c r="AC190" s="45"/>
      <c r="AD190" s="276"/>
      <c r="AE190" s="45"/>
      <c r="AF190" s="45"/>
      <c r="AG190" s="45"/>
      <c r="AH190" s="45"/>
      <c r="AI190" s="45"/>
      <c r="AJ190" s="276"/>
      <c r="AK190" s="45"/>
      <c r="AL190" s="45"/>
      <c r="AM190" s="45"/>
      <c r="AN190" s="45"/>
      <c r="AO190" s="45"/>
      <c r="AP190" s="45"/>
      <c r="AQ190" s="45"/>
      <c r="AR190" s="45"/>
      <c r="AS190" s="45"/>
      <c r="AT190" s="45"/>
      <c r="AU190" s="40"/>
      <c r="AV190" s="40"/>
      <c r="AW190" s="40"/>
      <c r="AX190" s="42"/>
    </row>
    <row r="191" spans="1:50" ht="22.5" customHeight="1">
      <c r="A191" s="45"/>
      <c r="B191" s="46"/>
      <c r="C191" s="275"/>
      <c r="D191" s="45"/>
      <c r="E191" s="45"/>
      <c r="F191" s="276"/>
      <c r="G191" s="276"/>
      <c r="H191" s="276"/>
      <c r="I191" s="276"/>
      <c r="J191" s="276"/>
      <c r="K191" s="276"/>
      <c r="L191" s="45"/>
      <c r="M191" s="45"/>
      <c r="N191" s="276"/>
      <c r="O191" s="45"/>
      <c r="P191" s="45"/>
      <c r="Q191" s="45"/>
      <c r="R191" s="45"/>
      <c r="S191" s="45"/>
      <c r="T191" s="45"/>
      <c r="U191" s="45"/>
      <c r="V191" s="45"/>
      <c r="W191" s="45"/>
      <c r="X191" s="45"/>
      <c r="Y191" s="45"/>
      <c r="Z191" s="45"/>
      <c r="AA191" s="45"/>
      <c r="AB191" s="45"/>
      <c r="AC191" s="45"/>
      <c r="AD191" s="276"/>
      <c r="AE191" s="45"/>
      <c r="AF191" s="45"/>
      <c r="AG191" s="45"/>
      <c r="AH191" s="45"/>
      <c r="AI191" s="45"/>
      <c r="AJ191" s="276"/>
      <c r="AK191" s="45"/>
      <c r="AL191" s="45"/>
      <c r="AM191" s="45"/>
      <c r="AN191" s="45"/>
      <c r="AO191" s="45"/>
      <c r="AP191" s="45"/>
      <c r="AQ191" s="45"/>
      <c r="AR191" s="45"/>
      <c r="AS191" s="45"/>
      <c r="AT191" s="45"/>
      <c r="AU191" s="40"/>
      <c r="AV191" s="40"/>
      <c r="AW191" s="40"/>
      <c r="AX191" s="42"/>
    </row>
    <row r="192" spans="1:50" ht="22.5" customHeight="1">
      <c r="A192" s="45"/>
      <c r="B192" s="46"/>
      <c r="C192" s="275"/>
      <c r="D192" s="45"/>
      <c r="E192" s="45"/>
      <c r="F192" s="276"/>
      <c r="G192" s="276"/>
      <c r="H192" s="276"/>
      <c r="I192" s="276"/>
      <c r="J192" s="276"/>
      <c r="K192" s="276"/>
      <c r="L192" s="45"/>
      <c r="M192" s="45"/>
      <c r="N192" s="276"/>
      <c r="O192" s="45"/>
      <c r="P192" s="45"/>
      <c r="Q192" s="45"/>
      <c r="R192" s="45"/>
      <c r="S192" s="45"/>
      <c r="T192" s="45"/>
      <c r="U192" s="45"/>
      <c r="V192" s="45"/>
      <c r="W192" s="45"/>
      <c r="X192" s="45"/>
      <c r="Y192" s="45"/>
      <c r="Z192" s="45"/>
      <c r="AA192" s="45"/>
      <c r="AB192" s="45"/>
      <c r="AC192" s="45"/>
      <c r="AD192" s="276"/>
      <c r="AE192" s="45"/>
      <c r="AF192" s="45"/>
      <c r="AG192" s="45"/>
      <c r="AH192" s="45"/>
      <c r="AI192" s="45"/>
      <c r="AJ192" s="276"/>
      <c r="AK192" s="45"/>
      <c r="AL192" s="45"/>
      <c r="AM192" s="45"/>
      <c r="AN192" s="45"/>
      <c r="AO192" s="45"/>
      <c r="AP192" s="45"/>
      <c r="AQ192" s="45"/>
      <c r="AR192" s="45"/>
      <c r="AS192" s="45"/>
      <c r="AT192" s="45"/>
      <c r="AU192" s="40"/>
      <c r="AV192" s="40"/>
      <c r="AW192" s="40"/>
      <c r="AX192" s="42"/>
    </row>
    <row r="193" spans="1:50" ht="22.5" customHeight="1">
      <c r="A193" s="45"/>
      <c r="B193" s="46"/>
      <c r="C193" s="275"/>
      <c r="D193" s="45"/>
      <c r="E193" s="45"/>
      <c r="F193" s="276"/>
      <c r="G193" s="276"/>
      <c r="H193" s="276"/>
      <c r="I193" s="276"/>
      <c r="J193" s="276"/>
      <c r="K193" s="276"/>
      <c r="L193" s="45"/>
      <c r="M193" s="45"/>
      <c r="N193" s="276"/>
      <c r="O193" s="45"/>
      <c r="P193" s="45"/>
      <c r="Q193" s="45"/>
      <c r="R193" s="45"/>
      <c r="S193" s="45"/>
      <c r="T193" s="45"/>
      <c r="U193" s="45"/>
      <c r="V193" s="45"/>
      <c r="W193" s="45"/>
      <c r="X193" s="45"/>
      <c r="Y193" s="45"/>
      <c r="Z193" s="45"/>
      <c r="AA193" s="45"/>
      <c r="AB193" s="45"/>
      <c r="AC193" s="45"/>
      <c r="AD193" s="276"/>
      <c r="AE193" s="45"/>
      <c r="AF193" s="45"/>
      <c r="AG193" s="45"/>
      <c r="AH193" s="45"/>
      <c r="AI193" s="45"/>
      <c r="AJ193" s="276"/>
      <c r="AK193" s="45"/>
      <c r="AL193" s="45"/>
      <c r="AM193" s="45"/>
      <c r="AN193" s="45"/>
      <c r="AO193" s="45"/>
      <c r="AP193" s="45"/>
      <c r="AQ193" s="45"/>
      <c r="AR193" s="45"/>
      <c r="AS193" s="45"/>
      <c r="AT193" s="45"/>
      <c r="AU193" s="40"/>
      <c r="AV193" s="40"/>
      <c r="AW193" s="40"/>
      <c r="AX193" s="42"/>
    </row>
    <row r="194" spans="1:50" ht="22.5" customHeight="1">
      <c r="A194" s="45"/>
      <c r="B194" s="46"/>
      <c r="C194" s="275"/>
      <c r="D194" s="45"/>
      <c r="E194" s="45"/>
      <c r="F194" s="276"/>
      <c r="G194" s="276"/>
      <c r="H194" s="276"/>
      <c r="I194" s="276"/>
      <c r="J194" s="276"/>
      <c r="K194" s="276"/>
      <c r="L194" s="45"/>
      <c r="M194" s="45"/>
      <c r="N194" s="276"/>
      <c r="O194" s="45"/>
      <c r="P194" s="45"/>
      <c r="Q194" s="45"/>
      <c r="R194" s="45"/>
      <c r="S194" s="45"/>
      <c r="T194" s="45"/>
      <c r="U194" s="45"/>
      <c r="V194" s="45"/>
      <c r="W194" s="45"/>
      <c r="X194" s="45"/>
      <c r="Y194" s="45"/>
      <c r="Z194" s="45"/>
      <c r="AA194" s="45"/>
      <c r="AB194" s="45"/>
      <c r="AC194" s="45"/>
      <c r="AD194" s="276"/>
      <c r="AE194" s="45"/>
      <c r="AF194" s="45"/>
      <c r="AG194" s="45"/>
      <c r="AH194" s="45"/>
      <c r="AI194" s="45"/>
      <c r="AJ194" s="276"/>
      <c r="AK194" s="45"/>
      <c r="AL194" s="45"/>
      <c r="AM194" s="45"/>
      <c r="AN194" s="45"/>
      <c r="AO194" s="45"/>
      <c r="AP194" s="45"/>
      <c r="AQ194" s="45"/>
      <c r="AR194" s="45"/>
      <c r="AS194" s="45"/>
      <c r="AT194" s="45"/>
      <c r="AU194" s="40"/>
      <c r="AV194" s="40"/>
      <c r="AW194" s="40"/>
      <c r="AX194" s="42"/>
    </row>
    <row r="195" spans="1:50" ht="22.5" customHeight="1">
      <c r="A195" s="45"/>
      <c r="B195" s="46"/>
      <c r="C195" s="275"/>
      <c r="D195" s="45"/>
      <c r="E195" s="45"/>
      <c r="F195" s="276"/>
      <c r="G195" s="276"/>
      <c r="H195" s="276"/>
      <c r="I195" s="276"/>
      <c r="J195" s="276"/>
      <c r="K195" s="276"/>
      <c r="L195" s="45"/>
      <c r="M195" s="45"/>
      <c r="N195" s="276"/>
      <c r="O195" s="45"/>
      <c r="P195" s="45"/>
      <c r="Q195" s="45"/>
      <c r="R195" s="45"/>
      <c r="S195" s="45"/>
      <c r="T195" s="45"/>
      <c r="U195" s="45"/>
      <c r="V195" s="45"/>
      <c r="W195" s="45"/>
      <c r="X195" s="45"/>
      <c r="Y195" s="45"/>
      <c r="Z195" s="45"/>
      <c r="AA195" s="45"/>
      <c r="AB195" s="45"/>
      <c r="AC195" s="45"/>
      <c r="AD195" s="276"/>
      <c r="AE195" s="45"/>
      <c r="AF195" s="45"/>
      <c r="AG195" s="45"/>
      <c r="AH195" s="45"/>
      <c r="AI195" s="45"/>
      <c r="AJ195" s="276"/>
      <c r="AK195" s="45"/>
      <c r="AL195" s="45"/>
      <c r="AM195" s="45"/>
      <c r="AN195" s="45"/>
      <c r="AO195" s="45"/>
      <c r="AP195" s="45"/>
      <c r="AQ195" s="45"/>
      <c r="AR195" s="45"/>
      <c r="AS195" s="45"/>
      <c r="AT195" s="45"/>
      <c r="AU195" s="40"/>
      <c r="AV195" s="40"/>
      <c r="AW195" s="40"/>
      <c r="AX195" s="42"/>
    </row>
    <row r="196" spans="1:50" ht="22.5" customHeight="1">
      <c r="A196" s="45"/>
      <c r="B196" s="46"/>
      <c r="C196" s="275"/>
      <c r="D196" s="45"/>
      <c r="E196" s="45"/>
      <c r="F196" s="276"/>
      <c r="G196" s="276"/>
      <c r="H196" s="276"/>
      <c r="I196" s="276"/>
      <c r="J196" s="276"/>
      <c r="K196" s="276"/>
      <c r="L196" s="45"/>
      <c r="M196" s="45"/>
      <c r="N196" s="276"/>
      <c r="O196" s="45"/>
      <c r="P196" s="45"/>
      <c r="Q196" s="45"/>
      <c r="R196" s="45"/>
      <c r="S196" s="45"/>
      <c r="T196" s="45"/>
      <c r="U196" s="45"/>
      <c r="V196" s="45"/>
      <c r="W196" s="45"/>
      <c r="X196" s="45"/>
      <c r="Y196" s="45"/>
      <c r="Z196" s="45"/>
      <c r="AA196" s="45"/>
      <c r="AB196" s="45"/>
      <c r="AC196" s="45"/>
      <c r="AD196" s="276"/>
      <c r="AE196" s="45"/>
      <c r="AF196" s="45"/>
      <c r="AG196" s="45"/>
      <c r="AH196" s="45"/>
      <c r="AI196" s="45"/>
      <c r="AJ196" s="276"/>
      <c r="AK196" s="45"/>
      <c r="AL196" s="45"/>
      <c r="AM196" s="45"/>
      <c r="AN196" s="45"/>
      <c r="AO196" s="45"/>
      <c r="AP196" s="45"/>
      <c r="AQ196" s="45"/>
      <c r="AR196" s="45"/>
      <c r="AS196" s="45"/>
      <c r="AT196" s="45"/>
      <c r="AU196" s="40"/>
      <c r="AV196" s="40"/>
      <c r="AW196" s="40"/>
      <c r="AX196" s="42"/>
    </row>
    <row r="197" spans="1:50" ht="22.5" customHeight="1">
      <c r="A197" s="45"/>
      <c r="B197" s="46"/>
      <c r="C197" s="275"/>
      <c r="D197" s="45"/>
      <c r="E197" s="45"/>
      <c r="F197" s="276"/>
      <c r="G197" s="276"/>
      <c r="H197" s="276"/>
      <c r="I197" s="276"/>
      <c r="J197" s="276"/>
      <c r="K197" s="276"/>
      <c r="L197" s="45"/>
      <c r="M197" s="45"/>
      <c r="N197" s="276"/>
      <c r="O197" s="45"/>
      <c r="P197" s="45"/>
      <c r="Q197" s="45"/>
      <c r="R197" s="45"/>
      <c r="S197" s="45"/>
      <c r="T197" s="45"/>
      <c r="U197" s="45"/>
      <c r="V197" s="45"/>
      <c r="W197" s="45"/>
      <c r="X197" s="45"/>
      <c r="Y197" s="45"/>
      <c r="Z197" s="45"/>
      <c r="AA197" s="45"/>
      <c r="AB197" s="45"/>
      <c r="AC197" s="45"/>
      <c r="AD197" s="276"/>
      <c r="AE197" s="45"/>
      <c r="AF197" s="45"/>
      <c r="AG197" s="45"/>
      <c r="AH197" s="45"/>
      <c r="AI197" s="45"/>
      <c r="AJ197" s="276"/>
      <c r="AK197" s="45"/>
      <c r="AL197" s="45"/>
      <c r="AM197" s="45"/>
      <c r="AN197" s="45"/>
      <c r="AO197" s="45"/>
      <c r="AP197" s="45"/>
      <c r="AQ197" s="45"/>
      <c r="AR197" s="45"/>
      <c r="AS197" s="45"/>
      <c r="AT197" s="45"/>
      <c r="AU197" s="40"/>
      <c r="AV197" s="40"/>
      <c r="AW197" s="40"/>
      <c r="AX197" s="42"/>
    </row>
    <row r="198" spans="1:50" ht="22.5" customHeight="1">
      <c r="A198" s="45"/>
      <c r="B198" s="46"/>
      <c r="C198" s="275"/>
      <c r="D198" s="45"/>
      <c r="E198" s="45"/>
      <c r="F198" s="276"/>
      <c r="G198" s="276"/>
      <c r="H198" s="276"/>
      <c r="I198" s="276"/>
      <c r="J198" s="276"/>
      <c r="K198" s="276"/>
      <c r="L198" s="45"/>
      <c r="M198" s="45"/>
      <c r="N198" s="276"/>
      <c r="O198" s="45"/>
      <c r="P198" s="45"/>
      <c r="Q198" s="45"/>
      <c r="R198" s="45"/>
      <c r="S198" s="45"/>
      <c r="T198" s="45"/>
      <c r="U198" s="45"/>
      <c r="V198" s="45"/>
      <c r="W198" s="45"/>
      <c r="X198" s="45"/>
      <c r="Y198" s="45"/>
      <c r="Z198" s="45"/>
      <c r="AA198" s="45"/>
      <c r="AB198" s="45"/>
      <c r="AC198" s="45"/>
      <c r="AD198" s="276"/>
      <c r="AE198" s="45"/>
      <c r="AF198" s="45"/>
      <c r="AG198" s="45"/>
      <c r="AH198" s="45"/>
      <c r="AI198" s="45"/>
      <c r="AJ198" s="276"/>
      <c r="AK198" s="45"/>
      <c r="AL198" s="45"/>
      <c r="AM198" s="45"/>
      <c r="AN198" s="45"/>
      <c r="AO198" s="45"/>
      <c r="AP198" s="45"/>
      <c r="AQ198" s="45"/>
      <c r="AR198" s="45"/>
      <c r="AS198" s="45"/>
      <c r="AT198" s="45"/>
      <c r="AU198" s="40"/>
      <c r="AV198" s="40"/>
      <c r="AW198" s="40"/>
      <c r="AX198" s="42"/>
    </row>
    <row r="199" spans="1:50" ht="22.5" customHeight="1">
      <c r="A199" s="45"/>
      <c r="B199" s="46"/>
      <c r="C199" s="275"/>
      <c r="D199" s="45"/>
      <c r="E199" s="45"/>
      <c r="F199" s="276"/>
      <c r="G199" s="276"/>
      <c r="H199" s="276"/>
      <c r="I199" s="276"/>
      <c r="J199" s="276"/>
      <c r="K199" s="276"/>
      <c r="L199" s="45"/>
      <c r="M199" s="45"/>
      <c r="N199" s="276"/>
      <c r="O199" s="45"/>
      <c r="P199" s="45"/>
      <c r="Q199" s="45"/>
      <c r="R199" s="45"/>
      <c r="S199" s="45"/>
      <c r="T199" s="45"/>
      <c r="U199" s="45"/>
      <c r="V199" s="45"/>
      <c r="W199" s="45"/>
      <c r="X199" s="45"/>
      <c r="Y199" s="45"/>
      <c r="Z199" s="45"/>
      <c r="AA199" s="45"/>
      <c r="AB199" s="45"/>
      <c r="AC199" s="45"/>
      <c r="AD199" s="276"/>
      <c r="AE199" s="45"/>
      <c r="AF199" s="45"/>
      <c r="AG199" s="45"/>
      <c r="AH199" s="45"/>
      <c r="AI199" s="45"/>
      <c r="AJ199" s="276"/>
      <c r="AK199" s="45"/>
      <c r="AL199" s="45"/>
      <c r="AM199" s="45"/>
      <c r="AN199" s="45"/>
      <c r="AO199" s="45"/>
      <c r="AP199" s="45"/>
      <c r="AQ199" s="45"/>
      <c r="AR199" s="45"/>
      <c r="AS199" s="45"/>
      <c r="AT199" s="45"/>
      <c r="AU199" s="40"/>
      <c r="AV199" s="40"/>
      <c r="AW199" s="40"/>
      <c r="AX199" s="42"/>
    </row>
    <row r="200" spans="1:50" ht="22.5" customHeight="1">
      <c r="A200" s="45"/>
      <c r="B200" s="46"/>
      <c r="C200" s="275"/>
      <c r="D200" s="45"/>
      <c r="E200" s="45"/>
      <c r="F200" s="276"/>
      <c r="G200" s="276"/>
      <c r="H200" s="276"/>
      <c r="I200" s="276"/>
      <c r="J200" s="276"/>
      <c r="K200" s="276"/>
      <c r="L200" s="45"/>
      <c r="M200" s="45"/>
      <c r="N200" s="276"/>
      <c r="O200" s="45"/>
      <c r="P200" s="45"/>
      <c r="Q200" s="45"/>
      <c r="R200" s="45"/>
      <c r="S200" s="45"/>
      <c r="T200" s="45"/>
      <c r="U200" s="45"/>
      <c r="V200" s="45"/>
      <c r="W200" s="45"/>
      <c r="X200" s="45"/>
      <c r="Y200" s="45"/>
      <c r="Z200" s="45"/>
      <c r="AA200" s="45"/>
      <c r="AB200" s="45"/>
      <c r="AC200" s="45"/>
      <c r="AD200" s="276"/>
      <c r="AE200" s="45"/>
      <c r="AF200" s="45"/>
      <c r="AG200" s="45"/>
      <c r="AH200" s="45"/>
      <c r="AI200" s="45"/>
      <c r="AJ200" s="276"/>
      <c r="AK200" s="45"/>
      <c r="AL200" s="45"/>
      <c r="AM200" s="45"/>
      <c r="AN200" s="45"/>
      <c r="AO200" s="45"/>
      <c r="AP200" s="45"/>
      <c r="AQ200" s="45"/>
      <c r="AR200" s="45"/>
      <c r="AS200" s="45"/>
      <c r="AT200" s="45"/>
      <c r="AU200" s="40"/>
      <c r="AV200" s="40"/>
      <c r="AW200" s="40"/>
      <c r="AX200" s="42"/>
    </row>
    <row r="201" spans="1:50" ht="22.5" customHeight="1">
      <c r="A201" s="45"/>
      <c r="B201" s="46"/>
      <c r="C201" s="275"/>
      <c r="D201" s="45"/>
      <c r="E201" s="45"/>
      <c r="F201" s="276"/>
      <c r="G201" s="276"/>
      <c r="H201" s="276"/>
      <c r="I201" s="276"/>
      <c r="J201" s="276"/>
      <c r="K201" s="276"/>
      <c r="L201" s="45"/>
      <c r="M201" s="45"/>
      <c r="N201" s="276"/>
      <c r="O201" s="45"/>
      <c r="P201" s="45"/>
      <c r="Q201" s="45"/>
      <c r="R201" s="45"/>
      <c r="S201" s="45"/>
      <c r="T201" s="45"/>
      <c r="U201" s="45"/>
      <c r="V201" s="45"/>
      <c r="W201" s="45"/>
      <c r="X201" s="45"/>
      <c r="Y201" s="45"/>
      <c r="Z201" s="45"/>
      <c r="AA201" s="45"/>
      <c r="AB201" s="45"/>
      <c r="AC201" s="45"/>
      <c r="AD201" s="276"/>
      <c r="AE201" s="45"/>
      <c r="AF201" s="45"/>
      <c r="AG201" s="45"/>
      <c r="AH201" s="45"/>
      <c r="AI201" s="45"/>
      <c r="AJ201" s="276"/>
      <c r="AK201" s="45"/>
      <c r="AL201" s="45"/>
      <c r="AM201" s="45"/>
      <c r="AN201" s="45"/>
      <c r="AO201" s="45"/>
      <c r="AP201" s="45"/>
      <c r="AQ201" s="45"/>
      <c r="AR201" s="45"/>
      <c r="AS201" s="45"/>
      <c r="AT201" s="45"/>
      <c r="AU201" s="40"/>
      <c r="AV201" s="40"/>
      <c r="AW201" s="40"/>
      <c r="AX201" s="42"/>
    </row>
    <row r="202" spans="1:50" ht="22.5" customHeight="1">
      <c r="A202" s="45"/>
      <c r="B202" s="46"/>
      <c r="C202" s="275"/>
      <c r="D202" s="45"/>
      <c r="E202" s="45"/>
      <c r="F202" s="276"/>
      <c r="G202" s="276"/>
      <c r="H202" s="276"/>
      <c r="I202" s="276"/>
      <c r="J202" s="276"/>
      <c r="K202" s="276"/>
      <c r="L202" s="45"/>
      <c r="M202" s="45"/>
      <c r="N202" s="276"/>
      <c r="O202" s="45"/>
      <c r="P202" s="45"/>
      <c r="Q202" s="45"/>
      <c r="R202" s="45"/>
      <c r="S202" s="45"/>
      <c r="T202" s="45"/>
      <c r="U202" s="45"/>
      <c r="V202" s="45"/>
      <c r="W202" s="45"/>
      <c r="X202" s="45"/>
      <c r="Y202" s="45"/>
      <c r="Z202" s="45"/>
      <c r="AA202" s="45"/>
      <c r="AB202" s="45"/>
      <c r="AC202" s="45"/>
      <c r="AD202" s="276"/>
      <c r="AE202" s="45"/>
      <c r="AF202" s="45"/>
      <c r="AG202" s="45"/>
      <c r="AH202" s="45"/>
      <c r="AI202" s="45"/>
      <c r="AJ202" s="276"/>
      <c r="AK202" s="45"/>
      <c r="AL202" s="45"/>
      <c r="AM202" s="45"/>
      <c r="AN202" s="45"/>
      <c r="AO202" s="45"/>
      <c r="AP202" s="45"/>
      <c r="AQ202" s="45"/>
      <c r="AR202" s="45"/>
      <c r="AS202" s="45"/>
      <c r="AT202" s="45"/>
      <c r="AU202" s="40"/>
      <c r="AV202" s="40"/>
      <c r="AW202" s="40"/>
      <c r="AX202" s="42"/>
    </row>
    <row r="203" spans="1:50" ht="22.5" customHeight="1">
      <c r="A203" s="45"/>
      <c r="B203" s="46"/>
      <c r="C203" s="275"/>
      <c r="D203" s="45"/>
      <c r="E203" s="45"/>
      <c r="F203" s="276"/>
      <c r="G203" s="276"/>
      <c r="H203" s="276"/>
      <c r="I203" s="276"/>
      <c r="J203" s="276"/>
      <c r="K203" s="276"/>
      <c r="L203" s="45"/>
      <c r="M203" s="45"/>
      <c r="N203" s="276"/>
      <c r="O203" s="45"/>
      <c r="P203" s="45"/>
      <c r="Q203" s="45"/>
      <c r="R203" s="45"/>
      <c r="S203" s="45"/>
      <c r="T203" s="45"/>
      <c r="U203" s="45"/>
      <c r="V203" s="45"/>
      <c r="W203" s="45"/>
      <c r="X203" s="45"/>
      <c r="Y203" s="45"/>
      <c r="Z203" s="45"/>
      <c r="AA203" s="45"/>
      <c r="AB203" s="45"/>
      <c r="AC203" s="45"/>
      <c r="AD203" s="276"/>
      <c r="AE203" s="45"/>
      <c r="AF203" s="45"/>
      <c r="AG203" s="45"/>
      <c r="AH203" s="45"/>
      <c r="AI203" s="45"/>
      <c r="AJ203" s="276"/>
      <c r="AK203" s="45"/>
      <c r="AL203" s="45"/>
      <c r="AM203" s="45"/>
      <c r="AN203" s="45"/>
      <c r="AO203" s="45"/>
      <c r="AP203" s="45"/>
      <c r="AQ203" s="45"/>
      <c r="AR203" s="45"/>
      <c r="AS203" s="45"/>
      <c r="AT203" s="45"/>
      <c r="AU203" s="40"/>
      <c r="AV203" s="40"/>
      <c r="AW203" s="40"/>
      <c r="AX203" s="42"/>
    </row>
    <row r="204" spans="1:50" ht="22.5" customHeight="1">
      <c r="A204" s="45"/>
      <c r="B204" s="46"/>
      <c r="C204" s="275"/>
      <c r="D204" s="45"/>
      <c r="E204" s="45"/>
      <c r="F204" s="276"/>
      <c r="G204" s="276"/>
      <c r="H204" s="276"/>
      <c r="I204" s="276"/>
      <c r="J204" s="276"/>
      <c r="K204" s="276"/>
      <c r="L204" s="45"/>
      <c r="M204" s="45"/>
      <c r="N204" s="276"/>
      <c r="O204" s="45"/>
      <c r="P204" s="45"/>
      <c r="Q204" s="45"/>
      <c r="R204" s="45"/>
      <c r="S204" s="45"/>
      <c r="T204" s="45"/>
      <c r="U204" s="45"/>
      <c r="V204" s="45"/>
      <c r="W204" s="45"/>
      <c r="X204" s="45"/>
      <c r="Y204" s="45"/>
      <c r="Z204" s="45"/>
      <c r="AA204" s="45"/>
      <c r="AB204" s="45"/>
      <c r="AC204" s="45"/>
      <c r="AD204" s="276"/>
      <c r="AE204" s="45"/>
      <c r="AF204" s="45"/>
      <c r="AG204" s="45"/>
      <c r="AH204" s="45"/>
      <c r="AI204" s="45"/>
      <c r="AJ204" s="276"/>
      <c r="AK204" s="45"/>
      <c r="AL204" s="45"/>
      <c r="AM204" s="45"/>
      <c r="AN204" s="45"/>
      <c r="AO204" s="45"/>
      <c r="AP204" s="45"/>
      <c r="AQ204" s="45"/>
      <c r="AR204" s="45"/>
      <c r="AS204" s="45"/>
      <c r="AT204" s="45"/>
      <c r="AU204" s="40"/>
      <c r="AV204" s="40"/>
      <c r="AW204" s="40"/>
      <c r="AX204" s="42"/>
    </row>
    <row r="205" spans="1:50" ht="22.5" customHeight="1">
      <c r="A205" s="45"/>
      <c r="B205" s="46"/>
      <c r="C205" s="275"/>
      <c r="D205" s="45"/>
      <c r="E205" s="45"/>
      <c r="F205" s="276"/>
      <c r="G205" s="276"/>
      <c r="H205" s="276"/>
      <c r="I205" s="276"/>
      <c r="J205" s="276"/>
      <c r="K205" s="276"/>
      <c r="L205" s="45"/>
      <c r="M205" s="45"/>
      <c r="N205" s="276"/>
      <c r="O205" s="45"/>
      <c r="P205" s="45"/>
      <c r="Q205" s="45"/>
      <c r="R205" s="45"/>
      <c r="S205" s="45"/>
      <c r="T205" s="45"/>
      <c r="U205" s="45"/>
      <c r="V205" s="45"/>
      <c r="W205" s="45"/>
      <c r="X205" s="45"/>
      <c r="Y205" s="45"/>
      <c r="Z205" s="45"/>
      <c r="AA205" s="45"/>
      <c r="AB205" s="45"/>
      <c r="AC205" s="45"/>
      <c r="AD205" s="276"/>
      <c r="AE205" s="45"/>
      <c r="AF205" s="45"/>
      <c r="AG205" s="45"/>
      <c r="AH205" s="45"/>
      <c r="AI205" s="45"/>
      <c r="AJ205" s="276"/>
      <c r="AK205" s="45"/>
      <c r="AL205" s="45"/>
      <c r="AM205" s="45"/>
      <c r="AN205" s="45"/>
      <c r="AO205" s="45"/>
      <c r="AP205" s="45"/>
      <c r="AQ205" s="45"/>
      <c r="AR205" s="45"/>
      <c r="AS205" s="45"/>
      <c r="AT205" s="45"/>
      <c r="AU205" s="40"/>
      <c r="AV205" s="40"/>
      <c r="AW205" s="40"/>
      <c r="AX205" s="42"/>
    </row>
    <row r="206" spans="1:50" ht="22.5" customHeight="1">
      <c r="A206" s="45"/>
      <c r="B206" s="46"/>
      <c r="C206" s="275"/>
      <c r="D206" s="45"/>
      <c r="E206" s="45"/>
      <c r="F206" s="276"/>
      <c r="G206" s="276"/>
      <c r="H206" s="276"/>
      <c r="I206" s="276"/>
      <c r="J206" s="276"/>
      <c r="K206" s="276"/>
      <c r="L206" s="45"/>
      <c r="M206" s="45"/>
      <c r="N206" s="276"/>
      <c r="O206" s="45"/>
      <c r="P206" s="45"/>
      <c r="Q206" s="45"/>
      <c r="R206" s="45"/>
      <c r="S206" s="45"/>
      <c r="T206" s="45"/>
      <c r="U206" s="45"/>
      <c r="V206" s="45"/>
      <c r="W206" s="45"/>
      <c r="X206" s="45"/>
      <c r="Y206" s="45"/>
      <c r="Z206" s="45"/>
      <c r="AA206" s="45"/>
      <c r="AB206" s="45"/>
      <c r="AC206" s="45"/>
      <c r="AD206" s="276"/>
      <c r="AE206" s="45"/>
      <c r="AF206" s="45"/>
      <c r="AG206" s="45"/>
      <c r="AH206" s="45"/>
      <c r="AI206" s="45"/>
      <c r="AJ206" s="276"/>
      <c r="AK206" s="45"/>
      <c r="AL206" s="45"/>
      <c r="AM206" s="45"/>
      <c r="AN206" s="45"/>
      <c r="AO206" s="45"/>
      <c r="AP206" s="45"/>
      <c r="AQ206" s="45"/>
      <c r="AR206" s="45"/>
      <c r="AS206" s="45"/>
      <c r="AT206" s="45"/>
      <c r="AU206" s="40"/>
      <c r="AV206" s="40"/>
      <c r="AW206" s="40"/>
      <c r="AX206" s="42"/>
    </row>
    <row r="207" spans="1:50" ht="22.5" customHeight="1">
      <c r="A207" s="45"/>
      <c r="B207" s="46"/>
      <c r="C207" s="275"/>
      <c r="D207" s="45"/>
      <c r="E207" s="45"/>
      <c r="F207" s="276"/>
      <c r="G207" s="276"/>
      <c r="H207" s="276"/>
      <c r="I207" s="276"/>
      <c r="J207" s="276"/>
      <c r="K207" s="276"/>
      <c r="L207" s="45"/>
      <c r="M207" s="45"/>
      <c r="N207" s="276"/>
      <c r="O207" s="45"/>
      <c r="P207" s="45"/>
      <c r="Q207" s="45"/>
      <c r="R207" s="45"/>
      <c r="S207" s="45"/>
      <c r="T207" s="45"/>
      <c r="U207" s="45"/>
      <c r="V207" s="45"/>
      <c r="W207" s="45"/>
      <c r="X207" s="45"/>
      <c r="Y207" s="45"/>
      <c r="Z207" s="45"/>
      <c r="AA207" s="45"/>
      <c r="AB207" s="45"/>
      <c r="AC207" s="45"/>
      <c r="AD207" s="276"/>
      <c r="AE207" s="45"/>
      <c r="AF207" s="45"/>
      <c r="AG207" s="45"/>
      <c r="AH207" s="45"/>
      <c r="AI207" s="45"/>
      <c r="AJ207" s="276"/>
      <c r="AK207" s="45"/>
      <c r="AL207" s="45"/>
      <c r="AM207" s="45"/>
      <c r="AN207" s="45"/>
      <c r="AO207" s="45"/>
      <c r="AP207" s="45"/>
      <c r="AQ207" s="45"/>
      <c r="AR207" s="45"/>
      <c r="AS207" s="45"/>
      <c r="AT207" s="45"/>
      <c r="AU207" s="40"/>
      <c r="AV207" s="40"/>
      <c r="AW207" s="40"/>
      <c r="AX207" s="42"/>
    </row>
    <row r="208" spans="1:50" ht="22.5" customHeight="1">
      <c r="A208" s="45"/>
      <c r="B208" s="46"/>
      <c r="C208" s="275"/>
      <c r="D208" s="45"/>
      <c r="E208" s="45"/>
      <c r="F208" s="276"/>
      <c r="G208" s="276"/>
      <c r="H208" s="276"/>
      <c r="I208" s="276"/>
      <c r="J208" s="276"/>
      <c r="K208" s="276"/>
      <c r="L208" s="45"/>
      <c r="M208" s="45"/>
      <c r="N208" s="276"/>
      <c r="O208" s="45"/>
      <c r="P208" s="45"/>
      <c r="Q208" s="45"/>
      <c r="R208" s="45"/>
      <c r="S208" s="45"/>
      <c r="T208" s="45"/>
      <c r="U208" s="45"/>
      <c r="V208" s="45"/>
      <c r="W208" s="45"/>
      <c r="X208" s="45"/>
      <c r="Y208" s="45"/>
      <c r="Z208" s="45"/>
      <c r="AA208" s="45"/>
      <c r="AB208" s="45"/>
      <c r="AC208" s="45"/>
      <c r="AD208" s="276"/>
      <c r="AE208" s="45"/>
      <c r="AF208" s="45"/>
      <c r="AG208" s="45"/>
      <c r="AH208" s="45"/>
      <c r="AI208" s="45"/>
      <c r="AJ208" s="276"/>
      <c r="AK208" s="45"/>
      <c r="AL208" s="45"/>
      <c r="AM208" s="45"/>
      <c r="AN208" s="45"/>
      <c r="AO208" s="45"/>
      <c r="AP208" s="45"/>
      <c r="AQ208" s="45"/>
      <c r="AR208" s="45"/>
      <c r="AS208" s="45"/>
      <c r="AT208" s="45"/>
      <c r="AU208" s="40"/>
      <c r="AV208" s="40"/>
      <c r="AW208" s="40"/>
      <c r="AX208" s="42"/>
    </row>
    <row r="209" spans="1:50" ht="22.5" customHeight="1">
      <c r="A209" s="45"/>
      <c r="B209" s="46"/>
      <c r="C209" s="275"/>
      <c r="D209" s="45"/>
      <c r="E209" s="45"/>
      <c r="F209" s="276"/>
      <c r="G209" s="276"/>
      <c r="H209" s="276"/>
      <c r="I209" s="276"/>
      <c r="J209" s="276"/>
      <c r="K209" s="276"/>
      <c r="L209" s="45"/>
      <c r="M209" s="45"/>
      <c r="N209" s="276"/>
      <c r="O209" s="45"/>
      <c r="P209" s="45"/>
      <c r="Q209" s="45"/>
      <c r="R209" s="45"/>
      <c r="S209" s="45"/>
      <c r="T209" s="45"/>
      <c r="U209" s="45"/>
      <c r="V209" s="45"/>
      <c r="W209" s="45"/>
      <c r="X209" s="45"/>
      <c r="Y209" s="45"/>
      <c r="Z209" s="45"/>
      <c r="AA209" s="45"/>
      <c r="AB209" s="45"/>
      <c r="AC209" s="45"/>
      <c r="AD209" s="276"/>
      <c r="AE209" s="45"/>
      <c r="AF209" s="45"/>
      <c r="AG209" s="45"/>
      <c r="AH209" s="45"/>
      <c r="AI209" s="45"/>
      <c r="AJ209" s="276"/>
      <c r="AK209" s="45"/>
      <c r="AL209" s="45"/>
      <c r="AM209" s="45"/>
      <c r="AN209" s="45"/>
      <c r="AO209" s="45"/>
      <c r="AP209" s="45"/>
      <c r="AQ209" s="45"/>
      <c r="AR209" s="45"/>
      <c r="AS209" s="45"/>
      <c r="AT209" s="45"/>
      <c r="AU209" s="40"/>
      <c r="AV209" s="40"/>
      <c r="AW209" s="40"/>
      <c r="AX209" s="42"/>
    </row>
    <row r="210" spans="1:50" ht="22.5" customHeight="1">
      <c r="A210" s="45"/>
      <c r="B210" s="46"/>
      <c r="C210" s="275"/>
      <c r="D210" s="45"/>
      <c r="E210" s="45"/>
      <c r="F210" s="276"/>
      <c r="G210" s="276"/>
      <c r="H210" s="276"/>
      <c r="I210" s="276"/>
      <c r="J210" s="276"/>
      <c r="K210" s="276"/>
      <c r="L210" s="45"/>
      <c r="M210" s="45"/>
      <c r="N210" s="276"/>
      <c r="O210" s="45"/>
      <c r="P210" s="45"/>
      <c r="Q210" s="45"/>
      <c r="R210" s="45"/>
      <c r="S210" s="45"/>
      <c r="T210" s="45"/>
      <c r="U210" s="45"/>
      <c r="V210" s="45"/>
      <c r="W210" s="45"/>
      <c r="X210" s="45"/>
      <c r="Y210" s="45"/>
      <c r="Z210" s="45"/>
      <c r="AA210" s="45"/>
      <c r="AB210" s="45"/>
      <c r="AC210" s="45"/>
      <c r="AD210" s="276"/>
      <c r="AE210" s="45"/>
      <c r="AF210" s="45"/>
      <c r="AG210" s="45"/>
      <c r="AH210" s="45"/>
      <c r="AI210" s="45"/>
      <c r="AJ210" s="276"/>
      <c r="AK210" s="45"/>
      <c r="AL210" s="45"/>
      <c r="AM210" s="45"/>
      <c r="AN210" s="45"/>
      <c r="AO210" s="45"/>
      <c r="AP210" s="45"/>
      <c r="AQ210" s="45"/>
      <c r="AR210" s="45"/>
      <c r="AS210" s="45"/>
      <c r="AT210" s="45"/>
      <c r="AU210" s="40"/>
      <c r="AV210" s="40"/>
      <c r="AW210" s="40"/>
      <c r="AX210" s="42"/>
    </row>
    <row r="211" spans="1:50" ht="22.5" customHeight="1">
      <c r="A211" s="47"/>
      <c r="B211" s="48"/>
      <c r="C211" s="48"/>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0"/>
      <c r="AV211" s="40"/>
      <c r="AW211" s="40"/>
      <c r="AX211" s="42"/>
    </row>
    <row r="212" spans="1:50" ht="22.5" customHeight="1">
      <c r="A212" s="47"/>
      <c r="B212" s="48"/>
      <c r="C212" s="48"/>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0"/>
      <c r="AV212" s="40"/>
      <c r="AW212" s="40"/>
      <c r="AX212" s="42"/>
    </row>
    <row r="213" spans="1:50" ht="22.5" customHeight="1">
      <c r="A213" s="47"/>
      <c r="B213" s="48"/>
      <c r="C213" s="48"/>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0"/>
      <c r="AV213" s="40"/>
      <c r="AW213" s="40"/>
      <c r="AX213" s="42"/>
    </row>
    <row r="214" spans="1:50" ht="22.5" customHeight="1">
      <c r="A214" s="47"/>
      <c r="B214" s="48"/>
      <c r="C214" s="48"/>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0"/>
      <c r="AV214" s="40"/>
      <c r="AW214" s="40"/>
      <c r="AX214" s="42"/>
    </row>
    <row r="215" spans="1:50" ht="22.5" customHeight="1">
      <c r="A215" s="47"/>
      <c r="B215" s="48"/>
      <c r="C215" s="48"/>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0"/>
      <c r="AV215" s="40"/>
      <c r="AW215" s="40"/>
      <c r="AX215" s="42"/>
    </row>
    <row r="216" spans="1:50" ht="22.5" customHeight="1">
      <c r="A216" s="47"/>
      <c r="B216" s="48"/>
      <c r="C216" s="48"/>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47"/>
      <c r="AQ216" s="47"/>
      <c r="AR216" s="47"/>
      <c r="AS216" s="47"/>
      <c r="AT216" s="47"/>
      <c r="AU216" s="40"/>
      <c r="AV216" s="40"/>
      <c r="AW216" s="40"/>
      <c r="AX216" s="42"/>
    </row>
    <row r="217" spans="1:50" ht="22.5" customHeight="1">
      <c r="A217" s="47"/>
      <c r="B217" s="48"/>
      <c r="C217" s="48"/>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0"/>
      <c r="AV217" s="40"/>
      <c r="AW217" s="40"/>
      <c r="AX217" s="42"/>
    </row>
    <row r="218" spans="1:50" ht="22.5" customHeight="1">
      <c r="A218" s="47"/>
      <c r="B218" s="48"/>
      <c r="C218" s="48"/>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0"/>
      <c r="AV218" s="40"/>
      <c r="AW218" s="40"/>
      <c r="AX218" s="42"/>
    </row>
    <row r="219" spans="1:50" ht="22.5" customHeight="1">
      <c r="A219" s="47"/>
      <c r="B219" s="48"/>
      <c r="C219" s="48"/>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0"/>
      <c r="AV219" s="40"/>
      <c r="AW219" s="40"/>
      <c r="AX219" s="42"/>
    </row>
    <row r="220" spans="1:50" ht="22.5" customHeight="1">
      <c r="A220" s="47"/>
      <c r="B220" s="48"/>
      <c r="C220" s="48"/>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0"/>
      <c r="AV220" s="40"/>
      <c r="AW220" s="40"/>
      <c r="AX220" s="42"/>
    </row>
    <row r="221" spans="1:50" ht="22.5" customHeight="1">
      <c r="A221" s="47"/>
      <c r="B221" s="48"/>
      <c r="C221" s="48"/>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0"/>
      <c r="AV221" s="40"/>
      <c r="AW221" s="40"/>
      <c r="AX221" s="42"/>
    </row>
    <row r="222" spans="1:50" ht="22.5" customHeight="1">
      <c r="A222" s="47"/>
      <c r="B222" s="48"/>
      <c r="C222" s="48"/>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0"/>
      <c r="AV222" s="40"/>
      <c r="AW222" s="40"/>
      <c r="AX222" s="42"/>
    </row>
    <row r="223" spans="1:50" ht="22.5" customHeight="1">
      <c r="A223" s="47"/>
      <c r="B223" s="48"/>
      <c r="C223" s="48"/>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0"/>
      <c r="AV223" s="40"/>
      <c r="AW223" s="40"/>
      <c r="AX223" s="42"/>
    </row>
    <row r="224" spans="1:50" ht="22.5" customHeight="1">
      <c r="A224" s="47"/>
      <c r="B224" s="48"/>
      <c r="C224" s="48"/>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0"/>
      <c r="AV224" s="40"/>
      <c r="AW224" s="40"/>
      <c r="AX224" s="42"/>
    </row>
    <row r="225" spans="1:50" ht="22.5" customHeight="1">
      <c r="A225" s="47"/>
      <c r="B225" s="48"/>
      <c r="C225" s="48"/>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0"/>
      <c r="AV225" s="40"/>
      <c r="AW225" s="40"/>
      <c r="AX225" s="42"/>
    </row>
    <row r="226" spans="1:50" ht="22.5" customHeight="1">
      <c r="A226" s="47"/>
      <c r="B226" s="48"/>
      <c r="C226" s="48"/>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0"/>
      <c r="AV226" s="40"/>
      <c r="AW226" s="40"/>
      <c r="AX226" s="42"/>
    </row>
    <row r="227" spans="1:50" ht="22.5" customHeight="1">
      <c r="A227" s="47"/>
      <c r="B227" s="48"/>
      <c r="C227" s="48"/>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0"/>
      <c r="AV227" s="40"/>
      <c r="AW227" s="40"/>
      <c r="AX227" s="42"/>
    </row>
    <row r="228" spans="1:50" ht="22.5" customHeight="1">
      <c r="A228" s="47"/>
      <c r="B228" s="48"/>
      <c r="C228" s="48"/>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47"/>
      <c r="AQ228" s="47"/>
      <c r="AR228" s="47"/>
      <c r="AS228" s="47"/>
      <c r="AT228" s="47"/>
      <c r="AU228" s="40"/>
      <c r="AV228" s="40"/>
      <c r="AW228" s="40"/>
      <c r="AX228" s="42"/>
    </row>
    <row r="229" spans="1:50" ht="22.5" customHeight="1">
      <c r="A229" s="47"/>
      <c r="B229" s="48"/>
      <c r="C229" s="48"/>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0"/>
      <c r="AV229" s="40"/>
      <c r="AW229" s="40"/>
      <c r="AX229" s="42"/>
    </row>
    <row r="230" spans="1:50" ht="22.5" customHeight="1">
      <c r="A230" s="47"/>
      <c r="B230" s="48"/>
      <c r="C230" s="48"/>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47"/>
      <c r="AQ230" s="47"/>
      <c r="AR230" s="47"/>
      <c r="AS230" s="47"/>
      <c r="AT230" s="47"/>
      <c r="AU230" s="40"/>
      <c r="AV230" s="40"/>
      <c r="AW230" s="40"/>
      <c r="AX230" s="42"/>
    </row>
    <row r="231" spans="1:50" ht="22.5" customHeight="1">
      <c r="A231" s="47"/>
      <c r="B231" s="48"/>
      <c r="C231" s="48"/>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0"/>
      <c r="AV231" s="40"/>
      <c r="AW231" s="40"/>
      <c r="AX231" s="42"/>
    </row>
    <row r="232" spans="1:50" ht="22.5" customHeight="1">
      <c r="A232" s="47"/>
      <c r="B232" s="48"/>
      <c r="C232" s="48"/>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0"/>
      <c r="AV232" s="40"/>
      <c r="AW232" s="40"/>
      <c r="AX232" s="42"/>
    </row>
    <row r="233" spans="1:50" ht="22.5" customHeight="1">
      <c r="A233" s="47"/>
      <c r="B233" s="48"/>
      <c r="C233" s="48"/>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0"/>
      <c r="AV233" s="40"/>
      <c r="AW233" s="40"/>
      <c r="AX233" s="42"/>
    </row>
    <row r="234" spans="1:50" ht="22.5" customHeight="1">
      <c r="A234" s="47"/>
      <c r="B234" s="48"/>
      <c r="C234" s="48"/>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0"/>
      <c r="AV234" s="40"/>
      <c r="AW234" s="40"/>
      <c r="AX234" s="42"/>
    </row>
    <row r="235" spans="1:50" ht="22.5" customHeight="1">
      <c r="A235" s="47"/>
      <c r="B235" s="48"/>
      <c r="C235" s="48"/>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0"/>
      <c r="AV235" s="40"/>
      <c r="AW235" s="40"/>
      <c r="AX235" s="42"/>
    </row>
    <row r="236" spans="1:50" ht="22.5" customHeight="1">
      <c r="A236" s="47"/>
      <c r="B236" s="48"/>
      <c r="C236" s="48"/>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0"/>
      <c r="AV236" s="40"/>
      <c r="AW236" s="40"/>
      <c r="AX236" s="42"/>
    </row>
    <row r="237" spans="1:50" ht="22.5" customHeight="1">
      <c r="A237" s="47"/>
      <c r="B237" s="48"/>
      <c r="C237" s="48"/>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0"/>
      <c r="AV237" s="40"/>
      <c r="AW237" s="40"/>
      <c r="AX237" s="42"/>
    </row>
    <row r="238" spans="1:50" ht="22.5" customHeight="1">
      <c r="A238" s="47"/>
      <c r="B238" s="48"/>
      <c r="C238" s="48"/>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0"/>
      <c r="AV238" s="40"/>
      <c r="AW238" s="40"/>
      <c r="AX238" s="42"/>
    </row>
    <row r="239" spans="1:50" ht="22.5" customHeight="1">
      <c r="A239" s="47"/>
      <c r="B239" s="48"/>
      <c r="C239" s="48"/>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0"/>
      <c r="AV239" s="40"/>
      <c r="AW239" s="40"/>
      <c r="AX239" s="42"/>
    </row>
    <row r="240" spans="1:50" ht="22.5" customHeight="1">
      <c r="A240" s="47"/>
      <c r="B240" s="48"/>
      <c r="C240" s="48"/>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0"/>
      <c r="AV240" s="40"/>
      <c r="AW240" s="40"/>
      <c r="AX240" s="42"/>
    </row>
    <row r="241" spans="1:50" ht="22.5" customHeight="1">
      <c r="A241" s="47"/>
      <c r="B241" s="48"/>
      <c r="C241" s="48"/>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0"/>
      <c r="AV241" s="40"/>
      <c r="AW241" s="40"/>
      <c r="AX241" s="42"/>
    </row>
    <row r="242" spans="1:50" ht="22.5" customHeight="1">
      <c r="A242" s="47"/>
      <c r="B242" s="48"/>
      <c r="C242" s="48"/>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7"/>
      <c r="AQ242" s="47"/>
      <c r="AR242" s="47"/>
      <c r="AS242" s="47"/>
      <c r="AT242" s="47"/>
      <c r="AU242" s="40"/>
      <c r="AV242" s="40"/>
      <c r="AW242" s="40"/>
      <c r="AX242" s="42"/>
    </row>
    <row r="243" spans="1:50" ht="22.5" customHeight="1">
      <c r="A243" s="47"/>
      <c r="B243" s="48"/>
      <c r="C243" s="48"/>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0"/>
      <c r="AV243" s="40"/>
      <c r="AW243" s="40"/>
      <c r="AX243" s="42"/>
    </row>
    <row r="244" spans="1:50" ht="22.5" customHeight="1">
      <c r="A244" s="47"/>
      <c r="B244" s="48"/>
      <c r="C244" s="48"/>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0"/>
      <c r="AV244" s="40"/>
      <c r="AW244" s="40"/>
      <c r="AX244" s="42"/>
    </row>
    <row r="245" spans="1:50" ht="22.5" customHeight="1">
      <c r="A245" s="47"/>
      <c r="B245" s="48"/>
      <c r="C245" s="48"/>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47"/>
      <c r="AR245" s="47"/>
      <c r="AS245" s="47"/>
      <c r="AT245" s="47"/>
      <c r="AU245" s="40"/>
      <c r="AV245" s="40"/>
      <c r="AW245" s="40"/>
      <c r="AX245" s="42"/>
    </row>
    <row r="246" spans="1:50" ht="22.5" customHeight="1">
      <c r="A246" s="47"/>
      <c r="B246" s="48"/>
      <c r="C246" s="48"/>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0"/>
      <c r="AV246" s="40"/>
      <c r="AW246" s="40"/>
      <c r="AX246" s="42"/>
    </row>
    <row r="247" spans="1:50" ht="22.5" customHeight="1">
      <c r="A247" s="47"/>
      <c r="B247" s="48"/>
      <c r="C247" s="48"/>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0"/>
      <c r="AV247" s="40"/>
      <c r="AW247" s="40"/>
      <c r="AX247" s="42"/>
    </row>
    <row r="248" spans="1:50" ht="22.5" customHeight="1">
      <c r="A248" s="47"/>
      <c r="B248" s="48"/>
      <c r="C248" s="48"/>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0"/>
      <c r="AV248" s="40"/>
      <c r="AW248" s="40"/>
      <c r="AX248" s="42"/>
    </row>
    <row r="249" spans="1:50" ht="22.5" customHeight="1">
      <c r="A249" s="47"/>
      <c r="B249" s="48"/>
      <c r="C249" s="48"/>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47"/>
      <c r="AQ249" s="47"/>
      <c r="AR249" s="47"/>
      <c r="AS249" s="47"/>
      <c r="AT249" s="47"/>
      <c r="AU249" s="40"/>
      <c r="AV249" s="40"/>
      <c r="AW249" s="40"/>
      <c r="AX249" s="42"/>
    </row>
    <row r="250" spans="1:50" ht="22.5" customHeight="1">
      <c r="A250" s="47"/>
      <c r="B250" s="48"/>
      <c r="C250" s="48"/>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0"/>
      <c r="AV250" s="40"/>
      <c r="AW250" s="40"/>
      <c r="AX250" s="42"/>
    </row>
    <row r="251" spans="1:50" ht="22.5" customHeight="1">
      <c r="A251" s="47"/>
      <c r="B251" s="48"/>
      <c r="C251" s="48"/>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0"/>
      <c r="AV251" s="40"/>
      <c r="AW251" s="40"/>
      <c r="AX251" s="42"/>
    </row>
    <row r="252" spans="1:50" ht="22.5" customHeight="1">
      <c r="A252" s="47"/>
      <c r="B252" s="48"/>
      <c r="C252" s="48"/>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47"/>
      <c r="AQ252" s="47"/>
      <c r="AR252" s="47"/>
      <c r="AS252" s="47"/>
      <c r="AT252" s="47"/>
      <c r="AU252" s="40"/>
      <c r="AV252" s="40"/>
      <c r="AW252" s="40"/>
      <c r="AX252" s="42"/>
    </row>
    <row r="253" spans="1:50" ht="22.5" customHeight="1">
      <c r="A253" s="47"/>
      <c r="B253" s="48"/>
      <c r="C253" s="48"/>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0"/>
      <c r="AV253" s="40"/>
      <c r="AW253" s="40"/>
      <c r="AX253" s="42"/>
    </row>
    <row r="254" spans="1:50" ht="22.5" customHeight="1">
      <c r="A254" s="47"/>
      <c r="B254" s="48"/>
      <c r="C254" s="48"/>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0"/>
      <c r="AV254" s="40"/>
      <c r="AW254" s="40"/>
      <c r="AX254" s="42"/>
    </row>
    <row r="255" spans="1:50" ht="22.5" customHeight="1">
      <c r="A255" s="47"/>
      <c r="B255" s="48"/>
      <c r="C255" s="48"/>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0"/>
      <c r="AV255" s="40"/>
      <c r="AW255" s="40"/>
      <c r="AX255" s="42"/>
    </row>
    <row r="256" spans="1:50" ht="22.5" customHeight="1">
      <c r="A256" s="47"/>
      <c r="B256" s="48"/>
      <c r="C256" s="48"/>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47"/>
      <c r="AQ256" s="47"/>
      <c r="AR256" s="47"/>
      <c r="AS256" s="47"/>
      <c r="AT256" s="47"/>
      <c r="AU256" s="40"/>
      <c r="AV256" s="40"/>
      <c r="AW256" s="40"/>
      <c r="AX256" s="42"/>
    </row>
    <row r="257" spans="1:50" ht="22.5" customHeight="1">
      <c r="A257" s="47"/>
      <c r="B257" s="48"/>
      <c r="C257" s="48"/>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0"/>
      <c r="AV257" s="40"/>
      <c r="AW257" s="40"/>
      <c r="AX257" s="42"/>
    </row>
    <row r="258" spans="1:50" ht="22.5" customHeight="1">
      <c r="A258" s="47"/>
      <c r="B258" s="48"/>
      <c r="C258" s="48"/>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0"/>
      <c r="AV258" s="40"/>
      <c r="AW258" s="40"/>
      <c r="AX258" s="42"/>
    </row>
    <row r="259" spans="1:50" ht="22.5" customHeight="1">
      <c r="A259" s="47"/>
      <c r="B259" s="48"/>
      <c r="C259" s="48"/>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0"/>
      <c r="AV259" s="40"/>
      <c r="AW259" s="40"/>
      <c r="AX259" s="42"/>
    </row>
    <row r="260" spans="1:50" ht="22.5" customHeight="1">
      <c r="A260" s="47"/>
      <c r="B260" s="48"/>
      <c r="C260" s="48"/>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c r="AR260" s="47"/>
      <c r="AS260" s="47"/>
      <c r="AT260" s="47"/>
      <c r="AU260" s="40"/>
      <c r="AV260" s="40"/>
      <c r="AW260" s="40"/>
      <c r="AX260" s="42"/>
    </row>
    <row r="261" spans="1:50" ht="22.5" customHeight="1">
      <c r="A261" s="47"/>
      <c r="B261" s="48"/>
      <c r="C261" s="48"/>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0"/>
      <c r="AV261" s="40"/>
      <c r="AW261" s="40"/>
      <c r="AX261" s="42"/>
    </row>
    <row r="262" spans="1:50" ht="22.5" customHeight="1">
      <c r="A262" s="47"/>
      <c r="B262" s="48"/>
      <c r="C262" s="48"/>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47"/>
      <c r="AQ262" s="47"/>
      <c r="AR262" s="47"/>
      <c r="AS262" s="47"/>
      <c r="AT262" s="47"/>
      <c r="AU262" s="40"/>
      <c r="AV262" s="40"/>
      <c r="AW262" s="40"/>
      <c r="AX262" s="42"/>
    </row>
    <row r="263" spans="1:50" ht="22.5" customHeight="1">
      <c r="A263" s="47"/>
      <c r="B263" s="48"/>
      <c r="C263" s="48"/>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0"/>
      <c r="AV263" s="40"/>
      <c r="AW263" s="40"/>
      <c r="AX263" s="42"/>
    </row>
    <row r="264" spans="1:50" ht="22.5" customHeight="1">
      <c r="A264" s="47"/>
      <c r="B264" s="48"/>
      <c r="C264" s="48"/>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47"/>
      <c r="AQ264" s="47"/>
      <c r="AR264" s="47"/>
      <c r="AS264" s="47"/>
      <c r="AT264" s="47"/>
      <c r="AU264" s="40"/>
      <c r="AV264" s="40"/>
      <c r="AW264" s="40"/>
      <c r="AX264" s="42"/>
    </row>
    <row r="265" spans="1:50" ht="22.5" customHeight="1">
      <c r="A265" s="47"/>
      <c r="B265" s="48"/>
      <c r="C265" s="48"/>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47"/>
      <c r="AS265" s="47"/>
      <c r="AT265" s="47"/>
      <c r="AU265" s="40"/>
      <c r="AV265" s="40"/>
      <c r="AW265" s="40"/>
      <c r="AX265" s="42"/>
    </row>
    <row r="266" spans="1:50" ht="22.5" customHeight="1">
      <c r="A266" s="47"/>
      <c r="B266" s="48"/>
      <c r="C266" s="48"/>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47"/>
      <c r="AQ266" s="47"/>
      <c r="AR266" s="47"/>
      <c r="AS266" s="47"/>
      <c r="AT266" s="47"/>
      <c r="AU266" s="40"/>
      <c r="AV266" s="40"/>
      <c r="AW266" s="40"/>
      <c r="AX266" s="42"/>
    </row>
    <row r="267" spans="1:50" ht="22.5" customHeight="1">
      <c r="A267" s="47"/>
      <c r="B267" s="48"/>
      <c r="C267" s="48"/>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0"/>
      <c r="AV267" s="40"/>
      <c r="AW267" s="40"/>
      <c r="AX267" s="42"/>
    </row>
    <row r="268" spans="1:50" ht="22.5" customHeight="1">
      <c r="A268" s="47"/>
      <c r="B268" s="48"/>
      <c r="C268" s="48"/>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0"/>
      <c r="AV268" s="40"/>
      <c r="AW268" s="40"/>
      <c r="AX268" s="42"/>
    </row>
    <row r="269" spans="1:50" ht="22.5" customHeight="1">
      <c r="A269" s="47"/>
      <c r="B269" s="48"/>
      <c r="C269" s="48"/>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47"/>
      <c r="AQ269" s="47"/>
      <c r="AR269" s="47"/>
      <c r="AS269" s="47"/>
      <c r="AT269" s="47"/>
      <c r="AU269" s="40"/>
      <c r="AV269" s="40"/>
      <c r="AW269" s="40"/>
      <c r="AX269" s="42"/>
    </row>
    <row r="270" spans="1:50" ht="22.5" customHeight="1">
      <c r="A270" s="47"/>
      <c r="B270" s="48"/>
      <c r="C270" s="48"/>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0"/>
      <c r="AV270" s="40"/>
      <c r="AW270" s="40"/>
      <c r="AX270" s="42"/>
    </row>
    <row r="271" spans="1:50" ht="22.5" customHeight="1">
      <c r="A271" s="47"/>
      <c r="B271" s="48"/>
      <c r="C271" s="48"/>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47"/>
      <c r="AR271" s="47"/>
      <c r="AS271" s="47"/>
      <c r="AT271" s="47"/>
      <c r="AU271" s="40"/>
      <c r="AV271" s="40"/>
      <c r="AW271" s="40"/>
      <c r="AX271" s="42"/>
    </row>
    <row r="272" spans="1:50" ht="22.5" customHeight="1">
      <c r="A272" s="47"/>
      <c r="B272" s="48"/>
      <c r="C272" s="48"/>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47"/>
      <c r="AQ272" s="47"/>
      <c r="AR272" s="47"/>
      <c r="AS272" s="47"/>
      <c r="AT272" s="47"/>
      <c r="AU272" s="40"/>
      <c r="AV272" s="40"/>
      <c r="AW272" s="40"/>
      <c r="AX272" s="42"/>
    </row>
    <row r="273" spans="1:50" ht="22.5" customHeight="1">
      <c r="A273" s="47"/>
      <c r="B273" s="48"/>
      <c r="C273" s="48"/>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0"/>
      <c r="AV273" s="40"/>
      <c r="AW273" s="40"/>
      <c r="AX273" s="42"/>
    </row>
    <row r="274" spans="1:50" ht="22.5" customHeight="1">
      <c r="A274" s="47"/>
      <c r="B274" s="48"/>
      <c r="C274" s="48"/>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47"/>
      <c r="AQ274" s="47"/>
      <c r="AR274" s="47"/>
      <c r="AS274" s="47"/>
      <c r="AT274" s="47"/>
      <c r="AU274" s="40"/>
      <c r="AV274" s="40"/>
      <c r="AW274" s="40"/>
      <c r="AX274" s="42"/>
    </row>
    <row r="275" spans="1:50" ht="22.5" customHeight="1">
      <c r="A275" s="47"/>
      <c r="B275" s="48"/>
      <c r="C275" s="48"/>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0"/>
      <c r="AV275" s="40"/>
      <c r="AW275" s="40"/>
      <c r="AX275" s="42"/>
    </row>
    <row r="276" spans="1:50" ht="22.5" customHeight="1">
      <c r="A276" s="47"/>
      <c r="B276" s="48"/>
      <c r="C276" s="48"/>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0"/>
      <c r="AV276" s="40"/>
      <c r="AW276" s="40"/>
      <c r="AX276" s="42"/>
    </row>
    <row r="277" spans="1:50" ht="22.5" customHeight="1">
      <c r="A277" s="47"/>
      <c r="B277" s="48"/>
      <c r="C277" s="48"/>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0"/>
      <c r="AV277" s="40"/>
      <c r="AW277" s="40"/>
      <c r="AX277" s="42"/>
    </row>
    <row r="278" spans="1:50" ht="22.5" customHeight="1">
      <c r="A278" s="47"/>
      <c r="B278" s="48"/>
      <c r="C278" s="48"/>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47"/>
      <c r="AQ278" s="47"/>
      <c r="AR278" s="47"/>
      <c r="AS278" s="47"/>
      <c r="AT278" s="47"/>
      <c r="AU278" s="40"/>
      <c r="AV278" s="40"/>
      <c r="AW278" s="40"/>
      <c r="AX278" s="42"/>
    </row>
    <row r="279" spans="1:50" ht="22.5" customHeight="1">
      <c r="A279" s="47"/>
      <c r="B279" s="48"/>
      <c r="C279" s="48"/>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47"/>
      <c r="AQ279" s="47"/>
      <c r="AR279" s="47"/>
      <c r="AS279" s="47"/>
      <c r="AT279" s="47"/>
      <c r="AU279" s="40"/>
      <c r="AV279" s="40"/>
      <c r="AW279" s="40"/>
      <c r="AX279" s="42"/>
    </row>
    <row r="280" spans="1:50" ht="22.5" customHeight="1">
      <c r="A280" s="47"/>
      <c r="B280" s="48"/>
      <c r="C280" s="48"/>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0"/>
      <c r="AV280" s="40"/>
      <c r="AW280" s="40"/>
      <c r="AX280" s="42"/>
    </row>
    <row r="281" spans="1:50" ht="22.5" customHeight="1">
      <c r="A281" s="47"/>
      <c r="B281" s="48"/>
      <c r="C281" s="48"/>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47"/>
      <c r="AQ281" s="47"/>
      <c r="AR281" s="47"/>
      <c r="AS281" s="47"/>
      <c r="AT281" s="47"/>
      <c r="AU281" s="40"/>
      <c r="AV281" s="40"/>
      <c r="AW281" s="40"/>
      <c r="AX281" s="42"/>
    </row>
    <row r="282" spans="1:50" ht="22.5" customHeight="1">
      <c r="A282" s="47"/>
      <c r="B282" s="48"/>
      <c r="C282" s="48"/>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0"/>
      <c r="AV282" s="40"/>
      <c r="AW282" s="40"/>
      <c r="AX282" s="42"/>
    </row>
    <row r="283" spans="1:50" ht="22.5" customHeight="1">
      <c r="A283" s="47"/>
      <c r="B283" s="48"/>
      <c r="C283" s="48"/>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0"/>
      <c r="AV283" s="40"/>
      <c r="AW283" s="40"/>
      <c r="AX283" s="42"/>
    </row>
    <row r="284" spans="1:50" ht="22.5" customHeight="1">
      <c r="A284" s="47"/>
      <c r="B284" s="48"/>
      <c r="C284" s="48"/>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0"/>
      <c r="AV284" s="40"/>
      <c r="AW284" s="40"/>
      <c r="AX284" s="42"/>
    </row>
    <row r="285" spans="1:50" ht="22.5" customHeight="1">
      <c r="A285" s="47"/>
      <c r="B285" s="48"/>
      <c r="C285" s="48"/>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0"/>
      <c r="AV285" s="40"/>
      <c r="AW285" s="40"/>
      <c r="AX285" s="42"/>
    </row>
    <row r="286" spans="1:50" ht="22.5" customHeight="1">
      <c r="A286" s="47"/>
      <c r="B286" s="48"/>
      <c r="C286" s="48"/>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0"/>
      <c r="AV286" s="40"/>
      <c r="AW286" s="40"/>
      <c r="AX286" s="42"/>
    </row>
    <row r="287" spans="1:50" ht="22.5" customHeight="1">
      <c r="A287" s="47"/>
      <c r="B287" s="48"/>
      <c r="C287" s="48"/>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0"/>
      <c r="AV287" s="40"/>
      <c r="AW287" s="40"/>
      <c r="AX287" s="42"/>
    </row>
    <row r="288" spans="1:50" ht="22.5" customHeight="1">
      <c r="A288" s="47"/>
      <c r="B288" s="48"/>
      <c r="C288" s="48"/>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0"/>
      <c r="AV288" s="40"/>
      <c r="AW288" s="40"/>
      <c r="AX288" s="42"/>
    </row>
    <row r="289" spans="1:50" ht="22.5" customHeight="1">
      <c r="A289" s="47"/>
      <c r="B289" s="48"/>
      <c r="C289" s="48"/>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0"/>
      <c r="AV289" s="40"/>
      <c r="AW289" s="40"/>
      <c r="AX289" s="42"/>
    </row>
    <row r="290" spans="1:50" ht="22.5" customHeight="1">
      <c r="A290" s="47"/>
      <c r="B290" s="48"/>
      <c r="C290" s="48"/>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0"/>
      <c r="AV290" s="40"/>
      <c r="AW290" s="40"/>
      <c r="AX290" s="42"/>
    </row>
    <row r="291" spans="1:50" ht="22.5" customHeight="1">
      <c r="A291" s="47"/>
      <c r="B291" s="48"/>
      <c r="C291" s="48"/>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0"/>
      <c r="AV291" s="40"/>
      <c r="AW291" s="40"/>
      <c r="AX291" s="42"/>
    </row>
    <row r="292" spans="1:50" ht="22.5" customHeight="1">
      <c r="A292" s="47"/>
      <c r="B292" s="48"/>
      <c r="C292" s="48"/>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0"/>
      <c r="AV292" s="40"/>
      <c r="AW292" s="40"/>
      <c r="AX292" s="42"/>
    </row>
    <row r="293" spans="1:50" ht="22.5" customHeight="1">
      <c r="A293" s="47"/>
      <c r="B293" s="48"/>
      <c r="C293" s="48"/>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0"/>
      <c r="AV293" s="40"/>
      <c r="AW293" s="40"/>
      <c r="AX293" s="42"/>
    </row>
    <row r="294" spans="1:50" ht="22.5" customHeight="1">
      <c r="A294" s="47"/>
      <c r="B294" s="48"/>
      <c r="C294" s="48"/>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0"/>
      <c r="AV294" s="40"/>
      <c r="AW294" s="40"/>
      <c r="AX294" s="42"/>
    </row>
    <row r="295" spans="1:50" ht="22.5" customHeight="1">
      <c r="A295" s="47"/>
      <c r="B295" s="48"/>
      <c r="C295" s="48"/>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0"/>
      <c r="AV295" s="40"/>
      <c r="AW295" s="40"/>
      <c r="AX295" s="42"/>
    </row>
    <row r="296" spans="1:50" ht="22.5" customHeight="1">
      <c r="A296" s="47"/>
      <c r="B296" s="48"/>
      <c r="C296" s="48"/>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0"/>
      <c r="AV296" s="40"/>
      <c r="AW296" s="40"/>
      <c r="AX296" s="42"/>
    </row>
    <row r="297" spans="1:50" ht="22.5" customHeight="1">
      <c r="A297" s="47"/>
      <c r="B297" s="48"/>
      <c r="C297" s="48"/>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0"/>
      <c r="AV297" s="40"/>
      <c r="AW297" s="40"/>
      <c r="AX297" s="42"/>
    </row>
    <row r="298" spans="1:50" ht="22.5" customHeight="1">
      <c r="A298" s="47"/>
      <c r="B298" s="48"/>
      <c r="C298" s="48"/>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47"/>
      <c r="AQ298" s="47"/>
      <c r="AR298" s="47"/>
      <c r="AS298" s="47"/>
      <c r="AT298" s="47"/>
      <c r="AU298" s="40"/>
      <c r="AV298" s="40"/>
      <c r="AW298" s="40"/>
      <c r="AX298" s="42"/>
    </row>
    <row r="299" spans="1:50" ht="22.5" customHeight="1">
      <c r="A299" s="47"/>
      <c r="B299" s="48"/>
      <c r="C299" s="48"/>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0"/>
      <c r="AV299" s="40"/>
      <c r="AW299" s="40"/>
      <c r="AX299" s="42"/>
    </row>
    <row r="300" spans="1:50" ht="22.5" customHeight="1">
      <c r="A300" s="47"/>
      <c r="B300" s="48"/>
      <c r="C300" s="48"/>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47"/>
      <c r="AQ300" s="47"/>
      <c r="AR300" s="47"/>
      <c r="AS300" s="47"/>
      <c r="AT300" s="47"/>
      <c r="AU300" s="40"/>
      <c r="AV300" s="40"/>
      <c r="AW300" s="40"/>
      <c r="AX300" s="42"/>
    </row>
    <row r="301" spans="1:50" ht="22.5" customHeight="1">
      <c r="A301" s="47"/>
      <c r="B301" s="48"/>
      <c r="C301" s="48"/>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0"/>
      <c r="AV301" s="40"/>
      <c r="AW301" s="40"/>
      <c r="AX301" s="42"/>
    </row>
    <row r="302" spans="1:50" ht="22.5" customHeight="1">
      <c r="A302" s="47"/>
      <c r="B302" s="48"/>
      <c r="C302" s="48"/>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47"/>
      <c r="AQ302" s="47"/>
      <c r="AR302" s="47"/>
      <c r="AS302" s="47"/>
      <c r="AT302" s="47"/>
      <c r="AU302" s="40"/>
      <c r="AV302" s="40"/>
      <c r="AW302" s="40"/>
      <c r="AX302" s="42"/>
    </row>
    <row r="303" spans="1:50" ht="22.5" customHeight="1">
      <c r="A303" s="47"/>
      <c r="B303" s="48"/>
      <c r="C303" s="48"/>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0"/>
      <c r="AV303" s="40"/>
      <c r="AW303" s="40"/>
      <c r="AX303" s="42"/>
    </row>
    <row r="304" spans="1:50" ht="22.5" customHeight="1">
      <c r="A304" s="47"/>
      <c r="B304" s="48"/>
      <c r="C304" s="48"/>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0"/>
      <c r="AV304" s="40"/>
      <c r="AW304" s="40"/>
      <c r="AX304" s="42"/>
    </row>
    <row r="305" spans="1:50" ht="22.5" customHeight="1">
      <c r="A305" s="47"/>
      <c r="B305" s="48"/>
      <c r="C305" s="48"/>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47"/>
      <c r="AQ305" s="47"/>
      <c r="AR305" s="47"/>
      <c r="AS305" s="47"/>
      <c r="AT305" s="47"/>
      <c r="AU305" s="40"/>
      <c r="AV305" s="40"/>
      <c r="AW305" s="40"/>
      <c r="AX305" s="42"/>
    </row>
    <row r="306" spans="1:50" ht="22.5" customHeight="1">
      <c r="A306" s="47"/>
      <c r="B306" s="48"/>
      <c r="C306" s="48"/>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0"/>
      <c r="AV306" s="40"/>
      <c r="AW306" s="40"/>
      <c r="AX306" s="42"/>
    </row>
    <row r="307" spans="1:50" ht="22.5" customHeight="1">
      <c r="A307" s="47"/>
      <c r="B307" s="48"/>
      <c r="C307" s="48"/>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47"/>
      <c r="AQ307" s="47"/>
      <c r="AR307" s="47"/>
      <c r="AS307" s="47"/>
      <c r="AT307" s="47"/>
      <c r="AU307" s="40"/>
      <c r="AV307" s="40"/>
      <c r="AW307" s="40"/>
      <c r="AX307" s="42"/>
    </row>
    <row r="308" spans="1:50" ht="22.5" customHeight="1">
      <c r="A308" s="47"/>
      <c r="B308" s="48"/>
      <c r="C308" s="48"/>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47"/>
      <c r="AQ308" s="47"/>
      <c r="AR308" s="47"/>
      <c r="AS308" s="47"/>
      <c r="AT308" s="47"/>
      <c r="AU308" s="40"/>
      <c r="AV308" s="40"/>
      <c r="AW308" s="40"/>
      <c r="AX308" s="42"/>
    </row>
    <row r="309" spans="1:50" ht="22.5" customHeight="1">
      <c r="A309" s="47"/>
      <c r="B309" s="48"/>
      <c r="C309" s="48"/>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0"/>
      <c r="AV309" s="40"/>
      <c r="AW309" s="40"/>
      <c r="AX309" s="42"/>
    </row>
    <row r="310" spans="1:50" ht="22.5" customHeight="1">
      <c r="A310" s="47"/>
      <c r="B310" s="48"/>
      <c r="C310" s="48"/>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47"/>
      <c r="AU310" s="40"/>
      <c r="AV310" s="40"/>
      <c r="AW310" s="40"/>
      <c r="AX310" s="42"/>
    </row>
    <row r="311" spans="1:50" ht="22.5" customHeight="1">
      <c r="A311" s="47"/>
      <c r="B311" s="48"/>
      <c r="C311" s="48"/>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47"/>
      <c r="AQ311" s="47"/>
      <c r="AR311" s="47"/>
      <c r="AS311" s="47"/>
      <c r="AT311" s="47"/>
      <c r="AU311" s="40"/>
      <c r="AV311" s="40"/>
      <c r="AW311" s="40"/>
      <c r="AX311" s="42"/>
    </row>
    <row r="312" spans="1:50" ht="22.5" customHeight="1">
      <c r="A312" s="47"/>
      <c r="B312" s="48"/>
      <c r="C312" s="48"/>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c r="AP312" s="47"/>
      <c r="AQ312" s="47"/>
      <c r="AR312" s="47"/>
      <c r="AS312" s="47"/>
      <c r="AT312" s="47"/>
      <c r="AU312" s="40"/>
      <c r="AV312" s="40"/>
      <c r="AW312" s="40"/>
      <c r="AX312" s="42"/>
    </row>
    <row r="313" spans="1:50" ht="22.5" customHeight="1">
      <c r="A313" s="47"/>
      <c r="B313" s="48"/>
      <c r="C313" s="48"/>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0"/>
      <c r="AV313" s="40"/>
      <c r="AW313" s="40"/>
      <c r="AX313" s="42"/>
    </row>
    <row r="314" spans="1:50" ht="22.5" customHeight="1">
      <c r="A314" s="47"/>
      <c r="B314" s="48"/>
      <c r="C314" s="48"/>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0"/>
      <c r="AV314" s="40"/>
      <c r="AW314" s="40"/>
      <c r="AX314" s="42"/>
    </row>
    <row r="315" spans="1:50" ht="22.5" customHeight="1">
      <c r="A315" s="47"/>
      <c r="B315" s="48"/>
      <c r="C315" s="48"/>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0"/>
      <c r="AV315" s="40"/>
      <c r="AW315" s="40"/>
      <c r="AX315" s="42"/>
    </row>
    <row r="316" spans="1:50" ht="22.5" customHeight="1">
      <c r="A316" s="47"/>
      <c r="B316" s="48"/>
      <c r="C316" s="48"/>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47"/>
      <c r="AR316" s="47"/>
      <c r="AS316" s="47"/>
      <c r="AT316" s="47"/>
      <c r="AU316" s="40"/>
      <c r="AV316" s="40"/>
      <c r="AW316" s="40"/>
      <c r="AX316" s="42"/>
    </row>
    <row r="317" spans="1:50" ht="22.5" customHeight="1">
      <c r="A317" s="47"/>
      <c r="B317" s="48"/>
      <c r="C317" s="48"/>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47"/>
      <c r="AQ317" s="47"/>
      <c r="AR317" s="47"/>
      <c r="AS317" s="47"/>
      <c r="AT317" s="47"/>
      <c r="AU317" s="40"/>
      <c r="AV317" s="40"/>
      <c r="AW317" s="40"/>
      <c r="AX317" s="42"/>
    </row>
    <row r="318" spans="1:50" ht="22.5" customHeight="1">
      <c r="A318" s="47"/>
      <c r="B318" s="48"/>
      <c r="C318" s="48"/>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47"/>
      <c r="AU318" s="40"/>
      <c r="AV318" s="40"/>
      <c r="AW318" s="40"/>
      <c r="AX318" s="42"/>
    </row>
    <row r="319" spans="1:50" ht="22.5" customHeight="1">
      <c r="A319" s="47"/>
      <c r="B319" s="48"/>
      <c r="C319" s="48"/>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47"/>
      <c r="AQ319" s="47"/>
      <c r="AR319" s="47"/>
      <c r="AS319" s="47"/>
      <c r="AT319" s="47"/>
      <c r="AU319" s="40"/>
      <c r="AV319" s="40"/>
      <c r="AW319" s="40"/>
      <c r="AX319" s="42"/>
    </row>
    <row r="320" spans="1:50" ht="22.5" customHeight="1">
      <c r="A320" s="47"/>
      <c r="B320" s="48"/>
      <c r="C320" s="48"/>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0"/>
      <c r="AV320" s="40"/>
      <c r="AW320" s="40"/>
      <c r="AX320" s="42"/>
    </row>
    <row r="321" spans="1:50" ht="22.5" customHeight="1">
      <c r="A321" s="47"/>
      <c r="B321" s="48"/>
      <c r="C321" s="48"/>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0"/>
      <c r="AV321" s="40"/>
      <c r="AW321" s="40"/>
      <c r="AX321" s="42"/>
    </row>
    <row r="322" spans="1:50" ht="22.5" customHeight="1">
      <c r="A322" s="47"/>
      <c r="B322" s="48"/>
      <c r="C322" s="48"/>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0"/>
      <c r="AV322" s="40"/>
      <c r="AW322" s="40"/>
      <c r="AX322" s="42"/>
    </row>
    <row r="323" spans="1:50" ht="22.5" customHeight="1">
      <c r="A323" s="47"/>
      <c r="B323" s="48"/>
      <c r="C323" s="48"/>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0"/>
      <c r="AV323" s="40"/>
      <c r="AW323" s="40"/>
      <c r="AX323" s="42"/>
    </row>
    <row r="324" spans="1:50" ht="22.5" customHeight="1">
      <c r="A324" s="47"/>
      <c r="B324" s="48"/>
      <c r="C324" s="48"/>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0"/>
      <c r="AV324" s="40"/>
      <c r="AW324" s="40"/>
      <c r="AX324" s="42"/>
    </row>
    <row r="325" spans="1:50" ht="22.5" customHeight="1">
      <c r="A325" s="47"/>
      <c r="B325" s="48"/>
      <c r="C325" s="48"/>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0"/>
      <c r="AV325" s="40"/>
      <c r="AW325" s="40"/>
      <c r="AX325" s="42"/>
    </row>
    <row r="326" spans="1:50" ht="22.5" customHeight="1">
      <c r="A326" s="47"/>
      <c r="B326" s="48"/>
      <c r="C326" s="48"/>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0"/>
      <c r="AV326" s="40"/>
      <c r="AW326" s="40"/>
      <c r="AX326" s="42"/>
    </row>
    <row r="327" spans="1:50" ht="22.5" customHeight="1">
      <c r="A327" s="47"/>
      <c r="B327" s="48"/>
      <c r="C327" s="48"/>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0"/>
      <c r="AV327" s="40"/>
      <c r="AW327" s="40"/>
      <c r="AX327" s="42"/>
    </row>
    <row r="328" spans="1:50" ht="22.5" customHeight="1">
      <c r="A328" s="47"/>
      <c r="B328" s="48"/>
      <c r="C328" s="48"/>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0"/>
      <c r="AV328" s="40"/>
      <c r="AW328" s="40"/>
      <c r="AX328" s="42"/>
    </row>
    <row r="329" spans="1:50" ht="22.5" customHeight="1">
      <c r="A329" s="47"/>
      <c r="B329" s="48"/>
      <c r="C329" s="48"/>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0"/>
      <c r="AV329" s="40"/>
      <c r="AW329" s="40"/>
      <c r="AX329" s="42"/>
    </row>
    <row r="330" spans="1:50" ht="22.5" customHeight="1">
      <c r="A330" s="47"/>
      <c r="B330" s="48"/>
      <c r="C330" s="48"/>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0"/>
      <c r="AV330" s="40"/>
      <c r="AW330" s="40"/>
      <c r="AX330" s="42"/>
    </row>
    <row r="331" spans="1:50" ht="22.5" customHeight="1">
      <c r="A331" s="47"/>
      <c r="B331" s="48"/>
      <c r="C331" s="48"/>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47"/>
      <c r="AQ331" s="47"/>
      <c r="AR331" s="47"/>
      <c r="AS331" s="47"/>
      <c r="AT331" s="47"/>
      <c r="AU331" s="40"/>
      <c r="AV331" s="40"/>
      <c r="AW331" s="40"/>
      <c r="AX331" s="42"/>
    </row>
    <row r="332" spans="1:50" ht="22.5" customHeight="1">
      <c r="A332" s="47"/>
      <c r="B332" s="48"/>
      <c r="C332" s="48"/>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0"/>
      <c r="AV332" s="40"/>
      <c r="AW332" s="40"/>
      <c r="AX332" s="42"/>
    </row>
    <row r="333" spans="1:50" ht="22.5" customHeight="1">
      <c r="A333" s="47"/>
      <c r="B333" s="48"/>
      <c r="C333" s="48"/>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0"/>
      <c r="AV333" s="40"/>
      <c r="AW333" s="40"/>
      <c r="AX333" s="42"/>
    </row>
    <row r="334" spans="1:50" ht="22.5" customHeight="1">
      <c r="A334" s="47"/>
      <c r="B334" s="48"/>
      <c r="C334" s="48"/>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0"/>
      <c r="AV334" s="40"/>
      <c r="AW334" s="40"/>
      <c r="AX334" s="42"/>
    </row>
    <row r="335" spans="1:50" ht="22.5" customHeight="1">
      <c r="A335" s="47"/>
      <c r="B335" s="48"/>
      <c r="C335" s="48"/>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0"/>
      <c r="AV335" s="40"/>
      <c r="AW335" s="40"/>
      <c r="AX335" s="42"/>
    </row>
    <row r="336" spans="1:50" ht="22.5" customHeight="1">
      <c r="A336" s="47"/>
      <c r="B336" s="48"/>
      <c r="C336" s="48"/>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0"/>
      <c r="AV336" s="40"/>
      <c r="AW336" s="40"/>
      <c r="AX336" s="42"/>
    </row>
    <row r="337" spans="1:50" ht="22.5" customHeight="1">
      <c r="A337" s="47"/>
      <c r="B337" s="48"/>
      <c r="C337" s="48"/>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0"/>
      <c r="AV337" s="40"/>
      <c r="AW337" s="40"/>
      <c r="AX337" s="42"/>
    </row>
    <row r="338" spans="1:50" ht="22.5" customHeight="1">
      <c r="A338" s="47"/>
      <c r="B338" s="48"/>
      <c r="C338" s="48"/>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0"/>
      <c r="AV338" s="40"/>
      <c r="AW338" s="40"/>
      <c r="AX338" s="42"/>
    </row>
    <row r="339" spans="1:50" ht="22.5" customHeight="1">
      <c r="A339" s="47"/>
      <c r="B339" s="48"/>
      <c r="C339" s="48"/>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0"/>
      <c r="AV339" s="40"/>
      <c r="AW339" s="40"/>
      <c r="AX339" s="42"/>
    </row>
    <row r="340" spans="1:50" ht="22.5" customHeight="1">
      <c r="A340" s="47"/>
      <c r="B340" s="48"/>
      <c r="C340" s="48"/>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0"/>
      <c r="AV340" s="40"/>
      <c r="AW340" s="40"/>
      <c r="AX340" s="42"/>
    </row>
    <row r="341" spans="1:50" ht="22.5" customHeight="1">
      <c r="A341" s="47"/>
      <c r="B341" s="48"/>
      <c r="C341" s="48"/>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0"/>
      <c r="AV341" s="40"/>
      <c r="AW341" s="40"/>
      <c r="AX341" s="42"/>
    </row>
    <row r="342" spans="1:50" ht="22.5" customHeight="1">
      <c r="A342" s="47"/>
      <c r="B342" s="48"/>
      <c r="C342" s="48"/>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0"/>
      <c r="AV342" s="40"/>
      <c r="AW342" s="40"/>
      <c r="AX342" s="42"/>
    </row>
    <row r="343" spans="1:50" ht="22.5" customHeight="1">
      <c r="A343" s="47"/>
      <c r="B343" s="48"/>
      <c r="C343" s="48"/>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0"/>
      <c r="AV343" s="40"/>
      <c r="AW343" s="40"/>
      <c r="AX343" s="42"/>
    </row>
    <row r="344" spans="1:50" ht="22.5" customHeight="1">
      <c r="A344" s="47"/>
      <c r="B344" s="48"/>
      <c r="C344" s="48"/>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0"/>
      <c r="AV344" s="40"/>
      <c r="AW344" s="40"/>
      <c r="AX344" s="42"/>
    </row>
    <row r="345" spans="1:50" ht="22.5" customHeight="1">
      <c r="A345" s="47"/>
      <c r="B345" s="48"/>
      <c r="C345" s="48"/>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0"/>
      <c r="AV345" s="40"/>
      <c r="AW345" s="40"/>
      <c r="AX345" s="42"/>
    </row>
    <row r="346" spans="1:50" ht="22.5" customHeight="1">
      <c r="A346" s="47"/>
      <c r="B346" s="48"/>
      <c r="C346" s="48"/>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0"/>
      <c r="AV346" s="40"/>
      <c r="AW346" s="40"/>
      <c r="AX346" s="42"/>
    </row>
    <row r="347" spans="1:50" ht="22.5" customHeight="1">
      <c r="A347" s="47"/>
      <c r="B347" s="48"/>
      <c r="C347" s="48"/>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0"/>
      <c r="AV347" s="40"/>
      <c r="AW347" s="40"/>
      <c r="AX347" s="42"/>
    </row>
    <row r="348" spans="1:50" ht="22.5" customHeight="1">
      <c r="A348" s="47"/>
      <c r="B348" s="48"/>
      <c r="C348" s="48"/>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47"/>
      <c r="AQ348" s="47"/>
      <c r="AR348" s="47"/>
      <c r="AS348" s="47"/>
      <c r="AT348" s="47"/>
      <c r="AU348" s="40"/>
      <c r="AV348" s="40"/>
      <c r="AW348" s="40"/>
      <c r="AX348" s="42"/>
    </row>
    <row r="349" spans="1:50" ht="22.5" customHeight="1">
      <c r="A349" s="47"/>
      <c r="B349" s="48"/>
      <c r="C349" s="48"/>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0"/>
      <c r="AV349" s="40"/>
      <c r="AW349" s="40"/>
      <c r="AX349" s="42"/>
    </row>
    <row r="350" spans="1:50" ht="22.5" customHeight="1">
      <c r="A350" s="47"/>
      <c r="B350" s="48"/>
      <c r="C350" s="48"/>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0"/>
      <c r="AV350" s="40"/>
      <c r="AW350" s="40"/>
      <c r="AX350" s="42"/>
    </row>
    <row r="351" spans="1:50" ht="22.5" customHeight="1">
      <c r="A351" s="47"/>
      <c r="B351" s="48"/>
      <c r="C351" s="48"/>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0"/>
      <c r="AV351" s="40"/>
      <c r="AW351" s="40"/>
      <c r="AX351" s="42"/>
    </row>
    <row r="352" spans="1:50" ht="22.5" customHeight="1">
      <c r="A352" s="47"/>
      <c r="B352" s="48"/>
      <c r="C352" s="48"/>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0"/>
      <c r="AV352" s="40"/>
      <c r="AW352" s="40"/>
      <c r="AX352" s="42"/>
    </row>
    <row r="353" spans="1:50" ht="22.5" customHeight="1">
      <c r="A353" s="47"/>
      <c r="B353" s="48"/>
      <c r="C353" s="48"/>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0"/>
      <c r="AV353" s="40"/>
      <c r="AW353" s="40"/>
      <c r="AX353" s="42"/>
    </row>
    <row r="354" spans="1:50" ht="22.5" customHeight="1">
      <c r="A354" s="47"/>
      <c r="B354" s="48"/>
      <c r="C354" s="48"/>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0"/>
      <c r="AV354" s="40"/>
      <c r="AW354" s="40"/>
      <c r="AX354" s="42"/>
    </row>
    <row r="355" spans="1:50" ht="22.5" customHeight="1">
      <c r="A355" s="47"/>
      <c r="B355" s="48"/>
      <c r="C355" s="48"/>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0"/>
      <c r="AV355" s="40"/>
      <c r="AW355" s="40"/>
      <c r="AX355" s="42"/>
    </row>
    <row r="356" spans="1:50" ht="22.5" customHeight="1">
      <c r="A356" s="47"/>
      <c r="B356" s="48"/>
      <c r="C356" s="48"/>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0"/>
      <c r="AV356" s="40"/>
      <c r="AW356" s="40"/>
      <c r="AX356" s="42"/>
    </row>
    <row r="357" spans="1:50" ht="22.5" customHeight="1">
      <c r="A357" s="47"/>
      <c r="B357" s="48"/>
      <c r="C357" s="48"/>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0"/>
      <c r="AV357" s="40"/>
      <c r="AW357" s="40"/>
      <c r="AX357" s="42"/>
    </row>
    <row r="358" spans="1:50" ht="22.5" customHeight="1">
      <c r="A358" s="47"/>
      <c r="B358" s="48"/>
      <c r="C358" s="48"/>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0"/>
      <c r="AV358" s="40"/>
      <c r="AW358" s="40"/>
      <c r="AX358" s="42"/>
    </row>
    <row r="359" spans="1:50" ht="22.5" customHeight="1">
      <c r="A359" s="47"/>
      <c r="B359" s="48"/>
      <c r="C359" s="48"/>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0"/>
      <c r="AV359" s="40"/>
      <c r="AW359" s="40"/>
      <c r="AX359" s="42"/>
    </row>
    <row r="360" spans="1:50" ht="22.5" customHeight="1">
      <c r="A360" s="47"/>
      <c r="B360" s="48"/>
      <c r="C360" s="48"/>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0"/>
      <c r="AV360" s="40"/>
      <c r="AW360" s="40"/>
      <c r="AX360" s="42"/>
    </row>
    <row r="361" spans="1:50" ht="22.5" customHeight="1">
      <c r="A361" s="47"/>
      <c r="B361" s="48"/>
      <c r="C361" s="48"/>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0"/>
      <c r="AV361" s="40"/>
      <c r="AW361" s="40"/>
      <c r="AX361" s="42"/>
    </row>
    <row r="362" spans="1:50" ht="22.5" customHeight="1">
      <c r="A362" s="47"/>
      <c r="B362" s="48"/>
      <c r="C362" s="48"/>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0"/>
      <c r="AV362" s="40"/>
      <c r="AW362" s="40"/>
      <c r="AX362" s="42"/>
    </row>
    <row r="363" spans="1:50" ht="22.5" customHeight="1">
      <c r="A363" s="47"/>
      <c r="B363" s="48"/>
      <c r="C363" s="48"/>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0"/>
      <c r="AV363" s="40"/>
      <c r="AW363" s="40"/>
      <c r="AX363" s="42"/>
    </row>
    <row r="364" spans="1:50" ht="22.5" customHeight="1">
      <c r="A364" s="47"/>
      <c r="B364" s="48"/>
      <c r="C364" s="48"/>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0"/>
      <c r="AV364" s="40"/>
      <c r="AW364" s="40"/>
      <c r="AX364" s="42"/>
    </row>
    <row r="365" spans="1:50" ht="22.5" customHeight="1">
      <c r="A365" s="47"/>
      <c r="B365" s="48"/>
      <c r="C365" s="48"/>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0"/>
      <c r="AV365" s="40"/>
      <c r="AW365" s="40"/>
      <c r="AX365" s="42"/>
    </row>
    <row r="366" spans="1:50" ht="22.5" customHeight="1">
      <c r="A366" s="47"/>
      <c r="B366" s="48"/>
      <c r="C366" s="48"/>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0"/>
      <c r="AV366" s="40"/>
      <c r="AW366" s="40"/>
      <c r="AX366" s="42"/>
    </row>
    <row r="367" spans="1:50" ht="22.5" customHeight="1">
      <c r="A367" s="47"/>
      <c r="B367" s="48"/>
      <c r="C367" s="48"/>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0"/>
      <c r="AV367" s="40"/>
      <c r="AW367" s="40"/>
      <c r="AX367" s="42"/>
    </row>
    <row r="368" spans="1:50" ht="22.5" customHeight="1">
      <c r="A368" s="47"/>
      <c r="B368" s="48"/>
      <c r="C368" s="48"/>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0"/>
      <c r="AV368" s="40"/>
      <c r="AW368" s="40"/>
      <c r="AX368" s="42"/>
    </row>
    <row r="369" spans="1:50" ht="22.5" customHeight="1">
      <c r="A369" s="47"/>
      <c r="B369" s="48"/>
      <c r="C369" s="48"/>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0"/>
      <c r="AV369" s="40"/>
      <c r="AW369" s="40"/>
      <c r="AX369" s="42"/>
    </row>
    <row r="370" spans="1:50" ht="22.5" customHeight="1">
      <c r="A370" s="47"/>
      <c r="B370" s="48"/>
      <c r="C370" s="48"/>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0"/>
      <c r="AV370" s="40"/>
      <c r="AW370" s="40"/>
      <c r="AX370" s="42"/>
    </row>
    <row r="371" spans="1:50" ht="22.5" customHeight="1">
      <c r="A371" s="47"/>
      <c r="B371" s="48"/>
      <c r="C371" s="48"/>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0"/>
      <c r="AV371" s="40"/>
      <c r="AW371" s="40"/>
      <c r="AX371" s="42"/>
    </row>
    <row r="372" spans="1:50" ht="22.5" customHeight="1">
      <c r="A372" s="47"/>
      <c r="B372" s="48"/>
      <c r="C372" s="48"/>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0"/>
      <c r="AV372" s="40"/>
      <c r="AW372" s="40"/>
      <c r="AX372" s="42"/>
    </row>
    <row r="373" spans="1:50" ht="22.5" customHeight="1">
      <c r="A373" s="47"/>
      <c r="B373" s="48"/>
      <c r="C373" s="48"/>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0"/>
      <c r="AV373" s="40"/>
      <c r="AW373" s="40"/>
      <c r="AX373" s="42"/>
    </row>
    <row r="374" spans="1:50" ht="22.5" customHeight="1">
      <c r="A374" s="47"/>
      <c r="B374" s="48"/>
      <c r="C374" s="48"/>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0"/>
      <c r="AV374" s="40"/>
      <c r="AW374" s="40"/>
      <c r="AX374" s="42"/>
    </row>
    <row r="375" spans="1:50" ht="22.5" customHeight="1">
      <c r="A375" s="47"/>
      <c r="B375" s="48"/>
      <c r="C375" s="48"/>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0"/>
      <c r="AV375" s="40"/>
      <c r="AW375" s="40"/>
      <c r="AX375" s="42"/>
    </row>
    <row r="376" spans="1:50" ht="22.5" customHeight="1">
      <c r="A376" s="47"/>
      <c r="B376" s="48"/>
      <c r="C376" s="48"/>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0"/>
      <c r="AV376" s="40"/>
      <c r="AW376" s="40"/>
      <c r="AX376" s="42"/>
    </row>
    <row r="377" spans="1:50" ht="22.5" customHeight="1">
      <c r="A377" s="47"/>
      <c r="B377" s="48"/>
      <c r="C377" s="48"/>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0"/>
      <c r="AV377" s="40"/>
      <c r="AW377" s="40"/>
      <c r="AX377" s="42"/>
    </row>
    <row r="378" spans="1:50" ht="22.5" customHeight="1">
      <c r="A378" s="47"/>
      <c r="B378" s="48"/>
      <c r="C378" s="48"/>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0"/>
      <c r="AV378" s="40"/>
      <c r="AW378" s="40"/>
      <c r="AX378" s="42"/>
    </row>
    <row r="379" spans="1:50" ht="22.5" customHeight="1">
      <c r="A379" s="47"/>
      <c r="B379" s="48"/>
      <c r="C379" s="48"/>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0"/>
      <c r="AV379" s="40"/>
      <c r="AW379" s="40"/>
      <c r="AX379" s="42"/>
    </row>
    <row r="380" spans="1:50" ht="22.5" customHeight="1">
      <c r="A380" s="47"/>
      <c r="B380" s="48"/>
      <c r="C380" s="48"/>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0"/>
      <c r="AV380" s="40"/>
      <c r="AW380" s="40"/>
      <c r="AX380" s="42"/>
    </row>
    <row r="381" spans="1:50" ht="22.5" customHeight="1">
      <c r="A381" s="47"/>
      <c r="B381" s="48"/>
      <c r="C381" s="48"/>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0"/>
      <c r="AV381" s="40"/>
      <c r="AW381" s="40"/>
      <c r="AX381" s="42"/>
    </row>
    <row r="382" spans="1:50" ht="22.5" customHeight="1">
      <c r="A382" s="47"/>
      <c r="B382" s="48"/>
      <c r="C382" s="48"/>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0"/>
      <c r="AV382" s="40"/>
      <c r="AW382" s="40"/>
      <c r="AX382" s="42"/>
    </row>
    <row r="383" spans="1:50" ht="22.5" customHeight="1">
      <c r="A383" s="47"/>
      <c r="B383" s="48"/>
      <c r="C383" s="48"/>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0"/>
      <c r="AV383" s="40"/>
      <c r="AW383" s="40"/>
      <c r="AX383" s="42"/>
    </row>
    <row r="384" spans="1:50" ht="22.5" customHeight="1">
      <c r="A384" s="47"/>
      <c r="B384" s="48"/>
      <c r="C384" s="48"/>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0"/>
      <c r="AV384" s="40"/>
      <c r="AW384" s="40"/>
      <c r="AX384" s="42"/>
    </row>
    <row r="385" spans="1:50" ht="22.5" customHeight="1">
      <c r="A385" s="47"/>
      <c r="B385" s="48"/>
      <c r="C385" s="48"/>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0"/>
      <c r="AV385" s="40"/>
      <c r="AW385" s="40"/>
      <c r="AX385" s="42"/>
    </row>
    <row r="386" spans="1:50" ht="22.5" customHeight="1">
      <c r="A386" s="47"/>
      <c r="B386" s="48"/>
      <c r="C386" s="48"/>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0"/>
      <c r="AV386" s="40"/>
      <c r="AW386" s="40"/>
      <c r="AX386" s="42"/>
    </row>
    <row r="387" spans="1:50" ht="22.5" customHeight="1">
      <c r="A387" s="47"/>
      <c r="B387" s="48"/>
      <c r="C387" s="48"/>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0"/>
      <c r="AV387" s="40"/>
      <c r="AW387" s="40"/>
      <c r="AX387" s="42"/>
    </row>
    <row r="388" spans="1:50" ht="22.5" customHeight="1">
      <c r="A388" s="47"/>
      <c r="B388" s="48"/>
      <c r="C388" s="48"/>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0"/>
      <c r="AV388" s="40"/>
      <c r="AW388" s="40"/>
      <c r="AX388" s="42"/>
    </row>
    <row r="389" spans="1:50" ht="22.5" customHeight="1">
      <c r="A389" s="47"/>
      <c r="B389" s="48"/>
      <c r="C389" s="48"/>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0"/>
      <c r="AV389" s="40"/>
      <c r="AW389" s="40"/>
      <c r="AX389" s="42"/>
    </row>
    <row r="390" spans="1:50" ht="22.5" customHeight="1">
      <c r="A390" s="47"/>
      <c r="B390" s="48"/>
      <c r="C390" s="48"/>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0"/>
      <c r="AV390" s="40"/>
      <c r="AW390" s="40"/>
      <c r="AX390" s="42"/>
    </row>
    <row r="391" spans="1:50" ht="22.5" customHeight="1">
      <c r="A391" s="47"/>
      <c r="B391" s="48"/>
      <c r="C391" s="48"/>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0"/>
      <c r="AV391" s="40"/>
      <c r="AW391" s="40"/>
      <c r="AX391" s="42"/>
    </row>
    <row r="392" spans="1:50" ht="22.5" customHeight="1">
      <c r="A392" s="47"/>
      <c r="B392" s="48"/>
      <c r="C392" s="48"/>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0"/>
      <c r="AV392" s="40"/>
      <c r="AW392" s="40"/>
      <c r="AX392" s="42"/>
    </row>
    <row r="393" spans="1:50" ht="22.5" customHeight="1">
      <c r="A393" s="47"/>
      <c r="B393" s="48"/>
      <c r="C393" s="48"/>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0"/>
      <c r="AV393" s="40"/>
      <c r="AW393" s="40"/>
      <c r="AX393" s="42"/>
    </row>
    <row r="394" spans="1:50" ht="22.5" customHeight="1">
      <c r="A394" s="47"/>
      <c r="B394" s="48"/>
      <c r="C394" s="48"/>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0"/>
      <c r="AV394" s="40"/>
      <c r="AW394" s="40"/>
      <c r="AX394" s="42"/>
    </row>
    <row r="395" spans="1:50" ht="22.5" customHeight="1">
      <c r="A395" s="47"/>
      <c r="B395" s="48"/>
      <c r="C395" s="48"/>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0"/>
      <c r="AV395" s="40"/>
      <c r="AW395" s="40"/>
      <c r="AX395" s="42"/>
    </row>
    <row r="396" spans="1:50" ht="22.5" customHeight="1">
      <c r="A396" s="47"/>
      <c r="B396" s="48"/>
      <c r="C396" s="48"/>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0"/>
      <c r="AV396" s="40"/>
      <c r="AW396" s="40"/>
      <c r="AX396" s="42"/>
    </row>
    <row r="397" spans="1:50" ht="22.5" customHeight="1">
      <c r="A397" s="47"/>
      <c r="B397" s="48"/>
      <c r="C397" s="48"/>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47"/>
      <c r="AQ397" s="47"/>
      <c r="AR397" s="47"/>
      <c r="AS397" s="47"/>
      <c r="AT397" s="47"/>
      <c r="AU397" s="40"/>
      <c r="AV397" s="40"/>
      <c r="AW397" s="40"/>
      <c r="AX397" s="42"/>
    </row>
    <row r="398" spans="1:50" ht="22.5" customHeight="1">
      <c r="A398" s="47"/>
      <c r="B398" s="48"/>
      <c r="C398" s="48"/>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47"/>
      <c r="AQ398" s="47"/>
      <c r="AR398" s="47"/>
      <c r="AS398" s="47"/>
      <c r="AT398" s="47"/>
      <c r="AU398" s="40"/>
      <c r="AV398" s="40"/>
      <c r="AW398" s="40"/>
      <c r="AX398" s="42"/>
    </row>
    <row r="399" spans="1:50" ht="22.5" customHeight="1">
      <c r="A399" s="47"/>
      <c r="B399" s="48"/>
      <c r="C399" s="48"/>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47"/>
      <c r="AQ399" s="47"/>
      <c r="AR399" s="47"/>
      <c r="AS399" s="47"/>
      <c r="AT399" s="47"/>
      <c r="AU399" s="40"/>
      <c r="AV399" s="40"/>
      <c r="AW399" s="40"/>
      <c r="AX399" s="42"/>
    </row>
    <row r="400" spans="1:50" ht="22.5" customHeight="1">
      <c r="A400" s="47"/>
      <c r="B400" s="48"/>
      <c r="C400" s="48"/>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47"/>
      <c r="AQ400" s="47"/>
      <c r="AR400" s="47"/>
      <c r="AS400" s="47"/>
      <c r="AT400" s="47"/>
      <c r="AU400" s="40"/>
      <c r="AV400" s="40"/>
      <c r="AW400" s="40"/>
      <c r="AX400" s="42"/>
    </row>
    <row r="401" spans="1:50" ht="22.5" customHeight="1">
      <c r="A401" s="47"/>
      <c r="B401" s="48"/>
      <c r="C401" s="48"/>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0"/>
      <c r="AV401" s="40"/>
      <c r="AW401" s="40"/>
      <c r="AX401" s="42"/>
    </row>
    <row r="402" spans="1:50" ht="22.5" customHeight="1">
      <c r="A402" s="47"/>
      <c r="B402" s="48"/>
      <c r="C402" s="48"/>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47"/>
      <c r="AQ402" s="47"/>
      <c r="AR402" s="47"/>
      <c r="AS402" s="47"/>
      <c r="AT402" s="47"/>
      <c r="AU402" s="40"/>
      <c r="AV402" s="40"/>
      <c r="AW402" s="40"/>
      <c r="AX402" s="42"/>
    </row>
    <row r="403" spans="1:50" ht="22.5" customHeight="1">
      <c r="A403" s="47"/>
      <c r="B403" s="48"/>
      <c r="C403" s="48"/>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c r="AM403" s="47"/>
      <c r="AN403" s="47"/>
      <c r="AO403" s="47"/>
      <c r="AP403" s="47"/>
      <c r="AQ403" s="47"/>
      <c r="AR403" s="47"/>
      <c r="AS403" s="47"/>
      <c r="AT403" s="47"/>
      <c r="AU403" s="40"/>
      <c r="AV403" s="40"/>
      <c r="AW403" s="40"/>
      <c r="AX403" s="42"/>
    </row>
    <row r="404" spans="1:50" ht="22.5" customHeight="1">
      <c r="A404" s="47"/>
      <c r="B404" s="48"/>
      <c r="C404" s="48"/>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47"/>
      <c r="AQ404" s="47"/>
      <c r="AR404" s="47"/>
      <c r="AS404" s="47"/>
      <c r="AT404" s="47"/>
      <c r="AU404" s="40"/>
      <c r="AV404" s="40"/>
      <c r="AW404" s="40"/>
      <c r="AX404" s="42"/>
    </row>
    <row r="405" spans="1:50" ht="22.5" customHeight="1">
      <c r="A405" s="47"/>
      <c r="B405" s="48"/>
      <c r="C405" s="48"/>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47"/>
      <c r="AQ405" s="47"/>
      <c r="AR405" s="47"/>
      <c r="AS405" s="47"/>
      <c r="AT405" s="47"/>
      <c r="AU405" s="40"/>
      <c r="AV405" s="40"/>
      <c r="AW405" s="40"/>
      <c r="AX405" s="42"/>
    </row>
    <row r="406" spans="1:50" ht="22.5" customHeight="1">
      <c r="A406" s="47"/>
      <c r="B406" s="48"/>
      <c r="C406" s="48"/>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0"/>
      <c r="AV406" s="40"/>
      <c r="AW406" s="40"/>
      <c r="AX406" s="42"/>
    </row>
    <row r="407" spans="1:50" ht="22.5" customHeight="1">
      <c r="A407" s="47"/>
      <c r="B407" s="48"/>
      <c r="C407" s="48"/>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47"/>
      <c r="AQ407" s="47"/>
      <c r="AR407" s="47"/>
      <c r="AS407" s="47"/>
      <c r="AT407" s="47"/>
      <c r="AU407" s="40"/>
      <c r="AV407" s="40"/>
      <c r="AW407" s="40"/>
      <c r="AX407" s="42"/>
    </row>
    <row r="408" spans="1:50" ht="22.5" customHeight="1">
      <c r="A408" s="47"/>
      <c r="B408" s="48"/>
      <c r="C408" s="48"/>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47"/>
      <c r="AQ408" s="47"/>
      <c r="AR408" s="47"/>
      <c r="AS408" s="47"/>
      <c r="AT408" s="47"/>
      <c r="AU408" s="40"/>
      <c r="AV408" s="40"/>
      <c r="AW408" s="40"/>
      <c r="AX408" s="42"/>
    </row>
    <row r="409" spans="1:50" ht="22.5" customHeight="1">
      <c r="A409" s="47"/>
      <c r="B409" s="48"/>
      <c r="C409" s="48"/>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47"/>
      <c r="AQ409" s="47"/>
      <c r="AR409" s="47"/>
      <c r="AS409" s="47"/>
      <c r="AT409" s="47"/>
      <c r="AU409" s="40"/>
      <c r="AV409" s="40"/>
      <c r="AW409" s="40"/>
      <c r="AX409" s="42"/>
    </row>
    <row r="410" spans="1:50" ht="22.5" customHeight="1">
      <c r="A410" s="47"/>
      <c r="B410" s="48"/>
      <c r="C410" s="48"/>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0"/>
      <c r="AV410" s="40"/>
      <c r="AW410" s="40"/>
      <c r="AX410" s="42"/>
    </row>
    <row r="411" spans="1:50" ht="22.5" customHeight="1">
      <c r="A411" s="47"/>
      <c r="B411" s="48"/>
      <c r="C411" s="48"/>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47"/>
      <c r="AQ411" s="47"/>
      <c r="AR411" s="47"/>
      <c r="AS411" s="47"/>
      <c r="AT411" s="47"/>
      <c r="AU411" s="40"/>
      <c r="AV411" s="40"/>
      <c r="AW411" s="40"/>
      <c r="AX411" s="42"/>
    </row>
    <row r="412" spans="1:50" ht="22.5" customHeight="1">
      <c r="A412" s="47"/>
      <c r="B412" s="48"/>
      <c r="C412" s="48"/>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47"/>
      <c r="AQ412" s="47"/>
      <c r="AR412" s="47"/>
      <c r="AS412" s="47"/>
      <c r="AT412" s="47"/>
      <c r="AU412" s="40"/>
      <c r="AV412" s="40"/>
      <c r="AW412" s="40"/>
      <c r="AX412" s="42"/>
    </row>
    <row r="413" spans="1:50" ht="22.5" customHeight="1">
      <c r="A413" s="47"/>
      <c r="B413" s="48"/>
      <c r="C413" s="48"/>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0"/>
      <c r="AV413" s="40"/>
      <c r="AW413" s="40"/>
      <c r="AX413" s="42"/>
    </row>
    <row r="414" spans="1:50" ht="22.5" customHeight="1">
      <c r="A414" s="47"/>
      <c r="B414" s="48"/>
      <c r="C414" s="48"/>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47"/>
      <c r="AQ414" s="47"/>
      <c r="AR414" s="47"/>
      <c r="AS414" s="47"/>
      <c r="AT414" s="47"/>
      <c r="AU414" s="40"/>
      <c r="AV414" s="40"/>
      <c r="AW414" s="40"/>
      <c r="AX414" s="42"/>
    </row>
    <row r="415" spans="1:50" ht="22.5" customHeight="1">
      <c r="A415" s="47"/>
      <c r="B415" s="48"/>
      <c r="C415" s="48"/>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47"/>
      <c r="AQ415" s="47"/>
      <c r="AR415" s="47"/>
      <c r="AS415" s="47"/>
      <c r="AT415" s="47"/>
      <c r="AU415" s="40"/>
      <c r="AV415" s="40"/>
      <c r="AW415" s="40"/>
      <c r="AX415" s="42"/>
    </row>
    <row r="416" spans="1:50" ht="22.5" customHeight="1">
      <c r="A416" s="47"/>
      <c r="B416" s="48"/>
      <c r="C416" s="48"/>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0"/>
      <c r="AV416" s="40"/>
      <c r="AW416" s="40"/>
      <c r="AX416" s="42"/>
    </row>
    <row r="417" spans="1:50" ht="22.5" customHeight="1">
      <c r="A417" s="47"/>
      <c r="B417" s="48"/>
      <c r="C417" s="48"/>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47"/>
      <c r="AQ417" s="47"/>
      <c r="AR417" s="47"/>
      <c r="AS417" s="47"/>
      <c r="AT417" s="47"/>
      <c r="AU417" s="40"/>
      <c r="AV417" s="40"/>
      <c r="AW417" s="40"/>
      <c r="AX417" s="42"/>
    </row>
    <row r="418" spans="1:50" ht="22.5" customHeight="1">
      <c r="A418" s="47"/>
      <c r="B418" s="48"/>
      <c r="C418" s="48"/>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47"/>
      <c r="AQ418" s="47"/>
      <c r="AR418" s="47"/>
      <c r="AS418" s="47"/>
      <c r="AT418" s="47"/>
      <c r="AU418" s="40"/>
      <c r="AV418" s="40"/>
      <c r="AW418" s="40"/>
      <c r="AX418" s="42"/>
    </row>
    <row r="419" spans="1:50" ht="22.5" customHeight="1">
      <c r="A419" s="47"/>
      <c r="B419" s="48"/>
      <c r="C419" s="48"/>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c r="AP419" s="47"/>
      <c r="AQ419" s="47"/>
      <c r="AR419" s="47"/>
      <c r="AS419" s="47"/>
      <c r="AT419" s="47"/>
      <c r="AU419" s="40"/>
      <c r="AV419" s="40"/>
      <c r="AW419" s="40"/>
      <c r="AX419" s="42"/>
    </row>
    <row r="420" spans="1:50" ht="22.5" customHeight="1">
      <c r="A420" s="47"/>
      <c r="B420" s="48"/>
      <c r="C420" s="48"/>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47"/>
      <c r="AQ420" s="47"/>
      <c r="AR420" s="47"/>
      <c r="AS420" s="47"/>
      <c r="AT420" s="47"/>
      <c r="AU420" s="40"/>
      <c r="AV420" s="40"/>
      <c r="AW420" s="40"/>
      <c r="AX420" s="42"/>
    </row>
    <row r="421" spans="1:50" ht="22.5" customHeight="1">
      <c r="A421" s="47"/>
      <c r="B421" s="48"/>
      <c r="C421" s="48"/>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47"/>
      <c r="AQ421" s="47"/>
      <c r="AR421" s="47"/>
      <c r="AS421" s="47"/>
      <c r="AT421" s="47"/>
      <c r="AU421" s="40"/>
      <c r="AV421" s="40"/>
      <c r="AW421" s="40"/>
      <c r="AX421" s="42"/>
    </row>
    <row r="422" spans="1:50" ht="22.5" customHeight="1">
      <c r="A422" s="47"/>
      <c r="B422" s="48"/>
      <c r="C422" s="48"/>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c r="AP422" s="47"/>
      <c r="AQ422" s="47"/>
      <c r="AR422" s="47"/>
      <c r="AS422" s="47"/>
      <c r="AT422" s="47"/>
      <c r="AU422" s="40"/>
      <c r="AV422" s="40"/>
      <c r="AW422" s="40"/>
      <c r="AX422" s="42"/>
    </row>
    <row r="423" spans="1:50" ht="22.5" customHeight="1">
      <c r="A423" s="47"/>
      <c r="B423" s="48"/>
      <c r="C423" s="48"/>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c r="AP423" s="47"/>
      <c r="AQ423" s="47"/>
      <c r="AR423" s="47"/>
      <c r="AS423" s="47"/>
      <c r="AT423" s="47"/>
      <c r="AU423" s="40"/>
      <c r="AV423" s="40"/>
      <c r="AW423" s="40"/>
      <c r="AX423" s="42"/>
    </row>
    <row r="424" spans="1:50" ht="22.5" customHeight="1">
      <c r="A424" s="47"/>
      <c r="B424" s="48"/>
      <c r="C424" s="48"/>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47"/>
      <c r="AQ424" s="47"/>
      <c r="AR424" s="47"/>
      <c r="AS424" s="47"/>
      <c r="AT424" s="47"/>
      <c r="AU424" s="40"/>
      <c r="AV424" s="40"/>
      <c r="AW424" s="40"/>
      <c r="AX424" s="42"/>
    </row>
    <row r="425" spans="1:50" ht="22.5" customHeight="1">
      <c r="A425" s="47"/>
      <c r="B425" s="48"/>
      <c r="C425" s="48"/>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T425" s="47"/>
      <c r="AU425" s="40"/>
      <c r="AV425" s="40"/>
      <c r="AW425" s="40"/>
      <c r="AX425" s="42"/>
    </row>
    <row r="426" spans="1:50" ht="22.5" customHeight="1">
      <c r="A426" s="47"/>
      <c r="B426" s="48"/>
      <c r="C426" s="48"/>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0"/>
      <c r="AV426" s="40"/>
      <c r="AW426" s="40"/>
      <c r="AX426" s="42"/>
    </row>
    <row r="427" spans="1:50" ht="22.5" customHeight="1">
      <c r="A427" s="47"/>
      <c r="B427" s="48"/>
      <c r="C427" s="48"/>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0"/>
      <c r="AV427" s="40"/>
      <c r="AW427" s="40"/>
      <c r="AX427" s="42"/>
    </row>
    <row r="428" spans="1:50" ht="22.5" customHeight="1">
      <c r="A428" s="47"/>
      <c r="B428" s="48"/>
      <c r="C428" s="48"/>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T428" s="47"/>
      <c r="AU428" s="40"/>
      <c r="AV428" s="40"/>
      <c r="AW428" s="40"/>
      <c r="AX428" s="42"/>
    </row>
    <row r="429" spans="1:50" ht="22.5" customHeight="1">
      <c r="A429" s="47"/>
      <c r="B429" s="48"/>
      <c r="C429" s="48"/>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0"/>
      <c r="AV429" s="40"/>
      <c r="AW429" s="40"/>
      <c r="AX429" s="42"/>
    </row>
    <row r="430" spans="1:50" ht="22.5" customHeight="1">
      <c r="A430" s="47"/>
      <c r="B430" s="48"/>
      <c r="C430" s="48"/>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0"/>
      <c r="AV430" s="40"/>
      <c r="AW430" s="40"/>
      <c r="AX430" s="42"/>
    </row>
    <row r="431" spans="1:50" ht="22.5" customHeight="1">
      <c r="A431" s="47"/>
      <c r="B431" s="48"/>
      <c r="C431" s="48"/>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0"/>
      <c r="AV431" s="40"/>
      <c r="AW431" s="40"/>
      <c r="AX431" s="42"/>
    </row>
    <row r="432" spans="1:50" ht="22.5" customHeight="1">
      <c r="A432" s="47"/>
      <c r="B432" s="48"/>
      <c r="C432" s="48"/>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0"/>
      <c r="AV432" s="40"/>
      <c r="AW432" s="40"/>
      <c r="AX432" s="42"/>
    </row>
    <row r="433" spans="1:50" ht="22.5" customHeight="1">
      <c r="A433" s="47"/>
      <c r="B433" s="48"/>
      <c r="C433" s="48"/>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0"/>
      <c r="AV433" s="40"/>
      <c r="AW433" s="40"/>
      <c r="AX433" s="42"/>
    </row>
    <row r="434" spans="1:50" ht="22.5" customHeight="1">
      <c r="A434" s="47"/>
      <c r="B434" s="48"/>
      <c r="C434" s="48"/>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0"/>
      <c r="AV434" s="40"/>
      <c r="AW434" s="40"/>
      <c r="AX434" s="42"/>
    </row>
    <row r="435" spans="1:50" ht="22.5" customHeight="1">
      <c r="A435" s="47"/>
      <c r="B435" s="48"/>
      <c r="C435" s="48"/>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0"/>
      <c r="AV435" s="40"/>
      <c r="AW435" s="40"/>
      <c r="AX435" s="42"/>
    </row>
    <row r="436" spans="1:50" ht="22.5" customHeight="1">
      <c r="A436" s="47"/>
      <c r="B436" s="48"/>
      <c r="C436" s="48"/>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T436" s="47"/>
      <c r="AU436" s="40"/>
      <c r="AV436" s="40"/>
      <c r="AW436" s="40"/>
      <c r="AX436" s="42"/>
    </row>
    <row r="437" spans="1:50" ht="22.5" customHeight="1">
      <c r="A437" s="47"/>
      <c r="B437" s="48"/>
      <c r="C437" s="48"/>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T437" s="47"/>
      <c r="AU437" s="40"/>
      <c r="AV437" s="40"/>
      <c r="AW437" s="40"/>
      <c r="AX437" s="42"/>
    </row>
    <row r="438" spans="1:50" ht="22.5" customHeight="1">
      <c r="A438" s="47"/>
      <c r="B438" s="48"/>
      <c r="C438" s="48"/>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T438" s="47"/>
      <c r="AU438" s="40"/>
      <c r="AV438" s="40"/>
      <c r="AW438" s="40"/>
      <c r="AX438" s="42"/>
    </row>
    <row r="439" spans="1:50" ht="22.5" customHeight="1">
      <c r="A439" s="47"/>
      <c r="B439" s="48"/>
      <c r="C439" s="48"/>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0"/>
      <c r="AV439" s="40"/>
      <c r="AW439" s="40"/>
      <c r="AX439" s="42"/>
    </row>
    <row r="440" spans="1:50" ht="22.5" customHeight="1">
      <c r="A440" s="47"/>
      <c r="B440" s="48"/>
      <c r="C440" s="48"/>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0"/>
      <c r="AV440" s="40"/>
      <c r="AW440" s="40"/>
      <c r="AX440" s="42"/>
    </row>
    <row r="441" spans="1:50" ht="22.5" customHeight="1">
      <c r="A441" s="47"/>
      <c r="B441" s="48"/>
      <c r="C441" s="48"/>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T441" s="47"/>
      <c r="AU441" s="40"/>
      <c r="AV441" s="40"/>
      <c r="AW441" s="40"/>
      <c r="AX441" s="42"/>
    </row>
    <row r="442" spans="1:50" ht="22.5" customHeight="1">
      <c r="A442" s="47"/>
      <c r="B442" s="48"/>
      <c r="C442" s="48"/>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0"/>
      <c r="AV442" s="40"/>
      <c r="AW442" s="40"/>
      <c r="AX442" s="42"/>
    </row>
    <row r="443" spans="1:50" ht="22.5" customHeight="1">
      <c r="A443" s="47"/>
      <c r="B443" s="48"/>
      <c r="C443" s="48"/>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T443" s="47"/>
      <c r="AU443" s="40"/>
      <c r="AV443" s="40"/>
      <c r="AW443" s="40"/>
      <c r="AX443" s="42"/>
    </row>
    <row r="444" spans="1:50" ht="22.5" customHeight="1">
      <c r="A444" s="47"/>
      <c r="B444" s="48"/>
      <c r="C444" s="48"/>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0"/>
      <c r="AV444" s="40"/>
      <c r="AW444" s="40"/>
      <c r="AX444" s="42"/>
    </row>
    <row r="445" spans="1:50" ht="22.5" customHeight="1">
      <c r="A445" s="47"/>
      <c r="B445" s="48"/>
      <c r="C445" s="48"/>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T445" s="47"/>
      <c r="AU445" s="40"/>
      <c r="AV445" s="40"/>
      <c r="AW445" s="40"/>
      <c r="AX445" s="42"/>
    </row>
    <row r="446" spans="1:50" ht="22.5" customHeight="1">
      <c r="A446" s="47"/>
      <c r="B446" s="48"/>
      <c r="C446" s="48"/>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0"/>
      <c r="AV446" s="40"/>
      <c r="AW446" s="40"/>
      <c r="AX446" s="42"/>
    </row>
    <row r="447" spans="1:50" ht="22.5" customHeight="1">
      <c r="A447" s="47"/>
      <c r="B447" s="48"/>
      <c r="C447" s="48"/>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T447" s="47"/>
      <c r="AU447" s="40"/>
      <c r="AV447" s="40"/>
      <c r="AW447" s="40"/>
      <c r="AX447" s="42"/>
    </row>
    <row r="448" spans="1:50" ht="22.5" customHeight="1">
      <c r="A448" s="47"/>
      <c r="B448" s="48"/>
      <c r="C448" s="48"/>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T448" s="47"/>
      <c r="AU448" s="40"/>
      <c r="AV448" s="40"/>
      <c r="AW448" s="40"/>
      <c r="AX448" s="42"/>
    </row>
    <row r="449" spans="1:50" ht="22.5" customHeight="1">
      <c r="A449" s="47"/>
      <c r="B449" s="48"/>
      <c r="C449" s="48"/>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T449" s="47"/>
      <c r="AU449" s="40"/>
      <c r="AV449" s="40"/>
      <c r="AW449" s="40"/>
      <c r="AX449" s="42"/>
    </row>
    <row r="450" spans="1:50" ht="22.5" customHeight="1">
      <c r="A450" s="47"/>
      <c r="B450" s="48"/>
      <c r="C450" s="48"/>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T450" s="47"/>
      <c r="AU450" s="40"/>
      <c r="AV450" s="40"/>
      <c r="AW450" s="40"/>
      <c r="AX450" s="42"/>
    </row>
    <row r="451" spans="1:50" ht="22.5" customHeight="1">
      <c r="A451" s="47"/>
      <c r="B451" s="48"/>
      <c r="C451" s="48"/>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0"/>
      <c r="AV451" s="40"/>
      <c r="AW451" s="40"/>
      <c r="AX451" s="42"/>
    </row>
    <row r="452" spans="1:50" ht="22.5" customHeight="1">
      <c r="A452" s="47"/>
      <c r="B452" s="48"/>
      <c r="C452" s="48"/>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T452" s="47"/>
      <c r="AU452" s="40"/>
      <c r="AV452" s="40"/>
      <c r="AW452" s="40"/>
      <c r="AX452" s="42"/>
    </row>
    <row r="453" spans="1:50" ht="22.5" customHeight="1">
      <c r="A453" s="47"/>
      <c r="B453" s="48"/>
      <c r="C453" s="48"/>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47"/>
      <c r="AQ453" s="47"/>
      <c r="AR453" s="47"/>
      <c r="AS453" s="47"/>
      <c r="AT453" s="47"/>
      <c r="AU453" s="40"/>
      <c r="AV453" s="40"/>
      <c r="AW453" s="40"/>
      <c r="AX453" s="42"/>
    </row>
    <row r="454" spans="1:50" ht="22.5" customHeight="1">
      <c r="A454" s="47"/>
      <c r="B454" s="48"/>
      <c r="C454" s="48"/>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0"/>
      <c r="AV454" s="40"/>
      <c r="AW454" s="40"/>
      <c r="AX454" s="42"/>
    </row>
    <row r="455" spans="1:50" ht="22.5" customHeight="1">
      <c r="A455" s="47"/>
      <c r="B455" s="48"/>
      <c r="C455" s="48"/>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0"/>
      <c r="AV455" s="40"/>
      <c r="AW455" s="40"/>
      <c r="AX455" s="42"/>
    </row>
    <row r="456" spans="1:50" ht="22.5" customHeight="1">
      <c r="A456" s="47"/>
      <c r="B456" s="48"/>
      <c r="C456" s="48"/>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0"/>
      <c r="AV456" s="40"/>
      <c r="AW456" s="40"/>
      <c r="AX456" s="42"/>
    </row>
    <row r="457" spans="1:50" ht="22.5" customHeight="1">
      <c r="A457" s="47"/>
      <c r="B457" s="48"/>
      <c r="C457" s="48"/>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0"/>
      <c r="AV457" s="40"/>
      <c r="AW457" s="40"/>
      <c r="AX457" s="42"/>
    </row>
    <row r="458" spans="1:50" ht="22.5" customHeight="1">
      <c r="A458" s="47"/>
      <c r="B458" s="48"/>
      <c r="C458" s="48"/>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0"/>
      <c r="AV458" s="40"/>
      <c r="AW458" s="40"/>
      <c r="AX458" s="42"/>
    </row>
    <row r="459" spans="1:50" ht="22.5" customHeight="1">
      <c r="A459" s="47"/>
      <c r="B459" s="48"/>
      <c r="C459" s="48"/>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0"/>
      <c r="AV459" s="40"/>
      <c r="AW459" s="40"/>
      <c r="AX459" s="42"/>
    </row>
    <row r="460" spans="1:50" ht="22.5" customHeight="1">
      <c r="A460" s="47"/>
      <c r="B460" s="48"/>
      <c r="C460" s="48"/>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0"/>
      <c r="AV460" s="40"/>
      <c r="AW460" s="40"/>
      <c r="AX460" s="42"/>
    </row>
    <row r="461" spans="1:50" ht="22.5" customHeight="1">
      <c r="A461" s="47"/>
      <c r="B461" s="48"/>
      <c r="C461" s="48"/>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0"/>
      <c r="AV461" s="40"/>
      <c r="AW461" s="40"/>
      <c r="AX461" s="42"/>
    </row>
    <row r="462" spans="1:50" ht="22.5" customHeight="1">
      <c r="A462" s="47"/>
      <c r="B462" s="48"/>
      <c r="C462" s="48"/>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0"/>
      <c r="AV462" s="40"/>
      <c r="AW462" s="40"/>
      <c r="AX462" s="42"/>
    </row>
    <row r="463" spans="1:50" ht="22.5" customHeight="1">
      <c r="A463" s="47"/>
      <c r="B463" s="48"/>
      <c r="C463" s="48"/>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0"/>
      <c r="AV463" s="40"/>
      <c r="AW463" s="40"/>
      <c r="AX463" s="42"/>
    </row>
    <row r="464" spans="1:50" ht="22.5" customHeight="1">
      <c r="A464" s="47"/>
      <c r="B464" s="48"/>
      <c r="C464" s="48"/>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0"/>
      <c r="AV464" s="40"/>
      <c r="AW464" s="40"/>
      <c r="AX464" s="42"/>
    </row>
    <row r="465" spans="1:50" ht="22.5" customHeight="1">
      <c r="A465" s="47"/>
      <c r="B465" s="48"/>
      <c r="C465" s="48"/>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0"/>
      <c r="AV465" s="40"/>
      <c r="AW465" s="40"/>
      <c r="AX465" s="42"/>
    </row>
    <row r="466" spans="1:50" ht="22.5" customHeight="1">
      <c r="A466" s="47"/>
      <c r="B466" s="48"/>
      <c r="C466" s="48"/>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0"/>
      <c r="AV466" s="40"/>
      <c r="AW466" s="40"/>
      <c r="AX466" s="42"/>
    </row>
    <row r="467" spans="1:50" ht="22.5" customHeight="1">
      <c r="A467" s="47"/>
      <c r="B467" s="48"/>
      <c r="C467" s="48"/>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0"/>
      <c r="AV467" s="40"/>
      <c r="AW467" s="40"/>
      <c r="AX467" s="42"/>
    </row>
    <row r="468" spans="1:50" ht="22.5" customHeight="1">
      <c r="A468" s="47"/>
      <c r="B468" s="48"/>
      <c r="C468" s="48"/>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T468" s="47"/>
      <c r="AU468" s="40"/>
      <c r="AV468" s="40"/>
      <c r="AW468" s="40"/>
      <c r="AX468" s="42"/>
    </row>
    <row r="469" spans="1:50" ht="22.5" customHeight="1">
      <c r="A469" s="47"/>
      <c r="B469" s="48"/>
      <c r="C469" s="48"/>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T469" s="47"/>
      <c r="AU469" s="40"/>
      <c r="AV469" s="40"/>
      <c r="AW469" s="40"/>
      <c r="AX469" s="42"/>
    </row>
    <row r="470" spans="1:50" ht="22.5" customHeight="1">
      <c r="A470" s="47"/>
      <c r="B470" s="48"/>
      <c r="C470" s="48"/>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T470" s="47"/>
      <c r="AU470" s="40"/>
      <c r="AV470" s="40"/>
      <c r="AW470" s="40"/>
      <c r="AX470" s="42"/>
    </row>
    <row r="471" spans="1:50" ht="22.5" customHeight="1">
      <c r="A471" s="47"/>
      <c r="B471" s="48"/>
      <c r="C471" s="48"/>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T471" s="47"/>
      <c r="AU471" s="40"/>
      <c r="AV471" s="40"/>
      <c r="AW471" s="40"/>
      <c r="AX471" s="42"/>
    </row>
    <row r="472" spans="1:50" ht="22.5" customHeight="1">
      <c r="A472" s="47"/>
      <c r="B472" s="48"/>
      <c r="C472" s="48"/>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T472" s="47"/>
      <c r="AU472" s="40"/>
      <c r="AV472" s="40"/>
      <c r="AW472" s="40"/>
      <c r="AX472" s="42"/>
    </row>
    <row r="473" spans="1:50" ht="22.5" customHeight="1">
      <c r="A473" s="47"/>
      <c r="B473" s="48"/>
      <c r="C473" s="48"/>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0"/>
      <c r="AV473" s="40"/>
      <c r="AW473" s="40"/>
      <c r="AX473" s="42"/>
    </row>
    <row r="474" spans="1:50" ht="22.5" customHeight="1">
      <c r="A474" s="47"/>
      <c r="B474" s="48"/>
      <c r="C474" s="48"/>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T474" s="47"/>
      <c r="AU474" s="40"/>
      <c r="AV474" s="40"/>
      <c r="AW474" s="40"/>
      <c r="AX474" s="42"/>
    </row>
    <row r="475" spans="1:50" ht="22.5" customHeight="1">
      <c r="A475" s="47"/>
      <c r="B475" s="48"/>
      <c r="C475" s="48"/>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T475" s="47"/>
      <c r="AU475" s="40"/>
      <c r="AV475" s="40"/>
      <c r="AW475" s="40"/>
      <c r="AX475" s="42"/>
    </row>
    <row r="476" spans="1:50" ht="22.5" customHeight="1">
      <c r="A476" s="47"/>
      <c r="B476" s="48"/>
      <c r="C476" s="48"/>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T476" s="47"/>
      <c r="AU476" s="40"/>
      <c r="AV476" s="40"/>
      <c r="AW476" s="40"/>
      <c r="AX476" s="42"/>
    </row>
    <row r="477" spans="1:50" ht="22.5" customHeight="1">
      <c r="A477" s="47"/>
      <c r="B477" s="48"/>
      <c r="C477" s="48"/>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T477" s="47"/>
      <c r="AU477" s="40"/>
      <c r="AV477" s="40"/>
      <c r="AW477" s="40"/>
      <c r="AX477" s="42"/>
    </row>
    <row r="478" spans="1:50" ht="22.5" customHeight="1">
      <c r="A478" s="47"/>
      <c r="B478" s="48"/>
      <c r="C478" s="48"/>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T478" s="47"/>
      <c r="AU478" s="40"/>
      <c r="AV478" s="40"/>
      <c r="AW478" s="40"/>
      <c r="AX478" s="42"/>
    </row>
    <row r="479" spans="1:50" ht="22.5" customHeight="1">
      <c r="A479" s="47"/>
      <c r="B479" s="48"/>
      <c r="C479" s="48"/>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T479" s="47"/>
      <c r="AU479" s="40"/>
      <c r="AV479" s="40"/>
      <c r="AW479" s="40"/>
      <c r="AX479" s="42"/>
    </row>
    <row r="480" spans="1:50" ht="22.5" customHeight="1">
      <c r="A480" s="47"/>
      <c r="B480" s="48"/>
      <c r="C480" s="48"/>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7"/>
      <c r="AP480" s="47"/>
      <c r="AQ480" s="47"/>
      <c r="AR480" s="47"/>
      <c r="AS480" s="47"/>
      <c r="AT480" s="47"/>
      <c r="AU480" s="40"/>
      <c r="AV480" s="40"/>
      <c r="AW480" s="40"/>
      <c r="AX480" s="42"/>
    </row>
    <row r="481" spans="1:50" ht="22.5" customHeight="1">
      <c r="A481" s="47"/>
      <c r="B481" s="48"/>
      <c r="C481" s="48"/>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T481" s="47"/>
      <c r="AU481" s="40"/>
      <c r="AV481" s="40"/>
      <c r="AW481" s="40"/>
      <c r="AX481" s="42"/>
    </row>
    <row r="482" spans="1:50" ht="22.5" customHeight="1">
      <c r="A482" s="47"/>
      <c r="B482" s="48"/>
      <c r="C482" s="48"/>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0"/>
      <c r="AV482" s="40"/>
      <c r="AW482" s="40"/>
      <c r="AX482" s="42"/>
    </row>
    <row r="483" spans="1:50" ht="22.5" customHeight="1">
      <c r="A483" s="47"/>
      <c r="B483" s="48"/>
      <c r="C483" s="48"/>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T483" s="47"/>
      <c r="AU483" s="40"/>
      <c r="AV483" s="40"/>
      <c r="AW483" s="40"/>
      <c r="AX483" s="42"/>
    </row>
    <row r="484" spans="1:50" ht="22.5" customHeight="1">
      <c r="A484" s="47"/>
      <c r="B484" s="48"/>
      <c r="C484" s="48"/>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T484" s="47"/>
      <c r="AU484" s="40"/>
      <c r="AV484" s="40"/>
      <c r="AW484" s="40"/>
      <c r="AX484" s="42"/>
    </row>
    <row r="485" spans="1:50" ht="22.5" customHeight="1">
      <c r="A485" s="47"/>
      <c r="B485" s="48"/>
      <c r="C485" s="48"/>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T485" s="47"/>
      <c r="AU485" s="40"/>
      <c r="AV485" s="40"/>
      <c r="AW485" s="40"/>
      <c r="AX485" s="42"/>
    </row>
    <row r="486" spans="1:50" ht="22.5" customHeight="1">
      <c r="A486" s="47"/>
      <c r="B486" s="48"/>
      <c r="C486" s="48"/>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T486" s="47"/>
      <c r="AU486" s="40"/>
      <c r="AV486" s="40"/>
      <c r="AW486" s="40"/>
      <c r="AX486" s="42"/>
    </row>
    <row r="487" spans="1:50" ht="22.5" customHeight="1">
      <c r="A487" s="47"/>
      <c r="B487" s="48"/>
      <c r="C487" s="48"/>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T487" s="47"/>
      <c r="AU487" s="40"/>
      <c r="AV487" s="40"/>
      <c r="AW487" s="40"/>
      <c r="AX487" s="42"/>
    </row>
    <row r="488" spans="1:50" ht="22.5" customHeight="1">
      <c r="A488" s="47"/>
      <c r="B488" s="48"/>
      <c r="C488" s="48"/>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T488" s="47"/>
      <c r="AU488" s="40"/>
      <c r="AV488" s="40"/>
      <c r="AW488" s="40"/>
      <c r="AX488" s="42"/>
    </row>
    <row r="489" spans="1:50" ht="22.5" customHeight="1">
      <c r="A489" s="47"/>
      <c r="B489" s="48"/>
      <c r="C489" s="48"/>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T489" s="47"/>
      <c r="AU489" s="40"/>
      <c r="AV489" s="40"/>
      <c r="AW489" s="40"/>
      <c r="AX489" s="42"/>
    </row>
    <row r="490" spans="1:50" ht="22.5" customHeight="1">
      <c r="A490" s="47"/>
      <c r="B490" s="48"/>
      <c r="C490" s="48"/>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T490" s="47"/>
      <c r="AU490" s="40"/>
      <c r="AV490" s="40"/>
      <c r="AW490" s="40"/>
      <c r="AX490" s="42"/>
    </row>
    <row r="491" spans="1:50" ht="22.5" customHeight="1">
      <c r="A491" s="47"/>
      <c r="B491" s="48"/>
      <c r="C491" s="48"/>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T491" s="47"/>
      <c r="AU491" s="40"/>
      <c r="AV491" s="40"/>
      <c r="AW491" s="40"/>
      <c r="AX491" s="42"/>
    </row>
    <row r="492" spans="1:50" ht="22.5" customHeight="1">
      <c r="A492" s="47"/>
      <c r="B492" s="48"/>
      <c r="C492" s="48"/>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0"/>
      <c r="AV492" s="40"/>
      <c r="AW492" s="40"/>
      <c r="AX492" s="42"/>
    </row>
    <row r="493" spans="1:50" ht="22.5" customHeight="1">
      <c r="A493" s="47"/>
      <c r="B493" s="48"/>
      <c r="C493" s="48"/>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T493" s="47"/>
      <c r="AU493" s="40"/>
      <c r="AV493" s="40"/>
      <c r="AW493" s="40"/>
      <c r="AX493" s="42"/>
    </row>
    <row r="494" spans="1:50" ht="22.5" customHeight="1">
      <c r="A494" s="47"/>
      <c r="B494" s="48"/>
      <c r="C494" s="48"/>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T494" s="47"/>
      <c r="AU494" s="40"/>
      <c r="AV494" s="40"/>
      <c r="AW494" s="40"/>
      <c r="AX494" s="42"/>
    </row>
    <row r="495" spans="1:50" ht="22.5" customHeight="1">
      <c r="A495" s="47"/>
      <c r="B495" s="48"/>
      <c r="C495" s="48"/>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T495" s="47"/>
      <c r="AU495" s="40"/>
      <c r="AV495" s="40"/>
      <c r="AW495" s="40"/>
      <c r="AX495" s="42"/>
    </row>
    <row r="496" spans="1:50" ht="22.5" customHeight="1">
      <c r="A496" s="47"/>
      <c r="B496" s="48"/>
      <c r="C496" s="48"/>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T496" s="47"/>
      <c r="AU496" s="40"/>
      <c r="AV496" s="40"/>
      <c r="AW496" s="40"/>
      <c r="AX496" s="42"/>
    </row>
    <row r="497" spans="1:50" ht="22.5" customHeight="1">
      <c r="A497" s="47"/>
      <c r="B497" s="48"/>
      <c r="C497" s="48"/>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T497" s="47"/>
      <c r="AU497" s="40"/>
      <c r="AV497" s="40"/>
      <c r="AW497" s="40"/>
      <c r="AX497" s="42"/>
    </row>
    <row r="498" spans="1:50" ht="22.5" customHeight="1">
      <c r="A498" s="47"/>
      <c r="B498" s="48"/>
      <c r="C498" s="48"/>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0"/>
      <c r="AV498" s="40"/>
      <c r="AW498" s="40"/>
      <c r="AX498" s="42"/>
    </row>
    <row r="499" spans="1:50" ht="22.5" customHeight="1">
      <c r="A499" s="47"/>
      <c r="B499" s="48"/>
      <c r="C499" s="48"/>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T499" s="47"/>
      <c r="AU499" s="40"/>
      <c r="AV499" s="40"/>
      <c r="AW499" s="40"/>
      <c r="AX499" s="42"/>
    </row>
    <row r="500" spans="1:50" ht="22.5" customHeight="1">
      <c r="A500" s="47"/>
      <c r="B500" s="48"/>
      <c r="C500" s="48"/>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T500" s="47"/>
      <c r="AU500" s="40"/>
      <c r="AV500" s="40"/>
      <c r="AW500" s="40"/>
      <c r="AX500" s="42"/>
    </row>
    <row r="501" spans="1:50" ht="22.5" customHeight="1">
      <c r="A501" s="47"/>
      <c r="B501" s="48"/>
      <c r="C501" s="48"/>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T501" s="47"/>
      <c r="AU501" s="40"/>
      <c r="AV501" s="40"/>
      <c r="AW501" s="40"/>
      <c r="AX501" s="42"/>
    </row>
    <row r="502" spans="1:50" ht="22.5" customHeight="1">
      <c r="A502" s="47"/>
      <c r="B502" s="48"/>
      <c r="C502" s="48"/>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T502" s="47"/>
      <c r="AU502" s="40"/>
      <c r="AV502" s="40"/>
      <c r="AW502" s="40"/>
      <c r="AX502" s="42"/>
    </row>
    <row r="503" spans="1:50" ht="22.5" customHeight="1">
      <c r="A503" s="47"/>
      <c r="B503" s="48"/>
      <c r="C503" s="48"/>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T503" s="47"/>
      <c r="AU503" s="40"/>
      <c r="AV503" s="40"/>
      <c r="AW503" s="40"/>
      <c r="AX503" s="42"/>
    </row>
    <row r="504" spans="1:50" ht="22.5" customHeight="1">
      <c r="A504" s="47"/>
      <c r="B504" s="48"/>
      <c r="C504" s="48"/>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T504" s="47"/>
      <c r="AU504" s="40"/>
      <c r="AV504" s="40"/>
      <c r="AW504" s="40"/>
      <c r="AX504" s="42"/>
    </row>
    <row r="505" spans="1:50" ht="22.5" customHeight="1">
      <c r="A505" s="47"/>
      <c r="B505" s="48"/>
      <c r="C505" s="48"/>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T505" s="47"/>
      <c r="AU505" s="40"/>
      <c r="AV505" s="40"/>
      <c r="AW505" s="40"/>
      <c r="AX505" s="42"/>
    </row>
    <row r="506" spans="1:50" ht="22.5" customHeight="1">
      <c r="A506" s="47"/>
      <c r="B506" s="48"/>
      <c r="C506" s="48"/>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T506" s="47"/>
      <c r="AU506" s="40"/>
      <c r="AV506" s="40"/>
      <c r="AW506" s="40"/>
      <c r="AX506" s="42"/>
    </row>
    <row r="507" spans="1:50" ht="22.5" customHeight="1">
      <c r="A507" s="47"/>
      <c r="B507" s="48"/>
      <c r="C507" s="48"/>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47"/>
      <c r="AM507" s="47"/>
      <c r="AN507" s="47"/>
      <c r="AO507" s="47"/>
      <c r="AP507" s="47"/>
      <c r="AQ507" s="47"/>
      <c r="AR507" s="47"/>
      <c r="AS507" s="47"/>
      <c r="AT507" s="47"/>
      <c r="AU507" s="40"/>
      <c r="AV507" s="40"/>
      <c r="AW507" s="40"/>
      <c r="AX507" s="42"/>
    </row>
    <row r="508" spans="1:50" ht="22.5" customHeight="1">
      <c r="A508" s="47"/>
      <c r="B508" s="48"/>
      <c r="C508" s="48"/>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0"/>
      <c r="AV508" s="40"/>
      <c r="AW508" s="40"/>
      <c r="AX508" s="42"/>
    </row>
    <row r="509" spans="1:50" ht="22.5" customHeight="1">
      <c r="A509" s="47"/>
      <c r="B509" s="48"/>
      <c r="C509" s="48"/>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T509" s="47"/>
      <c r="AU509" s="40"/>
      <c r="AV509" s="40"/>
      <c r="AW509" s="40"/>
      <c r="AX509" s="42"/>
    </row>
    <row r="510" spans="1:50" ht="22.5" customHeight="1">
      <c r="A510" s="47"/>
      <c r="B510" s="48"/>
      <c r="C510" s="48"/>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T510" s="47"/>
      <c r="AU510" s="40"/>
      <c r="AV510" s="40"/>
      <c r="AW510" s="40"/>
      <c r="AX510" s="42"/>
    </row>
    <row r="511" spans="1:50" ht="22.5" customHeight="1">
      <c r="A511" s="47"/>
      <c r="B511" s="48"/>
      <c r="C511" s="48"/>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T511" s="47"/>
      <c r="AU511" s="40"/>
      <c r="AV511" s="40"/>
      <c r="AW511" s="40"/>
      <c r="AX511" s="42"/>
    </row>
    <row r="512" spans="1:50" ht="22.5" customHeight="1">
      <c r="A512" s="47"/>
      <c r="B512" s="48"/>
      <c r="C512" s="48"/>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T512" s="47"/>
      <c r="AU512" s="40"/>
      <c r="AV512" s="40"/>
      <c r="AW512" s="40"/>
      <c r="AX512" s="42"/>
    </row>
    <row r="513" spans="1:50" ht="22.5" customHeight="1">
      <c r="A513" s="47"/>
      <c r="B513" s="48"/>
      <c r="C513" s="48"/>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T513" s="47"/>
      <c r="AU513" s="40"/>
      <c r="AV513" s="40"/>
      <c r="AW513" s="40"/>
      <c r="AX513" s="42"/>
    </row>
    <row r="514" spans="1:50" ht="22.5" customHeight="1">
      <c r="A514" s="47"/>
      <c r="B514" s="48"/>
      <c r="C514" s="48"/>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0"/>
      <c r="AV514" s="40"/>
      <c r="AW514" s="40"/>
      <c r="AX514" s="42"/>
    </row>
    <row r="515" spans="1:50" ht="22.5" customHeight="1">
      <c r="A515" s="47"/>
      <c r="B515" s="48"/>
      <c r="C515" s="48"/>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T515" s="47"/>
      <c r="AU515" s="40"/>
      <c r="AV515" s="40"/>
      <c r="AW515" s="40"/>
      <c r="AX515" s="42"/>
    </row>
    <row r="516" spans="1:50" ht="22.5" customHeight="1">
      <c r="A516" s="47"/>
      <c r="B516" s="48"/>
      <c r="C516" s="48"/>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T516" s="47"/>
      <c r="AU516" s="40"/>
      <c r="AV516" s="40"/>
      <c r="AW516" s="40"/>
      <c r="AX516" s="42"/>
    </row>
    <row r="517" spans="1:50" ht="22.5" customHeight="1">
      <c r="A517" s="47"/>
      <c r="B517" s="48"/>
      <c r="C517" s="48"/>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c r="AM517" s="47"/>
      <c r="AN517" s="47"/>
      <c r="AO517" s="47"/>
      <c r="AP517" s="47"/>
      <c r="AQ517" s="47"/>
      <c r="AR517" s="47"/>
      <c r="AS517" s="47"/>
      <c r="AT517" s="47"/>
      <c r="AU517" s="40"/>
      <c r="AV517" s="40"/>
      <c r="AW517" s="40"/>
      <c r="AX517" s="42"/>
    </row>
    <row r="518" spans="1:50" ht="22.5" customHeight="1">
      <c r="A518" s="47"/>
      <c r="B518" s="48"/>
      <c r="C518" s="48"/>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T518" s="47"/>
      <c r="AU518" s="40"/>
      <c r="AV518" s="40"/>
      <c r="AW518" s="40"/>
      <c r="AX518" s="42"/>
    </row>
    <row r="519" spans="1:50" ht="22.5" customHeight="1">
      <c r="A519" s="47"/>
      <c r="B519" s="48"/>
      <c r="C519" s="48"/>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T519" s="47"/>
      <c r="AU519" s="40"/>
      <c r="AV519" s="40"/>
      <c r="AW519" s="40"/>
      <c r="AX519" s="42"/>
    </row>
    <row r="520" spans="1:50" ht="22.5" customHeight="1">
      <c r="A520" s="47"/>
      <c r="B520" s="48"/>
      <c r="C520" s="48"/>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T520" s="47"/>
      <c r="AU520" s="40"/>
      <c r="AV520" s="40"/>
      <c r="AW520" s="40"/>
      <c r="AX520" s="42"/>
    </row>
    <row r="521" spans="1:50" ht="22.5" customHeight="1">
      <c r="A521" s="47"/>
      <c r="B521" s="48"/>
      <c r="C521" s="48"/>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T521" s="47"/>
      <c r="AU521" s="40"/>
      <c r="AV521" s="40"/>
      <c r="AW521" s="40"/>
      <c r="AX521" s="42"/>
    </row>
    <row r="522" spans="1:50" ht="22.5" customHeight="1">
      <c r="A522" s="47"/>
      <c r="B522" s="48"/>
      <c r="C522" s="48"/>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T522" s="47"/>
      <c r="AU522" s="40"/>
      <c r="AV522" s="40"/>
      <c r="AW522" s="40"/>
      <c r="AX522" s="42"/>
    </row>
    <row r="523" spans="1:50" ht="22.5" customHeight="1">
      <c r="A523" s="47"/>
      <c r="B523" s="48"/>
      <c r="C523" s="48"/>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47"/>
      <c r="AM523" s="47"/>
      <c r="AN523" s="47"/>
      <c r="AO523" s="47"/>
      <c r="AP523" s="47"/>
      <c r="AQ523" s="47"/>
      <c r="AR523" s="47"/>
      <c r="AS523" s="47"/>
      <c r="AT523" s="47"/>
      <c r="AU523" s="40"/>
      <c r="AV523" s="40"/>
      <c r="AW523" s="40"/>
      <c r="AX523" s="42"/>
    </row>
    <row r="524" spans="1:50" ht="22.5" customHeight="1">
      <c r="A524" s="47"/>
      <c r="B524" s="48"/>
      <c r="C524" s="48"/>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c r="AJ524" s="47"/>
      <c r="AK524" s="47"/>
      <c r="AL524" s="47"/>
      <c r="AM524" s="47"/>
      <c r="AN524" s="47"/>
      <c r="AO524" s="47"/>
      <c r="AP524" s="47"/>
      <c r="AQ524" s="47"/>
      <c r="AR524" s="47"/>
      <c r="AS524" s="47"/>
      <c r="AT524" s="47"/>
      <c r="AU524" s="40"/>
      <c r="AV524" s="40"/>
      <c r="AW524" s="40"/>
      <c r="AX524" s="42"/>
    </row>
    <row r="525" spans="1:50" ht="22.5" customHeight="1">
      <c r="A525" s="47"/>
      <c r="B525" s="48"/>
      <c r="C525" s="48"/>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c r="AJ525" s="47"/>
      <c r="AK525" s="47"/>
      <c r="AL525" s="47"/>
      <c r="AM525" s="47"/>
      <c r="AN525" s="47"/>
      <c r="AO525" s="47"/>
      <c r="AP525" s="47"/>
      <c r="AQ525" s="47"/>
      <c r="AR525" s="47"/>
      <c r="AS525" s="47"/>
      <c r="AT525" s="47"/>
      <c r="AU525" s="40"/>
      <c r="AV525" s="40"/>
      <c r="AW525" s="40"/>
      <c r="AX525" s="42"/>
    </row>
    <row r="526" spans="1:50" ht="22.5" customHeight="1">
      <c r="A526" s="47"/>
      <c r="B526" s="48"/>
      <c r="C526" s="48"/>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c r="AJ526" s="47"/>
      <c r="AK526" s="47"/>
      <c r="AL526" s="47"/>
      <c r="AM526" s="47"/>
      <c r="AN526" s="47"/>
      <c r="AO526" s="47"/>
      <c r="AP526" s="47"/>
      <c r="AQ526" s="47"/>
      <c r="AR526" s="47"/>
      <c r="AS526" s="47"/>
      <c r="AT526" s="47"/>
      <c r="AU526" s="40"/>
      <c r="AV526" s="40"/>
      <c r="AW526" s="40"/>
      <c r="AX526" s="42"/>
    </row>
    <row r="527" spans="1:50" ht="22.5" customHeight="1">
      <c r="A527" s="47"/>
      <c r="B527" s="48"/>
      <c r="C527" s="48"/>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c r="AJ527" s="47"/>
      <c r="AK527" s="47"/>
      <c r="AL527" s="47"/>
      <c r="AM527" s="47"/>
      <c r="AN527" s="47"/>
      <c r="AO527" s="47"/>
      <c r="AP527" s="47"/>
      <c r="AQ527" s="47"/>
      <c r="AR527" s="47"/>
      <c r="AS527" s="47"/>
      <c r="AT527" s="47"/>
      <c r="AU527" s="40"/>
      <c r="AV527" s="40"/>
      <c r="AW527" s="40"/>
      <c r="AX527" s="42"/>
    </row>
    <row r="528" spans="1:50" ht="22.5" customHeight="1">
      <c r="A528" s="47"/>
      <c r="B528" s="48"/>
      <c r="C528" s="48"/>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T528" s="47"/>
      <c r="AU528" s="40"/>
      <c r="AV528" s="40"/>
      <c r="AW528" s="40"/>
      <c r="AX528" s="42"/>
    </row>
    <row r="529" spans="1:50" ht="22.5" customHeight="1">
      <c r="A529" s="47"/>
      <c r="B529" s="48"/>
      <c r="C529" s="48"/>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47"/>
      <c r="AM529" s="47"/>
      <c r="AN529" s="47"/>
      <c r="AO529" s="47"/>
      <c r="AP529" s="47"/>
      <c r="AQ529" s="47"/>
      <c r="AR529" s="47"/>
      <c r="AS529" s="47"/>
      <c r="AT529" s="47"/>
      <c r="AU529" s="40"/>
      <c r="AV529" s="40"/>
      <c r="AW529" s="40"/>
      <c r="AX529" s="42"/>
    </row>
    <row r="530" spans="1:50" ht="22.5" customHeight="1">
      <c r="A530" s="47"/>
      <c r="B530" s="48"/>
      <c r="C530" s="48"/>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47"/>
      <c r="AM530" s="47"/>
      <c r="AN530" s="47"/>
      <c r="AO530" s="47"/>
      <c r="AP530" s="47"/>
      <c r="AQ530" s="47"/>
      <c r="AR530" s="47"/>
      <c r="AS530" s="47"/>
      <c r="AT530" s="47"/>
      <c r="AU530" s="40"/>
      <c r="AV530" s="40"/>
      <c r="AW530" s="40"/>
      <c r="AX530" s="42"/>
    </row>
    <row r="531" spans="1:50" ht="22.5" customHeight="1">
      <c r="A531" s="47"/>
      <c r="B531" s="48"/>
      <c r="C531" s="48"/>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47"/>
      <c r="AM531" s="47"/>
      <c r="AN531" s="47"/>
      <c r="AO531" s="47"/>
      <c r="AP531" s="47"/>
      <c r="AQ531" s="47"/>
      <c r="AR531" s="47"/>
      <c r="AS531" s="47"/>
      <c r="AT531" s="47"/>
      <c r="AU531" s="40"/>
      <c r="AV531" s="40"/>
      <c r="AW531" s="40"/>
      <c r="AX531" s="42"/>
    </row>
    <row r="532" spans="1:50" ht="22.5" customHeight="1">
      <c r="A532" s="47"/>
      <c r="B532" s="48"/>
      <c r="C532" s="48"/>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47"/>
      <c r="AM532" s="47"/>
      <c r="AN532" s="47"/>
      <c r="AO532" s="47"/>
      <c r="AP532" s="47"/>
      <c r="AQ532" s="47"/>
      <c r="AR532" s="47"/>
      <c r="AS532" s="47"/>
      <c r="AT532" s="47"/>
      <c r="AU532" s="40"/>
      <c r="AV532" s="40"/>
      <c r="AW532" s="40"/>
      <c r="AX532" s="42"/>
    </row>
    <row r="533" spans="1:50" ht="22.5" customHeight="1">
      <c r="A533" s="47"/>
      <c r="B533" s="48"/>
      <c r="C533" s="48"/>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T533" s="47"/>
      <c r="AU533" s="40"/>
      <c r="AV533" s="40"/>
      <c r="AW533" s="40"/>
      <c r="AX533" s="42"/>
    </row>
    <row r="534" spans="1:50" ht="22.5" customHeight="1">
      <c r="A534" s="47"/>
      <c r="B534" s="48"/>
      <c r="C534" s="48"/>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T534" s="47"/>
      <c r="AU534" s="40"/>
      <c r="AV534" s="40"/>
      <c r="AW534" s="40"/>
      <c r="AX534" s="42"/>
    </row>
    <row r="535" spans="1:50" ht="22.5" customHeight="1">
      <c r="A535" s="47"/>
      <c r="B535" s="48"/>
      <c r="C535" s="48"/>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T535" s="47"/>
      <c r="AU535" s="40"/>
      <c r="AV535" s="40"/>
      <c r="AW535" s="40"/>
      <c r="AX535" s="42"/>
    </row>
    <row r="536" spans="1:50" ht="22.5" customHeight="1">
      <c r="A536" s="47"/>
      <c r="B536" s="48"/>
      <c r="C536" s="48"/>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47"/>
      <c r="AM536" s="47"/>
      <c r="AN536" s="47"/>
      <c r="AO536" s="47"/>
      <c r="AP536" s="47"/>
      <c r="AQ536" s="47"/>
      <c r="AR536" s="47"/>
      <c r="AS536" s="47"/>
      <c r="AT536" s="47"/>
      <c r="AU536" s="40"/>
      <c r="AV536" s="40"/>
      <c r="AW536" s="40"/>
      <c r="AX536" s="42"/>
    </row>
    <row r="537" spans="1:50" ht="22.5" customHeight="1">
      <c r="A537" s="47"/>
      <c r="B537" s="48"/>
      <c r="C537" s="48"/>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7"/>
      <c r="AP537" s="47"/>
      <c r="AQ537" s="47"/>
      <c r="AR537" s="47"/>
      <c r="AS537" s="47"/>
      <c r="AT537" s="47"/>
      <c r="AU537" s="40"/>
      <c r="AV537" s="40"/>
      <c r="AW537" s="40"/>
      <c r="AX537" s="42"/>
    </row>
    <row r="538" spans="1:50" ht="22.5" customHeight="1">
      <c r="A538" s="47"/>
      <c r="B538" s="48"/>
      <c r="C538" s="48"/>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47"/>
      <c r="AM538" s="47"/>
      <c r="AN538" s="47"/>
      <c r="AO538" s="47"/>
      <c r="AP538" s="47"/>
      <c r="AQ538" s="47"/>
      <c r="AR538" s="47"/>
      <c r="AS538" s="47"/>
      <c r="AT538" s="47"/>
      <c r="AU538" s="40"/>
      <c r="AV538" s="40"/>
      <c r="AW538" s="40"/>
      <c r="AX538" s="42"/>
    </row>
    <row r="539" spans="1:50" ht="22.5" customHeight="1">
      <c r="A539" s="47"/>
      <c r="B539" s="48"/>
      <c r="C539" s="48"/>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47"/>
      <c r="AM539" s="47"/>
      <c r="AN539" s="47"/>
      <c r="AO539" s="47"/>
      <c r="AP539" s="47"/>
      <c r="AQ539" s="47"/>
      <c r="AR539" s="47"/>
      <c r="AS539" s="47"/>
      <c r="AT539" s="47"/>
      <c r="AU539" s="40"/>
      <c r="AV539" s="40"/>
      <c r="AW539" s="40"/>
      <c r="AX539" s="42"/>
    </row>
    <row r="540" spans="1:50" ht="22.5" customHeight="1">
      <c r="A540" s="47"/>
      <c r="B540" s="48"/>
      <c r="C540" s="48"/>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T540" s="47"/>
      <c r="AU540" s="40"/>
      <c r="AV540" s="40"/>
      <c r="AW540" s="40"/>
      <c r="AX540" s="42"/>
    </row>
    <row r="541" spans="1:50" ht="22.5" customHeight="1">
      <c r="A541" s="47"/>
      <c r="B541" s="48"/>
      <c r="C541" s="48"/>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47"/>
      <c r="AM541" s="47"/>
      <c r="AN541" s="47"/>
      <c r="AO541" s="47"/>
      <c r="AP541" s="47"/>
      <c r="AQ541" s="47"/>
      <c r="AR541" s="47"/>
      <c r="AS541" s="47"/>
      <c r="AT541" s="47"/>
      <c r="AU541" s="40"/>
      <c r="AV541" s="40"/>
      <c r="AW541" s="40"/>
      <c r="AX541" s="42"/>
    </row>
    <row r="542" spans="1:50" ht="22.5" customHeight="1">
      <c r="A542" s="47"/>
      <c r="B542" s="48"/>
      <c r="C542" s="48"/>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47"/>
      <c r="AM542" s="47"/>
      <c r="AN542" s="47"/>
      <c r="AO542" s="47"/>
      <c r="AP542" s="47"/>
      <c r="AQ542" s="47"/>
      <c r="AR542" s="47"/>
      <c r="AS542" s="47"/>
      <c r="AT542" s="47"/>
      <c r="AU542" s="40"/>
      <c r="AV542" s="40"/>
      <c r="AW542" s="40"/>
      <c r="AX542" s="42"/>
    </row>
    <row r="543" spans="1:50" ht="22.5" customHeight="1">
      <c r="A543" s="47"/>
      <c r="B543" s="48"/>
      <c r="C543" s="48"/>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c r="AP543" s="47"/>
      <c r="AQ543" s="47"/>
      <c r="AR543" s="47"/>
      <c r="AS543" s="47"/>
      <c r="AT543" s="47"/>
      <c r="AU543" s="40"/>
      <c r="AV543" s="40"/>
      <c r="AW543" s="40"/>
      <c r="AX543" s="42"/>
    </row>
    <row r="544" spans="1:50" ht="22.5" customHeight="1">
      <c r="A544" s="47"/>
      <c r="B544" s="48"/>
      <c r="C544" s="48"/>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T544" s="47"/>
      <c r="AU544" s="40"/>
      <c r="AV544" s="40"/>
      <c r="AW544" s="40"/>
      <c r="AX544" s="42"/>
    </row>
    <row r="545" spans="1:50" ht="22.5" customHeight="1">
      <c r="A545" s="47"/>
      <c r="B545" s="48"/>
      <c r="C545" s="48"/>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47"/>
      <c r="AM545" s="47"/>
      <c r="AN545" s="47"/>
      <c r="AO545" s="47"/>
      <c r="AP545" s="47"/>
      <c r="AQ545" s="47"/>
      <c r="AR545" s="47"/>
      <c r="AS545" s="47"/>
      <c r="AT545" s="47"/>
      <c r="AU545" s="40"/>
      <c r="AV545" s="40"/>
      <c r="AW545" s="40"/>
      <c r="AX545" s="42"/>
    </row>
    <row r="546" spans="1:50" ht="22.5" customHeight="1">
      <c r="A546" s="47"/>
      <c r="B546" s="48"/>
      <c r="C546" s="48"/>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T546" s="47"/>
      <c r="AU546" s="40"/>
      <c r="AV546" s="40"/>
      <c r="AW546" s="40"/>
      <c r="AX546" s="42"/>
    </row>
    <row r="547" spans="1:50" ht="22.5" customHeight="1">
      <c r="A547" s="47"/>
      <c r="B547" s="48"/>
      <c r="C547" s="48"/>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0"/>
      <c r="AV547" s="40"/>
      <c r="AW547" s="40"/>
      <c r="AX547" s="42"/>
    </row>
    <row r="548" spans="1:50" ht="22.5" customHeight="1">
      <c r="A548" s="47"/>
      <c r="B548" s="48"/>
      <c r="C548" s="48"/>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0"/>
      <c r="AV548" s="40"/>
      <c r="AW548" s="40"/>
      <c r="AX548" s="42"/>
    </row>
    <row r="549" spans="1:50" ht="22.5" customHeight="1">
      <c r="A549" s="47"/>
      <c r="B549" s="48"/>
      <c r="C549" s="48"/>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T549" s="47"/>
      <c r="AU549" s="40"/>
      <c r="AV549" s="40"/>
      <c r="AW549" s="40"/>
      <c r="AX549" s="42"/>
    </row>
    <row r="550" spans="1:50" ht="22.5" customHeight="1">
      <c r="A550" s="47"/>
      <c r="B550" s="48"/>
      <c r="C550" s="48"/>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T550" s="47"/>
      <c r="AU550" s="40"/>
      <c r="AV550" s="40"/>
      <c r="AW550" s="40"/>
      <c r="AX550" s="42"/>
    </row>
    <row r="551" spans="1:50" ht="22.5" customHeight="1">
      <c r="A551" s="47"/>
      <c r="B551" s="48"/>
      <c r="C551" s="48"/>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T551" s="47"/>
      <c r="AU551" s="40"/>
      <c r="AV551" s="40"/>
      <c r="AW551" s="40"/>
      <c r="AX551" s="42"/>
    </row>
    <row r="552" spans="1:50" ht="22.5" customHeight="1">
      <c r="A552" s="47"/>
      <c r="B552" s="48"/>
      <c r="C552" s="48"/>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0"/>
      <c r="AV552" s="40"/>
      <c r="AW552" s="40"/>
      <c r="AX552" s="42"/>
    </row>
    <row r="553" spans="1:50" ht="22.5" customHeight="1">
      <c r="A553" s="47"/>
      <c r="B553" s="48"/>
      <c r="C553" s="48"/>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T553" s="47"/>
      <c r="AU553" s="40"/>
      <c r="AV553" s="40"/>
      <c r="AW553" s="40"/>
      <c r="AX553" s="42"/>
    </row>
    <row r="554" spans="1:50" ht="22.5" customHeight="1">
      <c r="A554" s="47"/>
      <c r="B554" s="48"/>
      <c r="C554" s="48"/>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T554" s="47"/>
      <c r="AU554" s="40"/>
      <c r="AV554" s="40"/>
      <c r="AW554" s="40"/>
      <c r="AX554" s="42"/>
    </row>
    <row r="555" spans="1:50" ht="22.5" customHeight="1">
      <c r="A555" s="47"/>
      <c r="B555" s="48"/>
      <c r="C555" s="48"/>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T555" s="47"/>
      <c r="AU555" s="40"/>
      <c r="AV555" s="40"/>
      <c r="AW555" s="40"/>
      <c r="AX555" s="42"/>
    </row>
    <row r="556" spans="1:50" ht="22.5" customHeight="1">
      <c r="A556" s="47"/>
      <c r="B556" s="48"/>
      <c r="C556" s="48"/>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T556" s="47"/>
      <c r="AU556" s="40"/>
      <c r="AV556" s="40"/>
      <c r="AW556" s="40"/>
      <c r="AX556" s="42"/>
    </row>
    <row r="557" spans="1:50" ht="22.5" customHeight="1">
      <c r="A557" s="47"/>
      <c r="B557" s="48"/>
      <c r="C557" s="48"/>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T557" s="47"/>
      <c r="AU557" s="40"/>
      <c r="AV557" s="40"/>
      <c r="AW557" s="40"/>
      <c r="AX557" s="42"/>
    </row>
    <row r="558" spans="1:50" ht="22.5" customHeight="1">
      <c r="A558" s="47"/>
      <c r="B558" s="48"/>
      <c r="C558" s="48"/>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T558" s="47"/>
      <c r="AU558" s="40"/>
      <c r="AV558" s="40"/>
      <c r="AW558" s="40"/>
      <c r="AX558" s="42"/>
    </row>
    <row r="559" spans="1:50" ht="22.5" customHeight="1">
      <c r="A559" s="47"/>
      <c r="B559" s="48"/>
      <c r="C559" s="48"/>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T559" s="47"/>
      <c r="AU559" s="40"/>
      <c r="AV559" s="40"/>
      <c r="AW559" s="40"/>
      <c r="AX559" s="42"/>
    </row>
    <row r="560" spans="1:50" ht="22.5" customHeight="1">
      <c r="A560" s="47"/>
      <c r="B560" s="48"/>
      <c r="C560" s="48"/>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0"/>
      <c r="AV560" s="40"/>
      <c r="AW560" s="40"/>
      <c r="AX560" s="42"/>
    </row>
    <row r="561" spans="1:50" ht="22.5" customHeight="1">
      <c r="A561" s="47"/>
      <c r="B561" s="48"/>
      <c r="C561" s="48"/>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T561" s="47"/>
      <c r="AU561" s="40"/>
      <c r="AV561" s="40"/>
      <c r="AW561" s="40"/>
      <c r="AX561" s="42"/>
    </row>
    <row r="562" spans="1:50" ht="22.5" customHeight="1">
      <c r="A562" s="47"/>
      <c r="B562" s="48"/>
      <c r="C562" s="48"/>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T562" s="47"/>
      <c r="AU562" s="40"/>
      <c r="AV562" s="40"/>
      <c r="AW562" s="40"/>
      <c r="AX562" s="42"/>
    </row>
    <row r="563" spans="1:50" ht="22.5" customHeight="1">
      <c r="A563" s="47"/>
      <c r="B563" s="48"/>
      <c r="C563" s="48"/>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T563" s="47"/>
      <c r="AU563" s="40"/>
      <c r="AV563" s="40"/>
      <c r="AW563" s="40"/>
      <c r="AX563" s="42"/>
    </row>
    <row r="564" spans="1:50" ht="22.5" customHeight="1">
      <c r="A564" s="47"/>
      <c r="B564" s="48"/>
      <c r="C564" s="48"/>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T564" s="47"/>
      <c r="AU564" s="40"/>
      <c r="AV564" s="40"/>
      <c r="AW564" s="40"/>
      <c r="AX564" s="42"/>
    </row>
    <row r="565" spans="1:50" ht="22.5" customHeight="1">
      <c r="A565" s="47"/>
      <c r="B565" s="48"/>
      <c r="C565" s="48"/>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T565" s="47"/>
      <c r="AU565" s="40"/>
      <c r="AV565" s="40"/>
      <c r="AW565" s="40"/>
      <c r="AX565" s="42"/>
    </row>
    <row r="566" spans="1:50" ht="22.5" customHeight="1">
      <c r="A566" s="47"/>
      <c r="B566" s="48"/>
      <c r="C566" s="48"/>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T566" s="47"/>
      <c r="AU566" s="40"/>
      <c r="AV566" s="40"/>
      <c r="AW566" s="40"/>
      <c r="AX566" s="42"/>
    </row>
    <row r="567" spans="1:50" ht="22.5" customHeight="1">
      <c r="A567" s="47"/>
      <c r="B567" s="48"/>
      <c r="C567" s="48"/>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0"/>
      <c r="AV567" s="40"/>
      <c r="AW567" s="40"/>
      <c r="AX567" s="42"/>
    </row>
    <row r="568" spans="1:50" ht="22.5" customHeight="1">
      <c r="A568" s="47"/>
      <c r="B568" s="48"/>
      <c r="C568" s="48"/>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0"/>
      <c r="AV568" s="40"/>
      <c r="AW568" s="40"/>
      <c r="AX568" s="42"/>
    </row>
    <row r="569" spans="1:50" ht="22.5" customHeight="1">
      <c r="A569" s="47"/>
      <c r="B569" s="48"/>
      <c r="C569" s="48"/>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0"/>
      <c r="AV569" s="40"/>
      <c r="AW569" s="40"/>
      <c r="AX569" s="42"/>
    </row>
    <row r="570" spans="1:50" ht="22.5" customHeight="1">
      <c r="A570" s="47"/>
      <c r="B570" s="48"/>
      <c r="C570" s="48"/>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T570" s="47"/>
      <c r="AU570" s="40"/>
      <c r="AV570" s="40"/>
      <c r="AW570" s="40"/>
      <c r="AX570" s="42"/>
    </row>
    <row r="571" spans="1:50" ht="22.5" customHeight="1">
      <c r="A571" s="47"/>
      <c r="B571" s="48"/>
      <c r="C571" s="48"/>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0"/>
      <c r="AV571" s="40"/>
      <c r="AW571" s="40"/>
      <c r="AX571" s="42"/>
    </row>
    <row r="572" spans="1:50" ht="22.5" customHeight="1">
      <c r="A572" s="47"/>
      <c r="B572" s="48"/>
      <c r="C572" s="48"/>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c r="AU572" s="40"/>
      <c r="AV572" s="40"/>
      <c r="AW572" s="40"/>
      <c r="AX572" s="42"/>
    </row>
    <row r="573" spans="1:50" ht="22.5" customHeight="1">
      <c r="A573" s="47"/>
      <c r="B573" s="48"/>
      <c r="C573" s="48"/>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c r="AU573" s="40"/>
      <c r="AV573" s="40"/>
      <c r="AW573" s="40"/>
      <c r="AX573" s="42"/>
    </row>
    <row r="574" spans="1:50" ht="22.5" customHeight="1">
      <c r="A574" s="47"/>
      <c r="B574" s="48"/>
      <c r="C574" s="48"/>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c r="AU574" s="40"/>
      <c r="AV574" s="40"/>
      <c r="AW574" s="40"/>
      <c r="AX574" s="42"/>
    </row>
    <row r="575" spans="1:50" ht="22.5" customHeight="1">
      <c r="A575" s="47"/>
      <c r="B575" s="48"/>
      <c r="C575" s="48"/>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47"/>
      <c r="AM575" s="47"/>
      <c r="AN575" s="47"/>
      <c r="AO575" s="47"/>
      <c r="AP575" s="47"/>
      <c r="AQ575" s="47"/>
      <c r="AR575" s="47"/>
      <c r="AS575" s="47"/>
      <c r="AT575" s="47"/>
      <c r="AU575" s="40"/>
      <c r="AV575" s="40"/>
      <c r="AW575" s="40"/>
      <c r="AX575" s="42"/>
    </row>
    <row r="576" spans="1:50" ht="22.5" customHeight="1">
      <c r="A576" s="47"/>
      <c r="B576" s="48"/>
      <c r="C576" s="48"/>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0"/>
      <c r="AV576" s="40"/>
      <c r="AW576" s="40"/>
      <c r="AX576" s="42"/>
    </row>
    <row r="577" spans="1:50" ht="22.5" customHeight="1">
      <c r="A577" s="47"/>
      <c r="B577" s="48"/>
      <c r="C577" s="48"/>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c r="AR577" s="47"/>
      <c r="AS577" s="47"/>
      <c r="AT577" s="47"/>
      <c r="AU577" s="40"/>
      <c r="AV577" s="40"/>
      <c r="AW577" s="40"/>
      <c r="AX577" s="42"/>
    </row>
    <row r="578" spans="1:50" ht="22.5" customHeight="1">
      <c r="A578" s="47"/>
      <c r="B578" s="48"/>
      <c r="C578" s="48"/>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c r="AR578" s="47"/>
      <c r="AS578" s="47"/>
      <c r="AT578" s="47"/>
      <c r="AU578" s="40"/>
      <c r="AV578" s="40"/>
      <c r="AW578" s="40"/>
      <c r="AX578" s="42"/>
    </row>
    <row r="579" spans="1:50" ht="22.5" customHeight="1">
      <c r="A579" s="47"/>
      <c r="B579" s="48"/>
      <c r="C579" s="48"/>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c r="AR579" s="47"/>
      <c r="AS579" s="47"/>
      <c r="AT579" s="47"/>
      <c r="AU579" s="40"/>
      <c r="AV579" s="40"/>
      <c r="AW579" s="40"/>
      <c r="AX579" s="42"/>
    </row>
    <row r="580" spans="1:50" ht="22.5" customHeight="1">
      <c r="A580" s="47"/>
      <c r="B580" s="48"/>
      <c r="C580" s="48"/>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c r="AR580" s="47"/>
      <c r="AS580" s="47"/>
      <c r="AT580" s="47"/>
      <c r="AU580" s="40"/>
      <c r="AV580" s="40"/>
      <c r="AW580" s="40"/>
      <c r="AX580" s="42"/>
    </row>
    <row r="581" spans="1:50" ht="22.5" customHeight="1">
      <c r="A581" s="47"/>
      <c r="B581" s="48"/>
      <c r="C581" s="48"/>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0"/>
      <c r="AV581" s="40"/>
      <c r="AW581" s="40"/>
      <c r="AX581" s="42"/>
    </row>
    <row r="582" spans="1:50" ht="22.5" customHeight="1">
      <c r="A582" s="47"/>
      <c r="B582" s="48"/>
      <c r="C582" s="48"/>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0"/>
      <c r="AV582" s="40"/>
      <c r="AW582" s="40"/>
      <c r="AX582" s="42"/>
    </row>
    <row r="583" spans="1:50" ht="22.5" customHeight="1">
      <c r="A583" s="47"/>
      <c r="B583" s="48"/>
      <c r="C583" s="48"/>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0"/>
      <c r="AV583" s="40"/>
      <c r="AW583" s="40"/>
      <c r="AX583" s="42"/>
    </row>
    <row r="584" spans="1:50" ht="22.5" customHeight="1">
      <c r="A584" s="47"/>
      <c r="B584" s="48"/>
      <c r="C584" s="48"/>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0"/>
      <c r="AV584" s="40"/>
      <c r="AW584" s="40"/>
      <c r="AX584" s="42"/>
    </row>
    <row r="585" spans="1:50" ht="22.5" customHeight="1">
      <c r="A585" s="47"/>
      <c r="B585" s="48"/>
      <c r="C585" s="48"/>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0"/>
      <c r="AV585" s="40"/>
      <c r="AW585" s="40"/>
      <c r="AX585" s="42"/>
    </row>
    <row r="586" spans="1:50" ht="22.5" customHeight="1">
      <c r="A586" s="47"/>
      <c r="B586" s="48"/>
      <c r="C586" s="48"/>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0"/>
      <c r="AV586" s="40"/>
      <c r="AW586" s="40"/>
      <c r="AX586" s="42"/>
    </row>
    <row r="587" spans="1:50" ht="22.5" customHeight="1">
      <c r="A587" s="47"/>
      <c r="B587" s="48"/>
      <c r="C587" s="48"/>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0"/>
      <c r="AV587" s="40"/>
      <c r="AW587" s="40"/>
      <c r="AX587" s="42"/>
    </row>
    <row r="588" spans="1:50" ht="22.5" customHeight="1">
      <c r="A588" s="47"/>
      <c r="B588" s="48"/>
      <c r="C588" s="48"/>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0"/>
      <c r="AV588" s="40"/>
      <c r="AW588" s="40"/>
      <c r="AX588" s="42"/>
    </row>
    <row r="589" spans="1:50" ht="22.5" customHeight="1">
      <c r="A589" s="47"/>
      <c r="B589" s="48"/>
      <c r="C589" s="48"/>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0"/>
      <c r="AV589" s="40"/>
      <c r="AW589" s="40"/>
      <c r="AX589" s="42"/>
    </row>
    <row r="590" spans="1:50" ht="22.5" customHeight="1">
      <c r="A590" s="47"/>
      <c r="B590" s="48"/>
      <c r="C590" s="48"/>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0"/>
      <c r="AV590" s="40"/>
      <c r="AW590" s="40"/>
      <c r="AX590" s="42"/>
    </row>
    <row r="591" spans="1:50" ht="22.5" customHeight="1">
      <c r="A591" s="47"/>
      <c r="B591" s="48"/>
      <c r="C591" s="48"/>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0"/>
      <c r="AV591" s="40"/>
      <c r="AW591" s="40"/>
      <c r="AX591" s="42"/>
    </row>
    <row r="592" spans="1:50" ht="22.5" customHeight="1">
      <c r="A592" s="47"/>
      <c r="B592" s="48"/>
      <c r="C592" s="48"/>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0"/>
      <c r="AV592" s="40"/>
      <c r="AW592" s="40"/>
      <c r="AX592" s="42"/>
    </row>
    <row r="593" spans="1:50" ht="22.5" customHeight="1">
      <c r="A593" s="47"/>
      <c r="B593" s="48"/>
      <c r="C593" s="48"/>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0"/>
      <c r="AV593" s="40"/>
      <c r="AW593" s="40"/>
      <c r="AX593" s="42"/>
    </row>
    <row r="594" spans="1:50" ht="22.5" customHeight="1">
      <c r="A594" s="47"/>
      <c r="B594" s="48"/>
      <c r="C594" s="48"/>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0"/>
      <c r="AV594" s="40"/>
      <c r="AW594" s="40"/>
      <c r="AX594" s="42"/>
    </row>
    <row r="595" spans="1:50" ht="22.5" customHeight="1">
      <c r="A595" s="47"/>
      <c r="B595" s="48"/>
      <c r="C595" s="48"/>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0"/>
      <c r="AV595" s="40"/>
      <c r="AW595" s="40"/>
      <c r="AX595" s="42"/>
    </row>
    <row r="596" spans="1:50" ht="22.5" customHeight="1">
      <c r="A596" s="47"/>
      <c r="B596" s="48"/>
      <c r="C596" s="48"/>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0"/>
      <c r="AV596" s="40"/>
      <c r="AW596" s="40"/>
      <c r="AX596" s="42"/>
    </row>
    <row r="597" spans="1:50" ht="22.5" customHeight="1">
      <c r="A597" s="47"/>
      <c r="B597" s="48"/>
      <c r="C597" s="48"/>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0"/>
      <c r="AV597" s="40"/>
      <c r="AW597" s="40"/>
      <c r="AX597" s="42"/>
    </row>
    <row r="598" spans="1:50" ht="22.5" customHeight="1">
      <c r="A598" s="47"/>
      <c r="B598" s="48"/>
      <c r="C598" s="48"/>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7"/>
      <c r="AP598" s="47"/>
      <c r="AQ598" s="47"/>
      <c r="AR598" s="47"/>
      <c r="AS598" s="47"/>
      <c r="AT598" s="47"/>
      <c r="AU598" s="40"/>
      <c r="AV598" s="40"/>
      <c r="AW598" s="40"/>
      <c r="AX598" s="42"/>
    </row>
    <row r="599" spans="1:50" ht="22.5" customHeight="1">
      <c r="A599" s="47"/>
      <c r="B599" s="48"/>
      <c r="C599" s="48"/>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0"/>
      <c r="AV599" s="40"/>
      <c r="AW599" s="40"/>
      <c r="AX599" s="42"/>
    </row>
    <row r="600" spans="1:50" ht="22.5" customHeight="1">
      <c r="A600" s="47"/>
      <c r="B600" s="48"/>
      <c r="C600" s="48"/>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c r="AR600" s="47"/>
      <c r="AS600" s="47"/>
      <c r="AT600" s="47"/>
      <c r="AU600" s="40"/>
      <c r="AV600" s="40"/>
      <c r="AW600" s="40"/>
      <c r="AX600" s="42"/>
    </row>
    <row r="601" spans="1:50" ht="22.5" customHeight="1">
      <c r="A601" s="47"/>
      <c r="B601" s="48"/>
      <c r="C601" s="48"/>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0"/>
      <c r="AV601" s="40"/>
      <c r="AW601" s="40"/>
      <c r="AX601" s="42"/>
    </row>
    <row r="602" spans="1:50" ht="22.5" customHeight="1">
      <c r="A602" s="47"/>
      <c r="B602" s="48"/>
      <c r="C602" s="48"/>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c r="AR602" s="47"/>
      <c r="AS602" s="47"/>
      <c r="AT602" s="47"/>
      <c r="AU602" s="40"/>
      <c r="AV602" s="40"/>
      <c r="AW602" s="40"/>
      <c r="AX602" s="42"/>
    </row>
    <row r="603" spans="1:50" ht="22.5" customHeight="1">
      <c r="A603" s="47"/>
      <c r="B603" s="48"/>
      <c r="C603" s="48"/>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c r="AR603" s="47"/>
      <c r="AS603" s="47"/>
      <c r="AT603" s="47"/>
      <c r="AU603" s="40"/>
      <c r="AV603" s="40"/>
      <c r="AW603" s="40"/>
      <c r="AX603" s="42"/>
    </row>
    <row r="604" spans="1:50" ht="22.5" customHeight="1">
      <c r="A604" s="47"/>
      <c r="B604" s="48"/>
      <c r="C604" s="48"/>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0"/>
      <c r="AV604" s="40"/>
      <c r="AW604" s="40"/>
      <c r="AX604" s="42"/>
    </row>
    <row r="605" spans="1:50" ht="22.5" customHeight="1">
      <c r="A605" s="47"/>
      <c r="B605" s="48"/>
      <c r="C605" s="48"/>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c r="AR605" s="47"/>
      <c r="AS605" s="47"/>
      <c r="AT605" s="47"/>
      <c r="AU605" s="40"/>
      <c r="AV605" s="40"/>
      <c r="AW605" s="40"/>
      <c r="AX605" s="42"/>
    </row>
    <row r="606" spans="1:50" ht="22.5" customHeight="1">
      <c r="A606" s="47"/>
      <c r="B606" s="48"/>
      <c r="C606" s="48"/>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47"/>
      <c r="AM606" s="47"/>
      <c r="AN606" s="47"/>
      <c r="AO606" s="47"/>
      <c r="AP606" s="47"/>
      <c r="AQ606" s="47"/>
      <c r="AR606" s="47"/>
      <c r="AS606" s="47"/>
      <c r="AT606" s="47"/>
      <c r="AU606" s="40"/>
      <c r="AV606" s="40"/>
      <c r="AW606" s="40"/>
      <c r="AX606" s="42"/>
    </row>
    <row r="607" spans="1:50" ht="22.5" customHeight="1">
      <c r="A607" s="47"/>
      <c r="B607" s="48"/>
      <c r="C607" s="48"/>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c r="AR607" s="47"/>
      <c r="AS607" s="47"/>
      <c r="AT607" s="47"/>
      <c r="AU607" s="40"/>
      <c r="AV607" s="40"/>
      <c r="AW607" s="40"/>
      <c r="AX607" s="42"/>
    </row>
    <row r="608" spans="1:50" ht="22.5" customHeight="1">
      <c r="A608" s="47"/>
      <c r="B608" s="48"/>
      <c r="C608" s="48"/>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c r="AR608" s="47"/>
      <c r="AS608" s="47"/>
      <c r="AT608" s="47"/>
      <c r="AU608" s="40"/>
      <c r="AV608" s="40"/>
      <c r="AW608" s="40"/>
      <c r="AX608" s="42"/>
    </row>
    <row r="609" spans="1:50" ht="22.5" customHeight="1">
      <c r="A609" s="47"/>
      <c r="B609" s="48"/>
      <c r="C609" s="48"/>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c r="AR609" s="47"/>
      <c r="AS609" s="47"/>
      <c r="AT609" s="47"/>
      <c r="AU609" s="40"/>
      <c r="AV609" s="40"/>
      <c r="AW609" s="40"/>
      <c r="AX609" s="42"/>
    </row>
    <row r="610" spans="1:50" ht="22.5" customHeight="1">
      <c r="A610" s="47"/>
      <c r="B610" s="48"/>
      <c r="C610" s="48"/>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T610" s="47"/>
      <c r="AU610" s="40"/>
      <c r="AV610" s="40"/>
      <c r="AW610" s="40"/>
      <c r="AX610" s="42"/>
    </row>
    <row r="611" spans="1:50" ht="22.5" customHeight="1">
      <c r="A611" s="47"/>
      <c r="B611" s="48"/>
      <c r="C611" s="48"/>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T611" s="47"/>
      <c r="AU611" s="40"/>
      <c r="AV611" s="40"/>
      <c r="AW611" s="40"/>
      <c r="AX611" s="42"/>
    </row>
    <row r="612" spans="1:50" ht="22.5" customHeight="1">
      <c r="A612" s="47"/>
      <c r="B612" s="48"/>
      <c r="C612" s="48"/>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47"/>
      <c r="AM612" s="47"/>
      <c r="AN612" s="47"/>
      <c r="AO612" s="47"/>
      <c r="AP612" s="47"/>
      <c r="AQ612" s="47"/>
      <c r="AR612" s="47"/>
      <c r="AS612" s="47"/>
      <c r="AT612" s="47"/>
      <c r="AU612" s="40"/>
      <c r="AV612" s="40"/>
      <c r="AW612" s="40"/>
      <c r="AX612" s="42"/>
    </row>
    <row r="613" spans="1:50" ht="22.5" customHeight="1">
      <c r="A613" s="47"/>
      <c r="B613" s="48"/>
      <c r="C613" s="48"/>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0"/>
      <c r="AV613" s="40"/>
      <c r="AW613" s="40"/>
      <c r="AX613" s="42"/>
    </row>
    <row r="614" spans="1:50" ht="22.5" customHeight="1">
      <c r="A614" s="47"/>
      <c r="B614" s="48"/>
      <c r="C614" s="48"/>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0"/>
      <c r="AV614" s="40"/>
      <c r="AW614" s="40"/>
      <c r="AX614" s="42"/>
    </row>
    <row r="615" spans="1:50" ht="22.5" customHeight="1">
      <c r="A615" s="47"/>
      <c r="B615" s="48"/>
      <c r="C615" s="48"/>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0"/>
      <c r="AV615" s="40"/>
      <c r="AW615" s="40"/>
      <c r="AX615" s="42"/>
    </row>
    <row r="616" spans="1:50" ht="22.5" customHeight="1">
      <c r="A616" s="47"/>
      <c r="B616" s="48"/>
      <c r="C616" s="48"/>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0"/>
      <c r="AV616" s="40"/>
      <c r="AW616" s="40"/>
      <c r="AX616" s="42"/>
    </row>
    <row r="617" spans="1:50" ht="22.5" customHeight="1">
      <c r="A617" s="47"/>
      <c r="B617" s="48"/>
      <c r="C617" s="48"/>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T617" s="47"/>
      <c r="AU617" s="40"/>
      <c r="AV617" s="40"/>
      <c r="AW617" s="40"/>
      <c r="AX617" s="42"/>
    </row>
    <row r="618" spans="1:50" ht="22.5" customHeight="1">
      <c r="A618" s="47"/>
      <c r="B618" s="48"/>
      <c r="C618" s="48"/>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47"/>
      <c r="AM618" s="47"/>
      <c r="AN618" s="47"/>
      <c r="AO618" s="47"/>
      <c r="AP618" s="47"/>
      <c r="AQ618" s="47"/>
      <c r="AR618" s="47"/>
      <c r="AS618" s="47"/>
      <c r="AT618" s="47"/>
      <c r="AU618" s="40"/>
      <c r="AV618" s="40"/>
      <c r="AW618" s="40"/>
      <c r="AX618" s="42"/>
    </row>
    <row r="619" spans="1:50" ht="22.5" customHeight="1">
      <c r="A619" s="47"/>
      <c r="B619" s="48"/>
      <c r="C619" s="48"/>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0"/>
      <c r="AV619" s="40"/>
      <c r="AW619" s="40"/>
      <c r="AX619" s="42"/>
    </row>
    <row r="620" spans="1:50" ht="22.5" customHeight="1">
      <c r="A620" s="47"/>
      <c r="B620" s="48"/>
      <c r="C620" s="48"/>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0"/>
      <c r="AV620" s="40"/>
      <c r="AW620" s="40"/>
      <c r="AX620" s="42"/>
    </row>
    <row r="621" spans="1:50" ht="22.5" customHeight="1">
      <c r="A621" s="47"/>
      <c r="B621" s="48"/>
      <c r="C621" s="48"/>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T621" s="47"/>
      <c r="AU621" s="40"/>
      <c r="AV621" s="40"/>
      <c r="AW621" s="40"/>
      <c r="AX621" s="42"/>
    </row>
    <row r="622" spans="1:50" ht="22.5" customHeight="1">
      <c r="A622" s="47"/>
      <c r="B622" s="48"/>
      <c r="C622" s="48"/>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0"/>
      <c r="AV622" s="40"/>
      <c r="AW622" s="40"/>
      <c r="AX622" s="42"/>
    </row>
    <row r="623" spans="1:50" ht="22.5" customHeight="1">
      <c r="A623" s="47"/>
      <c r="B623" s="48"/>
      <c r="C623" s="48"/>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T623" s="47"/>
      <c r="AU623" s="40"/>
      <c r="AV623" s="40"/>
      <c r="AW623" s="40"/>
      <c r="AX623" s="42"/>
    </row>
    <row r="624" spans="1:50" ht="22.5" customHeight="1">
      <c r="A624" s="47"/>
      <c r="B624" s="48"/>
      <c r="C624" s="48"/>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7"/>
      <c r="AM624" s="47"/>
      <c r="AN624" s="47"/>
      <c r="AO624" s="47"/>
      <c r="AP624" s="47"/>
      <c r="AQ624" s="47"/>
      <c r="AR624" s="47"/>
      <c r="AS624" s="47"/>
      <c r="AT624" s="47"/>
      <c r="AU624" s="40"/>
      <c r="AV624" s="40"/>
      <c r="AW624" s="40"/>
      <c r="AX624" s="42"/>
    </row>
    <row r="625" spans="1:50" ht="22.5" customHeight="1">
      <c r="A625" s="47"/>
      <c r="B625" s="48"/>
      <c r="C625" s="48"/>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T625" s="47"/>
      <c r="AU625" s="40"/>
      <c r="AV625" s="40"/>
      <c r="AW625" s="40"/>
      <c r="AX625" s="42"/>
    </row>
    <row r="626" spans="1:50" ht="22.5" customHeight="1">
      <c r="A626" s="47"/>
      <c r="B626" s="48"/>
      <c r="C626" s="48"/>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c r="AQ626" s="47"/>
      <c r="AR626" s="47"/>
      <c r="AS626" s="47"/>
      <c r="AT626" s="47"/>
      <c r="AU626" s="40"/>
      <c r="AV626" s="40"/>
      <c r="AW626" s="40"/>
      <c r="AX626" s="42"/>
    </row>
    <row r="627" spans="1:50" ht="22.5" customHeight="1">
      <c r="A627" s="47"/>
      <c r="B627" s="48"/>
      <c r="C627" s="48"/>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c r="AJ627" s="47"/>
      <c r="AK627" s="47"/>
      <c r="AL627" s="47"/>
      <c r="AM627" s="47"/>
      <c r="AN627" s="47"/>
      <c r="AO627" s="47"/>
      <c r="AP627" s="47"/>
      <c r="AQ627" s="47"/>
      <c r="AR627" s="47"/>
      <c r="AS627" s="47"/>
      <c r="AT627" s="47"/>
      <c r="AU627" s="40"/>
      <c r="AV627" s="40"/>
      <c r="AW627" s="40"/>
      <c r="AX627" s="42"/>
    </row>
    <row r="628" spans="1:50" ht="22.5" customHeight="1">
      <c r="A628" s="47"/>
      <c r="B628" s="48"/>
      <c r="C628" s="48"/>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c r="AJ628" s="47"/>
      <c r="AK628" s="47"/>
      <c r="AL628" s="47"/>
      <c r="AM628" s="47"/>
      <c r="AN628" s="47"/>
      <c r="AO628" s="47"/>
      <c r="AP628" s="47"/>
      <c r="AQ628" s="47"/>
      <c r="AR628" s="47"/>
      <c r="AS628" s="47"/>
      <c r="AT628" s="47"/>
      <c r="AU628" s="40"/>
      <c r="AV628" s="40"/>
      <c r="AW628" s="40"/>
      <c r="AX628" s="42"/>
    </row>
    <row r="629" spans="1:50" ht="22.5" customHeight="1">
      <c r="A629" s="47"/>
      <c r="B629" s="48"/>
      <c r="C629" s="48"/>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c r="AJ629" s="47"/>
      <c r="AK629" s="47"/>
      <c r="AL629" s="47"/>
      <c r="AM629" s="47"/>
      <c r="AN629" s="47"/>
      <c r="AO629" s="47"/>
      <c r="AP629" s="47"/>
      <c r="AQ629" s="47"/>
      <c r="AR629" s="47"/>
      <c r="AS629" s="47"/>
      <c r="AT629" s="47"/>
      <c r="AU629" s="40"/>
      <c r="AV629" s="40"/>
      <c r="AW629" s="40"/>
      <c r="AX629" s="42"/>
    </row>
    <row r="630" spans="1:50" ht="22.5" customHeight="1">
      <c r="A630" s="47"/>
      <c r="B630" s="48"/>
      <c r="C630" s="48"/>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c r="AJ630" s="47"/>
      <c r="AK630" s="47"/>
      <c r="AL630" s="47"/>
      <c r="AM630" s="47"/>
      <c r="AN630" s="47"/>
      <c r="AO630" s="47"/>
      <c r="AP630" s="47"/>
      <c r="AQ630" s="47"/>
      <c r="AR630" s="47"/>
      <c r="AS630" s="47"/>
      <c r="AT630" s="47"/>
      <c r="AU630" s="40"/>
      <c r="AV630" s="40"/>
      <c r="AW630" s="40"/>
      <c r="AX630" s="42"/>
    </row>
    <row r="631" spans="1:50" ht="22.5" customHeight="1">
      <c r="A631" s="47"/>
      <c r="B631" s="48"/>
      <c r="C631" s="48"/>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c r="AP631" s="47"/>
      <c r="AQ631" s="47"/>
      <c r="AR631" s="47"/>
      <c r="AS631" s="47"/>
      <c r="AT631" s="47"/>
      <c r="AU631" s="40"/>
      <c r="AV631" s="40"/>
      <c r="AW631" s="40"/>
      <c r="AX631" s="42"/>
    </row>
    <row r="632" spans="1:50" ht="22.5" customHeight="1">
      <c r="A632" s="47"/>
      <c r="B632" s="48"/>
      <c r="C632" s="48"/>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7"/>
      <c r="AP632" s="47"/>
      <c r="AQ632" s="47"/>
      <c r="AR632" s="47"/>
      <c r="AS632" s="47"/>
      <c r="AT632" s="47"/>
      <c r="AU632" s="40"/>
      <c r="AV632" s="40"/>
      <c r="AW632" s="40"/>
      <c r="AX632" s="42"/>
    </row>
    <row r="633" spans="1:50" ht="22.5" customHeight="1">
      <c r="A633" s="47"/>
      <c r="B633" s="48"/>
      <c r="C633" s="48"/>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c r="AP633" s="47"/>
      <c r="AQ633" s="47"/>
      <c r="AR633" s="47"/>
      <c r="AS633" s="47"/>
      <c r="AT633" s="47"/>
      <c r="AU633" s="40"/>
      <c r="AV633" s="40"/>
      <c r="AW633" s="40"/>
      <c r="AX633" s="42"/>
    </row>
    <row r="634" spans="1:50" ht="22.5" customHeight="1">
      <c r="A634" s="47"/>
      <c r="B634" s="48"/>
      <c r="C634" s="48"/>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c r="AP634" s="47"/>
      <c r="AQ634" s="47"/>
      <c r="AR634" s="47"/>
      <c r="AS634" s="47"/>
      <c r="AT634" s="47"/>
      <c r="AU634" s="40"/>
      <c r="AV634" s="40"/>
      <c r="AW634" s="40"/>
      <c r="AX634" s="42"/>
    </row>
    <row r="635" spans="1:50" ht="22.5" customHeight="1">
      <c r="A635" s="47"/>
      <c r="B635" s="48"/>
      <c r="C635" s="48"/>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7"/>
      <c r="AP635" s="47"/>
      <c r="AQ635" s="47"/>
      <c r="AR635" s="47"/>
      <c r="AS635" s="47"/>
      <c r="AT635" s="47"/>
      <c r="AU635" s="40"/>
      <c r="AV635" s="40"/>
      <c r="AW635" s="40"/>
      <c r="AX635" s="42"/>
    </row>
    <row r="636" spans="1:50" ht="22.5" customHeight="1">
      <c r="A636" s="47"/>
      <c r="B636" s="48"/>
      <c r="C636" s="48"/>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7"/>
      <c r="AP636" s="47"/>
      <c r="AQ636" s="47"/>
      <c r="AR636" s="47"/>
      <c r="AS636" s="47"/>
      <c r="AT636" s="47"/>
      <c r="AU636" s="40"/>
      <c r="AV636" s="40"/>
      <c r="AW636" s="40"/>
      <c r="AX636" s="42"/>
    </row>
    <row r="637" spans="1:50" ht="22.5" customHeight="1">
      <c r="A637" s="47"/>
      <c r="B637" s="48"/>
      <c r="C637" s="48"/>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7"/>
      <c r="AP637" s="47"/>
      <c r="AQ637" s="47"/>
      <c r="AR637" s="47"/>
      <c r="AS637" s="47"/>
      <c r="AT637" s="47"/>
      <c r="AU637" s="40"/>
      <c r="AV637" s="40"/>
      <c r="AW637" s="40"/>
      <c r="AX637" s="42"/>
    </row>
    <row r="638" spans="1:50" ht="22.5" customHeight="1">
      <c r="A638" s="47"/>
      <c r="B638" s="48"/>
      <c r="C638" s="48"/>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T638" s="47"/>
      <c r="AU638" s="40"/>
      <c r="AV638" s="40"/>
      <c r="AW638" s="40"/>
      <c r="AX638" s="42"/>
    </row>
    <row r="639" spans="1:50" ht="22.5" customHeight="1">
      <c r="A639" s="47"/>
      <c r="B639" s="48"/>
      <c r="C639" s="48"/>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T639" s="47"/>
      <c r="AU639" s="40"/>
      <c r="AV639" s="40"/>
      <c r="AW639" s="40"/>
      <c r="AX639" s="42"/>
    </row>
    <row r="640" spans="1:50" ht="22.5" customHeight="1">
      <c r="A640" s="47"/>
      <c r="B640" s="48"/>
      <c r="C640" s="48"/>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c r="AP640" s="47"/>
      <c r="AQ640" s="47"/>
      <c r="AR640" s="47"/>
      <c r="AS640" s="47"/>
      <c r="AT640" s="47"/>
      <c r="AU640" s="40"/>
      <c r="AV640" s="40"/>
      <c r="AW640" s="40"/>
      <c r="AX640" s="42"/>
    </row>
    <row r="641" spans="1:50" ht="22.5" customHeight="1">
      <c r="A641" s="47"/>
      <c r="B641" s="48"/>
      <c r="C641" s="48"/>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c r="AM641" s="47"/>
      <c r="AN641" s="47"/>
      <c r="AO641" s="47"/>
      <c r="AP641" s="47"/>
      <c r="AQ641" s="47"/>
      <c r="AR641" s="47"/>
      <c r="AS641" s="47"/>
      <c r="AT641" s="47"/>
      <c r="AU641" s="40"/>
      <c r="AV641" s="40"/>
      <c r="AW641" s="40"/>
      <c r="AX641" s="42"/>
    </row>
    <row r="642" spans="1:50" ht="22.5" customHeight="1">
      <c r="A642" s="47"/>
      <c r="B642" s="48"/>
      <c r="C642" s="48"/>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7"/>
      <c r="AP642" s="47"/>
      <c r="AQ642" s="47"/>
      <c r="AR642" s="47"/>
      <c r="AS642" s="47"/>
      <c r="AT642" s="47"/>
      <c r="AU642" s="40"/>
      <c r="AV642" s="40"/>
      <c r="AW642" s="40"/>
      <c r="AX642" s="42"/>
    </row>
    <row r="643" spans="1:50" ht="22.5" customHeight="1">
      <c r="A643" s="47"/>
      <c r="B643" s="48"/>
      <c r="C643" s="48"/>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7"/>
      <c r="AP643" s="47"/>
      <c r="AQ643" s="47"/>
      <c r="AR643" s="47"/>
      <c r="AS643" s="47"/>
      <c r="AT643" s="47"/>
      <c r="AU643" s="40"/>
      <c r="AV643" s="40"/>
      <c r="AW643" s="40"/>
      <c r="AX643" s="42"/>
    </row>
    <row r="644" spans="1:50" ht="22.5" customHeight="1">
      <c r="A644" s="47"/>
      <c r="B644" s="48"/>
      <c r="C644" s="48"/>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T644" s="47"/>
      <c r="AU644" s="40"/>
      <c r="AV644" s="40"/>
      <c r="AW644" s="40"/>
      <c r="AX644" s="42"/>
    </row>
    <row r="645" spans="1:50" ht="22.5" customHeight="1">
      <c r="A645" s="47"/>
      <c r="B645" s="48"/>
      <c r="C645" s="48"/>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7"/>
      <c r="AP645" s="47"/>
      <c r="AQ645" s="47"/>
      <c r="AR645" s="47"/>
      <c r="AS645" s="47"/>
      <c r="AT645" s="47"/>
      <c r="AU645" s="40"/>
      <c r="AV645" s="40"/>
      <c r="AW645" s="40"/>
      <c r="AX645" s="42"/>
    </row>
    <row r="646" spans="1:50" ht="22.5" customHeight="1">
      <c r="A646" s="47"/>
      <c r="B646" s="48"/>
      <c r="C646" s="48"/>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7"/>
      <c r="AP646" s="47"/>
      <c r="AQ646" s="47"/>
      <c r="AR646" s="47"/>
      <c r="AS646" s="47"/>
      <c r="AT646" s="47"/>
      <c r="AU646" s="40"/>
      <c r="AV646" s="40"/>
      <c r="AW646" s="40"/>
      <c r="AX646" s="42"/>
    </row>
    <row r="647" spans="1:50" ht="22.5" customHeight="1">
      <c r="A647" s="47"/>
      <c r="B647" s="48"/>
      <c r="C647" s="48"/>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7"/>
      <c r="AP647" s="47"/>
      <c r="AQ647" s="47"/>
      <c r="AR647" s="47"/>
      <c r="AS647" s="47"/>
      <c r="AT647" s="47"/>
      <c r="AU647" s="40"/>
      <c r="AV647" s="40"/>
      <c r="AW647" s="40"/>
      <c r="AX647" s="42"/>
    </row>
    <row r="648" spans="1:50" ht="22.5" customHeight="1">
      <c r="A648" s="47"/>
      <c r="B648" s="48"/>
      <c r="C648" s="48"/>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7"/>
      <c r="AP648" s="47"/>
      <c r="AQ648" s="47"/>
      <c r="AR648" s="47"/>
      <c r="AS648" s="47"/>
      <c r="AT648" s="47"/>
      <c r="AU648" s="40"/>
      <c r="AV648" s="40"/>
      <c r="AW648" s="40"/>
      <c r="AX648" s="42"/>
    </row>
    <row r="649" spans="1:50" ht="22.5" customHeight="1">
      <c r="A649" s="47"/>
      <c r="B649" s="48"/>
      <c r="C649" s="48"/>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7"/>
      <c r="AP649" s="47"/>
      <c r="AQ649" s="47"/>
      <c r="AR649" s="47"/>
      <c r="AS649" s="47"/>
      <c r="AT649" s="47"/>
      <c r="AU649" s="40"/>
      <c r="AV649" s="40"/>
      <c r="AW649" s="40"/>
      <c r="AX649" s="42"/>
    </row>
    <row r="650" spans="1:50" ht="22.5" customHeight="1">
      <c r="A650" s="47"/>
      <c r="B650" s="48"/>
      <c r="C650" s="48"/>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7"/>
      <c r="AP650" s="47"/>
      <c r="AQ650" s="47"/>
      <c r="AR650" s="47"/>
      <c r="AS650" s="47"/>
      <c r="AT650" s="47"/>
      <c r="AU650" s="40"/>
      <c r="AV650" s="40"/>
      <c r="AW650" s="40"/>
      <c r="AX650" s="42"/>
    </row>
    <row r="651" spans="1:50" ht="22.5" customHeight="1">
      <c r="A651" s="47"/>
      <c r="B651" s="48"/>
      <c r="C651" s="48"/>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7"/>
      <c r="AP651" s="47"/>
      <c r="AQ651" s="47"/>
      <c r="AR651" s="47"/>
      <c r="AS651" s="47"/>
      <c r="AT651" s="47"/>
      <c r="AU651" s="40"/>
      <c r="AV651" s="40"/>
      <c r="AW651" s="40"/>
      <c r="AX651" s="42"/>
    </row>
    <row r="652" spans="1:50" ht="22.5" customHeight="1">
      <c r="A652" s="47"/>
      <c r="B652" s="48"/>
      <c r="C652" s="48"/>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7"/>
      <c r="AP652" s="47"/>
      <c r="AQ652" s="47"/>
      <c r="AR652" s="47"/>
      <c r="AS652" s="47"/>
      <c r="AT652" s="47"/>
      <c r="AU652" s="40"/>
      <c r="AV652" s="40"/>
      <c r="AW652" s="40"/>
      <c r="AX652" s="42"/>
    </row>
    <row r="653" spans="1:50" ht="22.5" customHeight="1">
      <c r="A653" s="47"/>
      <c r="B653" s="48"/>
      <c r="C653" s="48"/>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c r="AP653" s="47"/>
      <c r="AQ653" s="47"/>
      <c r="AR653" s="47"/>
      <c r="AS653" s="47"/>
      <c r="AT653" s="47"/>
      <c r="AU653" s="40"/>
      <c r="AV653" s="40"/>
      <c r="AW653" s="40"/>
      <c r="AX653" s="42"/>
    </row>
    <row r="654" spans="1:50" ht="22.5" customHeight="1">
      <c r="A654" s="47"/>
      <c r="B654" s="48"/>
      <c r="C654" s="48"/>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c r="AP654" s="47"/>
      <c r="AQ654" s="47"/>
      <c r="AR654" s="47"/>
      <c r="AS654" s="47"/>
      <c r="AT654" s="47"/>
      <c r="AU654" s="40"/>
      <c r="AV654" s="40"/>
      <c r="AW654" s="40"/>
      <c r="AX654" s="42"/>
    </row>
    <row r="655" spans="1:50" ht="22.5" customHeight="1">
      <c r="A655" s="47"/>
      <c r="B655" s="48"/>
      <c r="C655" s="48"/>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T655" s="47"/>
      <c r="AU655" s="40"/>
      <c r="AV655" s="40"/>
      <c r="AW655" s="40"/>
      <c r="AX655" s="42"/>
    </row>
    <row r="656" spans="1:50" ht="22.5" customHeight="1">
      <c r="A656" s="47"/>
      <c r="B656" s="48"/>
      <c r="C656" s="48"/>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c r="AQ656" s="47"/>
      <c r="AR656" s="47"/>
      <c r="AS656" s="47"/>
      <c r="AT656" s="47"/>
      <c r="AU656" s="40"/>
      <c r="AV656" s="40"/>
      <c r="AW656" s="40"/>
      <c r="AX656" s="42"/>
    </row>
    <row r="657" spans="1:50" ht="22.5" customHeight="1">
      <c r="A657" s="47"/>
      <c r="B657" s="48"/>
      <c r="C657" s="48"/>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c r="AP657" s="47"/>
      <c r="AQ657" s="47"/>
      <c r="AR657" s="47"/>
      <c r="AS657" s="47"/>
      <c r="AT657" s="47"/>
      <c r="AU657" s="40"/>
      <c r="AV657" s="40"/>
      <c r="AW657" s="40"/>
      <c r="AX657" s="42"/>
    </row>
    <row r="658" spans="1:50" ht="22.5" customHeight="1">
      <c r="A658" s="47"/>
      <c r="B658" s="48"/>
      <c r="C658" s="48"/>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47"/>
      <c r="AM658" s="47"/>
      <c r="AN658" s="47"/>
      <c r="AO658" s="47"/>
      <c r="AP658" s="47"/>
      <c r="AQ658" s="47"/>
      <c r="AR658" s="47"/>
      <c r="AS658" s="47"/>
      <c r="AT658" s="47"/>
      <c r="AU658" s="40"/>
      <c r="AV658" s="40"/>
      <c r="AW658" s="40"/>
      <c r="AX658" s="42"/>
    </row>
    <row r="659" spans="1:50" ht="22.5" customHeight="1">
      <c r="A659" s="47"/>
      <c r="B659" s="48"/>
      <c r="C659" s="48"/>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7"/>
      <c r="AP659" s="47"/>
      <c r="AQ659" s="47"/>
      <c r="AR659" s="47"/>
      <c r="AS659" s="47"/>
      <c r="AT659" s="47"/>
      <c r="AU659" s="40"/>
      <c r="AV659" s="40"/>
      <c r="AW659" s="40"/>
      <c r="AX659" s="42"/>
    </row>
    <row r="660" spans="1:50" ht="22.5" customHeight="1">
      <c r="A660" s="47"/>
      <c r="B660" s="48"/>
      <c r="C660" s="48"/>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47"/>
      <c r="AM660" s="47"/>
      <c r="AN660" s="47"/>
      <c r="AO660" s="47"/>
      <c r="AP660" s="47"/>
      <c r="AQ660" s="47"/>
      <c r="AR660" s="47"/>
      <c r="AS660" s="47"/>
      <c r="AT660" s="47"/>
      <c r="AU660" s="40"/>
      <c r="AV660" s="40"/>
      <c r="AW660" s="40"/>
      <c r="AX660" s="42"/>
    </row>
    <row r="661" spans="1:50" ht="22.5" customHeight="1">
      <c r="A661" s="47"/>
      <c r="B661" s="48"/>
      <c r="C661" s="48"/>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7"/>
      <c r="AP661" s="47"/>
      <c r="AQ661" s="47"/>
      <c r="AR661" s="47"/>
      <c r="AS661" s="47"/>
      <c r="AT661" s="47"/>
      <c r="AU661" s="40"/>
      <c r="AV661" s="40"/>
      <c r="AW661" s="40"/>
      <c r="AX661" s="42"/>
    </row>
    <row r="662" spans="1:50" ht="22.5" customHeight="1">
      <c r="A662" s="47"/>
      <c r="B662" s="48"/>
      <c r="C662" s="48"/>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47"/>
      <c r="AM662" s="47"/>
      <c r="AN662" s="47"/>
      <c r="AO662" s="47"/>
      <c r="AP662" s="47"/>
      <c r="AQ662" s="47"/>
      <c r="AR662" s="47"/>
      <c r="AS662" s="47"/>
      <c r="AT662" s="47"/>
      <c r="AU662" s="40"/>
      <c r="AV662" s="40"/>
      <c r="AW662" s="40"/>
      <c r="AX662" s="42"/>
    </row>
    <row r="663" spans="1:50" ht="22.5" customHeight="1">
      <c r="A663" s="47"/>
      <c r="B663" s="48"/>
      <c r="C663" s="48"/>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c r="AM663" s="47"/>
      <c r="AN663" s="47"/>
      <c r="AO663" s="47"/>
      <c r="AP663" s="47"/>
      <c r="AQ663" s="47"/>
      <c r="AR663" s="47"/>
      <c r="AS663" s="47"/>
      <c r="AT663" s="47"/>
      <c r="AU663" s="40"/>
      <c r="AV663" s="40"/>
      <c r="AW663" s="40"/>
      <c r="AX663" s="42"/>
    </row>
    <row r="664" spans="1:50" ht="22.5" customHeight="1">
      <c r="A664" s="47"/>
      <c r="B664" s="48"/>
      <c r="C664" s="48"/>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47"/>
      <c r="AM664" s="47"/>
      <c r="AN664" s="47"/>
      <c r="AO664" s="47"/>
      <c r="AP664" s="47"/>
      <c r="AQ664" s="47"/>
      <c r="AR664" s="47"/>
      <c r="AS664" s="47"/>
      <c r="AT664" s="47"/>
      <c r="AU664" s="40"/>
      <c r="AV664" s="40"/>
      <c r="AW664" s="40"/>
      <c r="AX664" s="42"/>
    </row>
    <row r="665" spans="1:50" ht="22.5" customHeight="1">
      <c r="A665" s="47"/>
      <c r="B665" s="48"/>
      <c r="C665" s="48"/>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7"/>
      <c r="AP665" s="47"/>
      <c r="AQ665" s="47"/>
      <c r="AR665" s="47"/>
      <c r="AS665" s="47"/>
      <c r="AT665" s="47"/>
      <c r="AU665" s="40"/>
      <c r="AV665" s="40"/>
      <c r="AW665" s="40"/>
      <c r="AX665" s="42"/>
    </row>
    <row r="666" spans="1:50" ht="22.5" customHeight="1">
      <c r="A666" s="47"/>
      <c r="B666" s="48"/>
      <c r="C666" s="48"/>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7"/>
      <c r="AP666" s="47"/>
      <c r="AQ666" s="47"/>
      <c r="AR666" s="47"/>
      <c r="AS666" s="47"/>
      <c r="AT666" s="47"/>
      <c r="AU666" s="40"/>
      <c r="AV666" s="40"/>
      <c r="AW666" s="40"/>
      <c r="AX666" s="42"/>
    </row>
    <row r="667" spans="1:50" ht="22.5" customHeight="1">
      <c r="A667" s="47"/>
      <c r="B667" s="48"/>
      <c r="C667" s="48"/>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47"/>
      <c r="AM667" s="47"/>
      <c r="AN667" s="47"/>
      <c r="AO667" s="47"/>
      <c r="AP667" s="47"/>
      <c r="AQ667" s="47"/>
      <c r="AR667" s="47"/>
      <c r="AS667" s="47"/>
      <c r="AT667" s="47"/>
      <c r="AU667" s="40"/>
      <c r="AV667" s="40"/>
      <c r="AW667" s="40"/>
      <c r="AX667" s="42"/>
    </row>
    <row r="668" spans="1:50" ht="22.5" customHeight="1">
      <c r="A668" s="47"/>
      <c r="B668" s="48"/>
      <c r="C668" s="48"/>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47"/>
      <c r="AM668" s="47"/>
      <c r="AN668" s="47"/>
      <c r="AO668" s="47"/>
      <c r="AP668" s="47"/>
      <c r="AQ668" s="47"/>
      <c r="AR668" s="47"/>
      <c r="AS668" s="47"/>
      <c r="AT668" s="47"/>
      <c r="AU668" s="40"/>
      <c r="AV668" s="40"/>
      <c r="AW668" s="40"/>
      <c r="AX668" s="42"/>
    </row>
    <row r="669" spans="1:50" ht="22.5" customHeight="1">
      <c r="A669" s="47"/>
      <c r="B669" s="48"/>
      <c r="C669" s="48"/>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c r="AM669" s="47"/>
      <c r="AN669" s="47"/>
      <c r="AO669" s="47"/>
      <c r="AP669" s="47"/>
      <c r="AQ669" s="47"/>
      <c r="AR669" s="47"/>
      <c r="AS669" s="47"/>
      <c r="AT669" s="47"/>
      <c r="AU669" s="40"/>
      <c r="AV669" s="40"/>
      <c r="AW669" s="40"/>
      <c r="AX669" s="42"/>
    </row>
    <row r="670" spans="1:50" ht="22.5" customHeight="1">
      <c r="A670" s="47"/>
      <c r="B670" s="48"/>
      <c r="C670" s="48"/>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7"/>
      <c r="AP670" s="47"/>
      <c r="AQ670" s="47"/>
      <c r="AR670" s="47"/>
      <c r="AS670" s="47"/>
      <c r="AT670" s="47"/>
      <c r="AU670" s="40"/>
      <c r="AV670" s="40"/>
      <c r="AW670" s="40"/>
      <c r="AX670" s="42"/>
    </row>
    <row r="671" spans="1:50" ht="22.5" customHeight="1">
      <c r="A671" s="47"/>
      <c r="B671" s="48"/>
      <c r="C671" s="48"/>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47"/>
      <c r="AM671" s="47"/>
      <c r="AN671" s="47"/>
      <c r="AO671" s="47"/>
      <c r="AP671" s="47"/>
      <c r="AQ671" s="47"/>
      <c r="AR671" s="47"/>
      <c r="AS671" s="47"/>
      <c r="AT671" s="47"/>
      <c r="AU671" s="40"/>
      <c r="AV671" s="40"/>
      <c r="AW671" s="40"/>
      <c r="AX671" s="42"/>
    </row>
    <row r="672" spans="1:50" ht="22.5" customHeight="1">
      <c r="A672" s="47"/>
      <c r="B672" s="48"/>
      <c r="C672" s="48"/>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47"/>
      <c r="AM672" s="47"/>
      <c r="AN672" s="47"/>
      <c r="AO672" s="47"/>
      <c r="AP672" s="47"/>
      <c r="AQ672" s="47"/>
      <c r="AR672" s="47"/>
      <c r="AS672" s="47"/>
      <c r="AT672" s="47"/>
      <c r="AU672" s="40"/>
      <c r="AV672" s="40"/>
      <c r="AW672" s="40"/>
      <c r="AX672" s="42"/>
    </row>
    <row r="673" spans="1:50" ht="22.5" customHeight="1">
      <c r="A673" s="47"/>
      <c r="B673" s="48"/>
      <c r="C673" s="48"/>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47"/>
      <c r="AM673" s="47"/>
      <c r="AN673" s="47"/>
      <c r="AO673" s="47"/>
      <c r="AP673" s="47"/>
      <c r="AQ673" s="47"/>
      <c r="AR673" s="47"/>
      <c r="AS673" s="47"/>
      <c r="AT673" s="47"/>
      <c r="AU673" s="40"/>
      <c r="AV673" s="40"/>
      <c r="AW673" s="40"/>
      <c r="AX673" s="42"/>
    </row>
    <row r="674" spans="1:50" ht="22.5" customHeight="1">
      <c r="A674" s="47"/>
      <c r="B674" s="48"/>
      <c r="C674" s="48"/>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47"/>
      <c r="AM674" s="47"/>
      <c r="AN674" s="47"/>
      <c r="AO674" s="47"/>
      <c r="AP674" s="47"/>
      <c r="AQ674" s="47"/>
      <c r="AR674" s="47"/>
      <c r="AS674" s="47"/>
      <c r="AT674" s="47"/>
      <c r="AU674" s="40"/>
      <c r="AV674" s="40"/>
      <c r="AW674" s="40"/>
      <c r="AX674" s="42"/>
    </row>
    <row r="675" spans="1:50" ht="22.5" customHeight="1">
      <c r="A675" s="47"/>
      <c r="B675" s="48"/>
      <c r="C675" s="48"/>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T675" s="47"/>
      <c r="AU675" s="40"/>
      <c r="AV675" s="40"/>
      <c r="AW675" s="40"/>
      <c r="AX675" s="42"/>
    </row>
    <row r="676" spans="1:50" ht="22.5" customHeight="1">
      <c r="A676" s="47"/>
      <c r="B676" s="48"/>
      <c r="C676" s="48"/>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47"/>
      <c r="AM676" s="47"/>
      <c r="AN676" s="47"/>
      <c r="AO676" s="47"/>
      <c r="AP676" s="47"/>
      <c r="AQ676" s="47"/>
      <c r="AR676" s="47"/>
      <c r="AS676" s="47"/>
      <c r="AT676" s="47"/>
      <c r="AU676" s="40"/>
      <c r="AV676" s="40"/>
      <c r="AW676" s="40"/>
      <c r="AX676" s="42"/>
    </row>
    <row r="677" spans="1:50" ht="22.5" customHeight="1">
      <c r="A677" s="47"/>
      <c r="B677" s="48"/>
      <c r="C677" s="48"/>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c r="AM677" s="47"/>
      <c r="AN677" s="47"/>
      <c r="AO677" s="47"/>
      <c r="AP677" s="47"/>
      <c r="AQ677" s="47"/>
      <c r="AR677" s="47"/>
      <c r="AS677" s="47"/>
      <c r="AT677" s="47"/>
      <c r="AU677" s="40"/>
      <c r="AV677" s="40"/>
      <c r="AW677" s="40"/>
      <c r="AX677" s="42"/>
    </row>
    <row r="678" spans="1:50" ht="22.5" customHeight="1">
      <c r="A678" s="47"/>
      <c r="B678" s="48"/>
      <c r="C678" s="48"/>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47"/>
      <c r="AM678" s="47"/>
      <c r="AN678" s="47"/>
      <c r="AO678" s="47"/>
      <c r="AP678" s="47"/>
      <c r="AQ678" s="47"/>
      <c r="AR678" s="47"/>
      <c r="AS678" s="47"/>
      <c r="AT678" s="47"/>
      <c r="AU678" s="40"/>
      <c r="AV678" s="40"/>
      <c r="AW678" s="40"/>
      <c r="AX678" s="42"/>
    </row>
    <row r="679" spans="1:50" ht="22.5" customHeight="1">
      <c r="A679" s="47"/>
      <c r="B679" s="48"/>
      <c r="C679" s="48"/>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47"/>
      <c r="AM679" s="47"/>
      <c r="AN679" s="47"/>
      <c r="AO679" s="47"/>
      <c r="AP679" s="47"/>
      <c r="AQ679" s="47"/>
      <c r="AR679" s="47"/>
      <c r="AS679" s="47"/>
      <c r="AT679" s="47"/>
      <c r="AU679" s="40"/>
      <c r="AV679" s="40"/>
      <c r="AW679" s="40"/>
      <c r="AX679" s="42"/>
    </row>
    <row r="680" spans="1:50" ht="22.5" customHeight="1">
      <c r="A680" s="47"/>
      <c r="B680" s="48"/>
      <c r="C680" s="48"/>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47"/>
      <c r="AM680" s="47"/>
      <c r="AN680" s="47"/>
      <c r="AO680" s="47"/>
      <c r="AP680" s="47"/>
      <c r="AQ680" s="47"/>
      <c r="AR680" s="47"/>
      <c r="AS680" s="47"/>
      <c r="AT680" s="47"/>
      <c r="AU680" s="40"/>
      <c r="AV680" s="40"/>
      <c r="AW680" s="40"/>
      <c r="AX680" s="42"/>
    </row>
    <row r="681" spans="1:50" ht="22.5" customHeight="1">
      <c r="A681" s="47"/>
      <c r="B681" s="48"/>
      <c r="C681" s="48"/>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47"/>
      <c r="AM681" s="47"/>
      <c r="AN681" s="47"/>
      <c r="AO681" s="47"/>
      <c r="AP681" s="47"/>
      <c r="AQ681" s="47"/>
      <c r="AR681" s="47"/>
      <c r="AS681" s="47"/>
      <c r="AT681" s="47"/>
      <c r="AU681" s="40"/>
      <c r="AV681" s="40"/>
      <c r="AW681" s="40"/>
      <c r="AX681" s="42"/>
    </row>
    <row r="682" spans="1:50" ht="22.5" customHeight="1">
      <c r="A682" s="47"/>
      <c r="B682" s="48"/>
      <c r="C682" s="48"/>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47"/>
      <c r="AM682" s="47"/>
      <c r="AN682" s="47"/>
      <c r="AO682" s="47"/>
      <c r="AP682" s="47"/>
      <c r="AQ682" s="47"/>
      <c r="AR682" s="47"/>
      <c r="AS682" s="47"/>
      <c r="AT682" s="47"/>
      <c r="AU682" s="40"/>
      <c r="AV682" s="40"/>
      <c r="AW682" s="40"/>
      <c r="AX682" s="42"/>
    </row>
    <row r="683" spans="1:50" ht="22.5" customHeight="1">
      <c r="A683" s="47"/>
      <c r="B683" s="48"/>
      <c r="C683" s="48"/>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47"/>
      <c r="AM683" s="47"/>
      <c r="AN683" s="47"/>
      <c r="AO683" s="47"/>
      <c r="AP683" s="47"/>
      <c r="AQ683" s="47"/>
      <c r="AR683" s="47"/>
      <c r="AS683" s="47"/>
      <c r="AT683" s="47"/>
      <c r="AU683" s="40"/>
      <c r="AV683" s="40"/>
      <c r="AW683" s="40"/>
      <c r="AX683" s="42"/>
    </row>
    <row r="684" spans="1:50" ht="22.5" customHeight="1">
      <c r="A684" s="47"/>
      <c r="B684" s="48"/>
      <c r="C684" s="48"/>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47"/>
      <c r="AM684" s="47"/>
      <c r="AN684" s="47"/>
      <c r="AO684" s="47"/>
      <c r="AP684" s="47"/>
      <c r="AQ684" s="47"/>
      <c r="AR684" s="47"/>
      <c r="AS684" s="47"/>
      <c r="AT684" s="47"/>
      <c r="AU684" s="40"/>
      <c r="AV684" s="40"/>
      <c r="AW684" s="40"/>
      <c r="AX684" s="42"/>
    </row>
    <row r="685" spans="1:50" ht="22.5" customHeight="1">
      <c r="A685" s="47"/>
      <c r="B685" s="48"/>
      <c r="C685" s="48"/>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47"/>
      <c r="AM685" s="47"/>
      <c r="AN685" s="47"/>
      <c r="AO685" s="47"/>
      <c r="AP685" s="47"/>
      <c r="AQ685" s="47"/>
      <c r="AR685" s="47"/>
      <c r="AS685" s="47"/>
      <c r="AT685" s="47"/>
      <c r="AU685" s="40"/>
      <c r="AV685" s="40"/>
      <c r="AW685" s="40"/>
      <c r="AX685" s="42"/>
    </row>
    <row r="686" spans="1:50" ht="22.5" customHeight="1">
      <c r="A686" s="47"/>
      <c r="B686" s="48"/>
      <c r="C686" s="48"/>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47"/>
      <c r="AM686" s="47"/>
      <c r="AN686" s="47"/>
      <c r="AO686" s="47"/>
      <c r="AP686" s="47"/>
      <c r="AQ686" s="47"/>
      <c r="AR686" s="47"/>
      <c r="AS686" s="47"/>
      <c r="AT686" s="47"/>
      <c r="AU686" s="40"/>
      <c r="AV686" s="40"/>
      <c r="AW686" s="40"/>
      <c r="AX686" s="42"/>
    </row>
    <row r="687" spans="1:50" ht="22.5" customHeight="1">
      <c r="A687" s="47"/>
      <c r="B687" s="48"/>
      <c r="C687" s="48"/>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47"/>
      <c r="AM687" s="47"/>
      <c r="AN687" s="47"/>
      <c r="AO687" s="47"/>
      <c r="AP687" s="47"/>
      <c r="AQ687" s="47"/>
      <c r="AR687" s="47"/>
      <c r="AS687" s="47"/>
      <c r="AT687" s="47"/>
      <c r="AU687" s="40"/>
      <c r="AV687" s="40"/>
      <c r="AW687" s="40"/>
      <c r="AX687" s="42"/>
    </row>
    <row r="688" spans="1:50" ht="22.5" customHeight="1">
      <c r="A688" s="47"/>
      <c r="B688" s="48"/>
      <c r="C688" s="48"/>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c r="AM688" s="47"/>
      <c r="AN688" s="47"/>
      <c r="AO688" s="47"/>
      <c r="AP688" s="47"/>
      <c r="AQ688" s="47"/>
      <c r="AR688" s="47"/>
      <c r="AS688" s="47"/>
      <c r="AT688" s="47"/>
      <c r="AU688" s="40"/>
      <c r="AV688" s="40"/>
      <c r="AW688" s="40"/>
      <c r="AX688" s="42"/>
    </row>
    <row r="689" spans="1:50" ht="22.5" customHeight="1">
      <c r="A689" s="47"/>
      <c r="B689" s="48"/>
      <c r="C689" s="48"/>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c r="AM689" s="47"/>
      <c r="AN689" s="47"/>
      <c r="AO689" s="47"/>
      <c r="AP689" s="47"/>
      <c r="AQ689" s="47"/>
      <c r="AR689" s="47"/>
      <c r="AS689" s="47"/>
      <c r="AT689" s="47"/>
      <c r="AU689" s="40"/>
      <c r="AV689" s="40"/>
      <c r="AW689" s="40"/>
      <c r="AX689" s="42"/>
    </row>
    <row r="690" spans="1:50" ht="22.5" customHeight="1">
      <c r="A690" s="47"/>
      <c r="B690" s="48"/>
      <c r="C690" s="48"/>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47"/>
      <c r="AM690" s="47"/>
      <c r="AN690" s="47"/>
      <c r="AO690" s="47"/>
      <c r="AP690" s="47"/>
      <c r="AQ690" s="47"/>
      <c r="AR690" s="47"/>
      <c r="AS690" s="47"/>
      <c r="AT690" s="47"/>
      <c r="AU690" s="40"/>
      <c r="AV690" s="40"/>
      <c r="AW690" s="40"/>
      <c r="AX690" s="42"/>
    </row>
    <row r="691" spans="1:50" ht="22.5" customHeight="1">
      <c r="A691" s="47"/>
      <c r="B691" s="48"/>
      <c r="C691" s="48"/>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47"/>
      <c r="AM691" s="47"/>
      <c r="AN691" s="47"/>
      <c r="AO691" s="47"/>
      <c r="AP691" s="47"/>
      <c r="AQ691" s="47"/>
      <c r="AR691" s="47"/>
      <c r="AS691" s="47"/>
      <c r="AT691" s="47"/>
      <c r="AU691" s="40"/>
      <c r="AV691" s="40"/>
      <c r="AW691" s="40"/>
      <c r="AX691" s="42"/>
    </row>
    <row r="692" spans="1:50" ht="22.5" customHeight="1">
      <c r="A692" s="47"/>
      <c r="B692" s="48"/>
      <c r="C692" s="48"/>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c r="AM692" s="47"/>
      <c r="AN692" s="47"/>
      <c r="AO692" s="47"/>
      <c r="AP692" s="47"/>
      <c r="AQ692" s="47"/>
      <c r="AR692" s="47"/>
      <c r="AS692" s="47"/>
      <c r="AT692" s="47"/>
      <c r="AU692" s="40"/>
      <c r="AV692" s="40"/>
      <c r="AW692" s="40"/>
      <c r="AX692" s="42"/>
    </row>
    <row r="693" spans="1:50" ht="22.5" customHeight="1">
      <c r="A693" s="47"/>
      <c r="B693" s="48"/>
      <c r="C693" s="48"/>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c r="AM693" s="47"/>
      <c r="AN693" s="47"/>
      <c r="AO693" s="47"/>
      <c r="AP693" s="47"/>
      <c r="AQ693" s="47"/>
      <c r="AR693" s="47"/>
      <c r="AS693" s="47"/>
      <c r="AT693" s="47"/>
      <c r="AU693" s="40"/>
      <c r="AV693" s="40"/>
      <c r="AW693" s="40"/>
      <c r="AX693" s="42"/>
    </row>
    <row r="694" spans="1:50" ht="22.5" customHeight="1">
      <c r="A694" s="47"/>
      <c r="B694" s="48"/>
      <c r="C694" s="48"/>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c r="AM694" s="47"/>
      <c r="AN694" s="47"/>
      <c r="AO694" s="47"/>
      <c r="AP694" s="47"/>
      <c r="AQ694" s="47"/>
      <c r="AR694" s="47"/>
      <c r="AS694" s="47"/>
      <c r="AT694" s="47"/>
      <c r="AU694" s="40"/>
      <c r="AV694" s="40"/>
      <c r="AW694" s="40"/>
      <c r="AX694" s="42"/>
    </row>
    <row r="695" spans="1:50" ht="22.5" customHeight="1">
      <c r="A695" s="47"/>
      <c r="B695" s="48"/>
      <c r="C695" s="48"/>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0"/>
      <c r="AV695" s="40"/>
      <c r="AW695" s="40"/>
      <c r="AX695" s="42"/>
    </row>
    <row r="696" spans="1:50" ht="22.5" customHeight="1">
      <c r="A696" s="47"/>
      <c r="B696" s="48"/>
      <c r="C696" s="48"/>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0"/>
      <c r="AV696" s="40"/>
      <c r="AW696" s="40"/>
      <c r="AX696" s="42"/>
    </row>
    <row r="697" spans="1:50" ht="22.5" customHeight="1">
      <c r="A697" s="47"/>
      <c r="B697" s="48"/>
      <c r="C697" s="48"/>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47"/>
      <c r="AM697" s="47"/>
      <c r="AN697" s="47"/>
      <c r="AO697" s="47"/>
      <c r="AP697" s="47"/>
      <c r="AQ697" s="47"/>
      <c r="AR697" s="47"/>
      <c r="AS697" s="47"/>
      <c r="AT697" s="47"/>
      <c r="AU697" s="40"/>
      <c r="AV697" s="40"/>
      <c r="AW697" s="40"/>
      <c r="AX697" s="42"/>
    </row>
    <row r="698" spans="1:50" ht="22.5" customHeight="1">
      <c r="A698" s="47"/>
      <c r="B698" s="48"/>
      <c r="C698" s="48"/>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T698" s="47"/>
      <c r="AU698" s="40"/>
      <c r="AV698" s="40"/>
      <c r="AW698" s="40"/>
      <c r="AX698" s="42"/>
    </row>
    <row r="699" spans="1:50" ht="22.5" customHeight="1">
      <c r="A699" s="47"/>
      <c r="B699" s="48"/>
      <c r="C699" s="48"/>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c r="AM699" s="47"/>
      <c r="AN699" s="47"/>
      <c r="AO699" s="47"/>
      <c r="AP699" s="47"/>
      <c r="AQ699" s="47"/>
      <c r="AR699" s="47"/>
      <c r="AS699" s="47"/>
      <c r="AT699" s="47"/>
      <c r="AU699" s="40"/>
      <c r="AV699" s="40"/>
      <c r="AW699" s="40"/>
      <c r="AX699" s="42"/>
    </row>
    <row r="700" spans="1:50" ht="22.5" customHeight="1">
      <c r="A700" s="47"/>
      <c r="B700" s="48"/>
      <c r="C700" s="48"/>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7"/>
      <c r="AP700" s="47"/>
      <c r="AQ700" s="47"/>
      <c r="AR700" s="47"/>
      <c r="AS700" s="47"/>
      <c r="AT700" s="47"/>
      <c r="AU700" s="40"/>
      <c r="AV700" s="40"/>
      <c r="AW700" s="40"/>
      <c r="AX700" s="42"/>
    </row>
    <row r="701" spans="1:50" ht="22.5" customHeight="1">
      <c r="A701" s="47"/>
      <c r="B701" s="48"/>
      <c r="C701" s="48"/>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47"/>
      <c r="AM701" s="47"/>
      <c r="AN701" s="47"/>
      <c r="AO701" s="47"/>
      <c r="AP701" s="47"/>
      <c r="AQ701" s="47"/>
      <c r="AR701" s="47"/>
      <c r="AS701" s="47"/>
      <c r="AT701" s="47"/>
      <c r="AU701" s="40"/>
      <c r="AV701" s="40"/>
      <c r="AW701" s="40"/>
      <c r="AX701" s="42"/>
    </row>
    <row r="702" spans="1:50" ht="22.5" customHeight="1">
      <c r="A702" s="47"/>
      <c r="B702" s="48"/>
      <c r="C702" s="48"/>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47"/>
      <c r="AM702" s="47"/>
      <c r="AN702" s="47"/>
      <c r="AO702" s="47"/>
      <c r="AP702" s="47"/>
      <c r="AQ702" s="47"/>
      <c r="AR702" s="47"/>
      <c r="AS702" s="47"/>
      <c r="AT702" s="47"/>
      <c r="AU702" s="40"/>
      <c r="AV702" s="40"/>
      <c r="AW702" s="40"/>
      <c r="AX702" s="42"/>
    </row>
    <row r="703" spans="1:50" ht="22.5" customHeight="1">
      <c r="A703" s="47"/>
      <c r="B703" s="48"/>
      <c r="C703" s="48"/>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47"/>
      <c r="AM703" s="47"/>
      <c r="AN703" s="47"/>
      <c r="AO703" s="47"/>
      <c r="AP703" s="47"/>
      <c r="AQ703" s="47"/>
      <c r="AR703" s="47"/>
      <c r="AS703" s="47"/>
      <c r="AT703" s="47"/>
      <c r="AU703" s="40"/>
      <c r="AV703" s="40"/>
      <c r="AW703" s="40"/>
      <c r="AX703" s="42"/>
    </row>
    <row r="704" spans="1:50" ht="22.5" customHeight="1">
      <c r="A704" s="47"/>
      <c r="B704" s="48"/>
      <c r="C704" s="48"/>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47"/>
      <c r="AM704" s="47"/>
      <c r="AN704" s="47"/>
      <c r="AO704" s="47"/>
      <c r="AP704" s="47"/>
      <c r="AQ704" s="47"/>
      <c r="AR704" s="47"/>
      <c r="AS704" s="47"/>
      <c r="AT704" s="47"/>
      <c r="AU704" s="40"/>
      <c r="AV704" s="40"/>
      <c r="AW704" s="40"/>
      <c r="AX704" s="42"/>
    </row>
    <row r="705" spans="1:50" ht="22.5" customHeight="1">
      <c r="A705" s="47"/>
      <c r="B705" s="48"/>
      <c r="C705" s="48"/>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47"/>
      <c r="AM705" s="47"/>
      <c r="AN705" s="47"/>
      <c r="AO705" s="47"/>
      <c r="AP705" s="47"/>
      <c r="AQ705" s="47"/>
      <c r="AR705" s="47"/>
      <c r="AS705" s="47"/>
      <c r="AT705" s="47"/>
      <c r="AU705" s="40"/>
      <c r="AV705" s="40"/>
      <c r="AW705" s="40"/>
      <c r="AX705" s="42"/>
    </row>
    <row r="706" spans="1:50" ht="22.5" customHeight="1">
      <c r="A706" s="47"/>
      <c r="B706" s="48"/>
      <c r="C706" s="48"/>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47"/>
      <c r="AM706" s="47"/>
      <c r="AN706" s="47"/>
      <c r="AO706" s="47"/>
      <c r="AP706" s="47"/>
      <c r="AQ706" s="47"/>
      <c r="AR706" s="47"/>
      <c r="AS706" s="47"/>
      <c r="AT706" s="47"/>
      <c r="AU706" s="40"/>
      <c r="AV706" s="40"/>
      <c r="AW706" s="40"/>
      <c r="AX706" s="42"/>
    </row>
    <row r="707" spans="1:50" ht="22.5" customHeight="1">
      <c r="A707" s="47"/>
      <c r="B707" s="48"/>
      <c r="C707" s="48"/>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47"/>
      <c r="AM707" s="47"/>
      <c r="AN707" s="47"/>
      <c r="AO707" s="47"/>
      <c r="AP707" s="47"/>
      <c r="AQ707" s="47"/>
      <c r="AR707" s="47"/>
      <c r="AS707" s="47"/>
      <c r="AT707" s="47"/>
      <c r="AU707" s="40"/>
      <c r="AV707" s="40"/>
      <c r="AW707" s="40"/>
      <c r="AX707" s="42"/>
    </row>
    <row r="708" spans="1:50" ht="22.5" customHeight="1">
      <c r="A708" s="47"/>
      <c r="B708" s="48"/>
      <c r="C708" s="48"/>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47"/>
      <c r="AM708" s="47"/>
      <c r="AN708" s="47"/>
      <c r="AO708" s="47"/>
      <c r="AP708" s="47"/>
      <c r="AQ708" s="47"/>
      <c r="AR708" s="47"/>
      <c r="AS708" s="47"/>
      <c r="AT708" s="47"/>
      <c r="AU708" s="40"/>
      <c r="AV708" s="40"/>
      <c r="AW708" s="40"/>
      <c r="AX708" s="42"/>
    </row>
    <row r="709" spans="1:50" ht="22.5" customHeight="1">
      <c r="A709" s="47"/>
      <c r="B709" s="48"/>
      <c r="C709" s="48"/>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47"/>
      <c r="AM709" s="47"/>
      <c r="AN709" s="47"/>
      <c r="AO709" s="47"/>
      <c r="AP709" s="47"/>
      <c r="AQ709" s="47"/>
      <c r="AR709" s="47"/>
      <c r="AS709" s="47"/>
      <c r="AT709" s="47"/>
      <c r="AU709" s="40"/>
      <c r="AV709" s="40"/>
      <c r="AW709" s="40"/>
      <c r="AX709" s="42"/>
    </row>
    <row r="710" spans="1:50" ht="22.5" customHeight="1">
      <c r="A710" s="47"/>
      <c r="B710" s="48"/>
      <c r="C710" s="48"/>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7"/>
      <c r="AP710" s="47"/>
      <c r="AQ710" s="47"/>
      <c r="AR710" s="47"/>
      <c r="AS710" s="47"/>
      <c r="AT710" s="47"/>
      <c r="AU710" s="40"/>
      <c r="AV710" s="40"/>
      <c r="AW710" s="40"/>
      <c r="AX710" s="42"/>
    </row>
    <row r="711" spans="1:50" ht="22.5" customHeight="1">
      <c r="A711" s="47"/>
      <c r="B711" s="48"/>
      <c r="C711" s="48"/>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47"/>
      <c r="AM711" s="47"/>
      <c r="AN711" s="47"/>
      <c r="AO711" s="47"/>
      <c r="AP711" s="47"/>
      <c r="AQ711" s="47"/>
      <c r="AR711" s="47"/>
      <c r="AS711" s="47"/>
      <c r="AT711" s="47"/>
      <c r="AU711" s="40"/>
      <c r="AV711" s="40"/>
      <c r="AW711" s="40"/>
      <c r="AX711" s="42"/>
    </row>
    <row r="712" spans="1:50" ht="22.5" customHeight="1">
      <c r="A712" s="47"/>
      <c r="B712" s="48"/>
      <c r="C712" s="48"/>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c r="AM712" s="47"/>
      <c r="AN712" s="47"/>
      <c r="AO712" s="47"/>
      <c r="AP712" s="47"/>
      <c r="AQ712" s="47"/>
      <c r="AR712" s="47"/>
      <c r="AS712" s="47"/>
      <c r="AT712" s="47"/>
      <c r="AU712" s="40"/>
      <c r="AV712" s="40"/>
      <c r="AW712" s="40"/>
      <c r="AX712" s="42"/>
    </row>
    <row r="713" spans="1:50" ht="22.5" customHeight="1">
      <c r="A713" s="47"/>
      <c r="B713" s="48"/>
      <c r="C713" s="48"/>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c r="AM713" s="47"/>
      <c r="AN713" s="47"/>
      <c r="AO713" s="47"/>
      <c r="AP713" s="47"/>
      <c r="AQ713" s="47"/>
      <c r="AR713" s="47"/>
      <c r="AS713" s="47"/>
      <c r="AT713" s="47"/>
      <c r="AU713" s="40"/>
      <c r="AV713" s="40"/>
      <c r="AW713" s="40"/>
      <c r="AX713" s="42"/>
    </row>
    <row r="714" spans="1:50" ht="22.5" customHeight="1">
      <c r="A714" s="47"/>
      <c r="B714" s="48"/>
      <c r="C714" s="48"/>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c r="AM714" s="47"/>
      <c r="AN714" s="47"/>
      <c r="AO714" s="47"/>
      <c r="AP714" s="47"/>
      <c r="AQ714" s="47"/>
      <c r="AR714" s="47"/>
      <c r="AS714" s="47"/>
      <c r="AT714" s="47"/>
      <c r="AU714" s="40"/>
      <c r="AV714" s="40"/>
      <c r="AW714" s="40"/>
      <c r="AX714" s="42"/>
    </row>
    <row r="715" spans="1:50" ht="22.5" customHeight="1">
      <c r="A715" s="47"/>
      <c r="B715" s="48"/>
      <c r="C715" s="48"/>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c r="AM715" s="47"/>
      <c r="AN715" s="47"/>
      <c r="AO715" s="47"/>
      <c r="AP715" s="47"/>
      <c r="AQ715" s="47"/>
      <c r="AR715" s="47"/>
      <c r="AS715" s="47"/>
      <c r="AT715" s="47"/>
      <c r="AU715" s="40"/>
      <c r="AV715" s="40"/>
      <c r="AW715" s="40"/>
      <c r="AX715" s="42"/>
    </row>
    <row r="716" spans="1:50" ht="22.5" customHeight="1">
      <c r="A716" s="47"/>
      <c r="B716" s="48"/>
      <c r="C716" s="48"/>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c r="AM716" s="47"/>
      <c r="AN716" s="47"/>
      <c r="AO716" s="47"/>
      <c r="AP716" s="47"/>
      <c r="AQ716" s="47"/>
      <c r="AR716" s="47"/>
      <c r="AS716" s="47"/>
      <c r="AT716" s="47"/>
      <c r="AU716" s="40"/>
      <c r="AV716" s="40"/>
      <c r="AW716" s="40"/>
      <c r="AX716" s="42"/>
    </row>
    <row r="717" spans="1:50" ht="22.5" customHeight="1">
      <c r="A717" s="47"/>
      <c r="B717" s="48"/>
      <c r="C717" s="48"/>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c r="AM717" s="47"/>
      <c r="AN717" s="47"/>
      <c r="AO717" s="47"/>
      <c r="AP717" s="47"/>
      <c r="AQ717" s="47"/>
      <c r="AR717" s="47"/>
      <c r="AS717" s="47"/>
      <c r="AT717" s="47"/>
      <c r="AU717" s="40"/>
      <c r="AV717" s="40"/>
      <c r="AW717" s="40"/>
      <c r="AX717" s="42"/>
    </row>
    <row r="718" spans="1:50" ht="22.5" customHeight="1">
      <c r="A718" s="47"/>
      <c r="B718" s="48"/>
      <c r="C718" s="48"/>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c r="AP718" s="47"/>
      <c r="AQ718" s="47"/>
      <c r="AR718" s="47"/>
      <c r="AS718" s="47"/>
      <c r="AT718" s="47"/>
      <c r="AU718" s="40"/>
      <c r="AV718" s="40"/>
      <c r="AW718" s="40"/>
      <c r="AX718" s="42"/>
    </row>
    <row r="719" spans="1:50" ht="22.5" customHeight="1">
      <c r="A719" s="47"/>
      <c r="B719" s="48"/>
      <c r="C719" s="48"/>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7"/>
      <c r="AP719" s="47"/>
      <c r="AQ719" s="47"/>
      <c r="AR719" s="47"/>
      <c r="AS719" s="47"/>
      <c r="AT719" s="47"/>
      <c r="AU719" s="40"/>
      <c r="AV719" s="40"/>
      <c r="AW719" s="40"/>
      <c r="AX719" s="42"/>
    </row>
    <row r="720" spans="1:50" ht="22.5" customHeight="1">
      <c r="A720" s="47"/>
      <c r="B720" s="48"/>
      <c r="C720" s="48"/>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0"/>
      <c r="AV720" s="40"/>
      <c r="AW720" s="40"/>
      <c r="AX720" s="42"/>
    </row>
    <row r="721" spans="1:50" ht="22.5" customHeight="1">
      <c r="A721" s="47"/>
      <c r="B721" s="48"/>
      <c r="C721" s="48"/>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0"/>
      <c r="AV721" s="40"/>
      <c r="AW721" s="40"/>
      <c r="AX721" s="42"/>
    </row>
    <row r="722" spans="1:50" ht="22.5" customHeight="1">
      <c r="A722" s="47"/>
      <c r="B722" s="48"/>
      <c r="C722" s="48"/>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0"/>
      <c r="AV722" s="40"/>
      <c r="AW722" s="40"/>
      <c r="AX722" s="42"/>
    </row>
    <row r="723" spans="1:50" ht="22.5" customHeight="1">
      <c r="A723" s="47"/>
      <c r="B723" s="48"/>
      <c r="C723" s="48"/>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0"/>
      <c r="AV723" s="40"/>
      <c r="AW723" s="40"/>
      <c r="AX723" s="42"/>
    </row>
    <row r="724" spans="1:50" ht="22.5" customHeight="1">
      <c r="A724" s="47"/>
      <c r="B724" s="48"/>
      <c r="C724" s="48"/>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0"/>
      <c r="AV724" s="40"/>
      <c r="AW724" s="40"/>
      <c r="AX724" s="42"/>
    </row>
    <row r="725" spans="1:50" ht="22.5" customHeight="1">
      <c r="A725" s="47"/>
      <c r="B725" s="48"/>
      <c r="C725" s="48"/>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0"/>
      <c r="AV725" s="40"/>
      <c r="AW725" s="40"/>
      <c r="AX725" s="42"/>
    </row>
    <row r="726" spans="1:50" ht="22.5" customHeight="1">
      <c r="A726" s="47"/>
      <c r="B726" s="48"/>
      <c r="C726" s="48"/>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0"/>
      <c r="AV726" s="40"/>
      <c r="AW726" s="40"/>
      <c r="AX726" s="42"/>
    </row>
    <row r="727" spans="1:50" ht="22.5" customHeight="1">
      <c r="A727" s="47"/>
      <c r="B727" s="48"/>
      <c r="C727" s="48"/>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0"/>
      <c r="AV727" s="40"/>
      <c r="AW727" s="40"/>
      <c r="AX727" s="42"/>
    </row>
    <row r="728" spans="1:50" ht="22.5" customHeight="1">
      <c r="A728" s="47"/>
      <c r="B728" s="48"/>
      <c r="C728" s="48"/>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0"/>
      <c r="AV728" s="40"/>
      <c r="AW728" s="40"/>
      <c r="AX728" s="42"/>
    </row>
    <row r="729" spans="1:50" ht="22.5" customHeight="1">
      <c r="A729" s="47"/>
      <c r="B729" s="48"/>
      <c r="C729" s="48"/>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0"/>
      <c r="AV729" s="40"/>
      <c r="AW729" s="40"/>
      <c r="AX729" s="42"/>
    </row>
    <row r="730" spans="1:50" ht="22.5" customHeight="1">
      <c r="A730" s="47"/>
      <c r="B730" s="48"/>
      <c r="C730" s="48"/>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0"/>
      <c r="AV730" s="40"/>
      <c r="AW730" s="40"/>
      <c r="AX730" s="42"/>
    </row>
    <row r="731" spans="1:50" ht="22.5" customHeight="1">
      <c r="A731" s="47"/>
      <c r="B731" s="48"/>
      <c r="C731" s="48"/>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0"/>
      <c r="AV731" s="40"/>
      <c r="AW731" s="40"/>
      <c r="AX731" s="42"/>
    </row>
    <row r="732" spans="1:50" ht="22.5" customHeight="1">
      <c r="A732" s="47"/>
      <c r="B732" s="48"/>
      <c r="C732" s="48"/>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0"/>
      <c r="AV732" s="40"/>
      <c r="AW732" s="40"/>
      <c r="AX732" s="42"/>
    </row>
    <row r="733" spans="1:50" ht="22.5" customHeight="1">
      <c r="A733" s="47"/>
      <c r="B733" s="48"/>
      <c r="C733" s="48"/>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0"/>
      <c r="AV733" s="40"/>
      <c r="AW733" s="40"/>
      <c r="AX733" s="42"/>
    </row>
    <row r="734" spans="1:50" ht="22.5" customHeight="1">
      <c r="A734" s="47"/>
      <c r="B734" s="48"/>
      <c r="C734" s="48"/>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0"/>
      <c r="AV734" s="40"/>
      <c r="AW734" s="40"/>
      <c r="AX734" s="42"/>
    </row>
    <row r="735" spans="1:50" ht="22.5" customHeight="1">
      <c r="A735" s="47"/>
      <c r="B735" s="48"/>
      <c r="C735" s="48"/>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0"/>
      <c r="AV735" s="40"/>
      <c r="AW735" s="40"/>
      <c r="AX735" s="42"/>
    </row>
    <row r="736" spans="1:50" ht="22.5" customHeight="1">
      <c r="A736" s="47"/>
      <c r="B736" s="48"/>
      <c r="C736" s="48"/>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0"/>
      <c r="AV736" s="40"/>
      <c r="AW736" s="40"/>
      <c r="AX736" s="42"/>
    </row>
    <row r="737" spans="1:50" ht="22.5" customHeight="1">
      <c r="A737" s="47"/>
      <c r="B737" s="48"/>
      <c r="C737" s="48"/>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0"/>
      <c r="AV737" s="40"/>
      <c r="AW737" s="40"/>
      <c r="AX737" s="42"/>
    </row>
    <row r="738" spans="1:50" ht="22.5" customHeight="1">
      <c r="A738" s="47"/>
      <c r="B738" s="48"/>
      <c r="C738" s="48"/>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0"/>
      <c r="AV738" s="40"/>
      <c r="AW738" s="40"/>
      <c r="AX738" s="42"/>
    </row>
    <row r="739" spans="1:50" ht="22.5" customHeight="1">
      <c r="A739" s="47"/>
      <c r="B739" s="48"/>
      <c r="C739" s="48"/>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0"/>
      <c r="AV739" s="40"/>
      <c r="AW739" s="40"/>
      <c r="AX739" s="42"/>
    </row>
    <row r="740" spans="1:50" ht="22.5" customHeight="1">
      <c r="A740" s="47"/>
      <c r="B740" s="48"/>
      <c r="C740" s="48"/>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0"/>
      <c r="AV740" s="40"/>
      <c r="AW740" s="40"/>
      <c r="AX740" s="42"/>
    </row>
    <row r="741" spans="1:50" ht="22.5" customHeight="1">
      <c r="A741" s="47"/>
      <c r="B741" s="48"/>
      <c r="C741" s="48"/>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0"/>
      <c r="AV741" s="40"/>
      <c r="AW741" s="40"/>
      <c r="AX741" s="42"/>
    </row>
    <row r="742" spans="1:50" ht="22.5" customHeight="1">
      <c r="A742" s="47"/>
      <c r="B742" s="48"/>
      <c r="C742" s="48"/>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0"/>
      <c r="AV742" s="40"/>
      <c r="AW742" s="40"/>
      <c r="AX742" s="42"/>
    </row>
    <row r="743" spans="1:50" ht="22.5" customHeight="1">
      <c r="A743" s="47"/>
      <c r="B743" s="48"/>
      <c r="C743" s="48"/>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0"/>
      <c r="AV743" s="40"/>
      <c r="AW743" s="40"/>
      <c r="AX743" s="42"/>
    </row>
    <row r="744" spans="1:50" ht="22.5" customHeight="1">
      <c r="A744" s="47"/>
      <c r="B744" s="48"/>
      <c r="C744" s="48"/>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0"/>
      <c r="AV744" s="40"/>
      <c r="AW744" s="40"/>
      <c r="AX744" s="42"/>
    </row>
    <row r="745" spans="1:50" ht="22.5" customHeight="1">
      <c r="A745" s="47"/>
      <c r="B745" s="48"/>
      <c r="C745" s="48"/>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0"/>
      <c r="AV745" s="40"/>
      <c r="AW745" s="40"/>
      <c r="AX745" s="42"/>
    </row>
    <row r="746" spans="1:50" ht="22.5" customHeight="1">
      <c r="A746" s="47"/>
      <c r="B746" s="48"/>
      <c r="C746" s="48"/>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0"/>
      <c r="AV746" s="40"/>
      <c r="AW746" s="40"/>
      <c r="AX746" s="42"/>
    </row>
    <row r="747" spans="1:50" ht="22.5" customHeight="1">
      <c r="A747" s="47"/>
      <c r="B747" s="48"/>
      <c r="C747" s="48"/>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0"/>
      <c r="AV747" s="40"/>
      <c r="AW747" s="40"/>
      <c r="AX747" s="42"/>
    </row>
    <row r="748" spans="1:50" ht="22.5" customHeight="1">
      <c r="A748" s="47"/>
      <c r="B748" s="48"/>
      <c r="C748" s="48"/>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0"/>
      <c r="AV748" s="40"/>
      <c r="AW748" s="40"/>
      <c r="AX748" s="42"/>
    </row>
    <row r="749" spans="1:50" ht="22.5" customHeight="1">
      <c r="A749" s="47"/>
      <c r="B749" s="48"/>
      <c r="C749" s="48"/>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0"/>
      <c r="AV749" s="40"/>
      <c r="AW749" s="40"/>
      <c r="AX749" s="42"/>
    </row>
    <row r="750" spans="1:50" ht="22.5" customHeight="1">
      <c r="A750" s="47"/>
      <c r="B750" s="48"/>
      <c r="C750" s="48"/>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0"/>
      <c r="AV750" s="40"/>
      <c r="AW750" s="40"/>
      <c r="AX750" s="42"/>
    </row>
    <row r="751" spans="1:50" ht="22.5" customHeight="1">
      <c r="A751" s="47"/>
      <c r="B751" s="48"/>
      <c r="C751" s="48"/>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0"/>
      <c r="AV751" s="40"/>
      <c r="AW751" s="40"/>
      <c r="AX751" s="42"/>
    </row>
    <row r="752" spans="1:50" ht="22.5" customHeight="1">
      <c r="A752" s="47"/>
      <c r="B752" s="48"/>
      <c r="C752" s="48"/>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0"/>
      <c r="AV752" s="40"/>
      <c r="AW752" s="40"/>
      <c r="AX752" s="42"/>
    </row>
    <row r="753" spans="1:50" ht="22.5" customHeight="1">
      <c r="A753" s="47"/>
      <c r="B753" s="48"/>
      <c r="C753" s="48"/>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0"/>
      <c r="AV753" s="40"/>
      <c r="AW753" s="40"/>
      <c r="AX753" s="42"/>
    </row>
    <row r="754" spans="1:50" ht="22.5" customHeight="1">
      <c r="A754" s="47"/>
      <c r="B754" s="48"/>
      <c r="C754" s="48"/>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0"/>
      <c r="AV754" s="40"/>
      <c r="AW754" s="40"/>
      <c r="AX754" s="42"/>
    </row>
    <row r="755" spans="1:50" ht="22.5" customHeight="1">
      <c r="A755" s="47"/>
      <c r="B755" s="48"/>
      <c r="C755" s="48"/>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0"/>
      <c r="AV755" s="40"/>
      <c r="AW755" s="40"/>
      <c r="AX755" s="42"/>
    </row>
    <row r="756" spans="1:50" ht="22.5" customHeight="1">
      <c r="A756" s="47"/>
      <c r="B756" s="48"/>
      <c r="C756" s="48"/>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0"/>
      <c r="AV756" s="40"/>
      <c r="AW756" s="40"/>
      <c r="AX756" s="42"/>
    </row>
    <row r="757" spans="1:50" ht="22.5" customHeight="1">
      <c r="A757" s="47"/>
      <c r="B757" s="48"/>
      <c r="C757" s="48"/>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0"/>
      <c r="AV757" s="40"/>
      <c r="AW757" s="40"/>
      <c r="AX757" s="42"/>
    </row>
    <row r="758" spans="1:50" ht="22.5" customHeight="1">
      <c r="A758" s="47"/>
      <c r="B758" s="48"/>
      <c r="C758" s="48"/>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0"/>
      <c r="AV758" s="40"/>
      <c r="AW758" s="40"/>
      <c r="AX758" s="42"/>
    </row>
    <row r="759" spans="1:50" ht="22.5" customHeight="1">
      <c r="A759" s="47"/>
      <c r="B759" s="48"/>
      <c r="C759" s="48"/>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0"/>
      <c r="AV759" s="40"/>
      <c r="AW759" s="40"/>
      <c r="AX759" s="42"/>
    </row>
    <row r="760" spans="1:50" ht="22.5" customHeight="1">
      <c r="A760" s="47"/>
      <c r="B760" s="48"/>
      <c r="C760" s="48"/>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0"/>
      <c r="AV760" s="40"/>
      <c r="AW760" s="40"/>
      <c r="AX760" s="42"/>
    </row>
    <row r="761" spans="1:50" ht="22.5" customHeight="1">
      <c r="A761" s="47"/>
      <c r="B761" s="48"/>
      <c r="C761" s="48"/>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0"/>
      <c r="AV761" s="40"/>
      <c r="AW761" s="40"/>
      <c r="AX761" s="42"/>
    </row>
    <row r="762" spans="1:50" ht="22.5" customHeight="1">
      <c r="A762" s="47"/>
      <c r="B762" s="48"/>
      <c r="C762" s="48"/>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0"/>
      <c r="AV762" s="40"/>
      <c r="AW762" s="40"/>
      <c r="AX762" s="42"/>
    </row>
    <row r="763" spans="1:50" ht="22.5" customHeight="1">
      <c r="A763" s="47"/>
      <c r="B763" s="48"/>
      <c r="C763" s="48"/>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0"/>
      <c r="AV763" s="40"/>
      <c r="AW763" s="40"/>
      <c r="AX763" s="42"/>
    </row>
    <row r="764" spans="1:50" ht="22.5" customHeight="1">
      <c r="A764" s="47"/>
      <c r="B764" s="48"/>
      <c r="C764" s="48"/>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0"/>
      <c r="AV764" s="40"/>
      <c r="AW764" s="40"/>
      <c r="AX764" s="42"/>
    </row>
    <row r="765" spans="1:50" ht="22.5" customHeight="1">
      <c r="A765" s="47"/>
      <c r="B765" s="48"/>
      <c r="C765" s="48"/>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0"/>
      <c r="AV765" s="40"/>
      <c r="AW765" s="40"/>
      <c r="AX765" s="42"/>
    </row>
    <row r="766" spans="1:50" ht="22.5" customHeight="1">
      <c r="A766" s="47"/>
      <c r="B766" s="48"/>
      <c r="C766" s="48"/>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0"/>
      <c r="AV766" s="40"/>
      <c r="AW766" s="40"/>
      <c r="AX766" s="42"/>
    </row>
    <row r="767" spans="1:50" ht="22.5" customHeight="1">
      <c r="A767" s="47"/>
      <c r="B767" s="48"/>
      <c r="C767" s="48"/>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0"/>
      <c r="AV767" s="40"/>
      <c r="AW767" s="40"/>
      <c r="AX767" s="42"/>
    </row>
    <row r="768" spans="1:50" ht="22.5" customHeight="1">
      <c r="A768" s="47"/>
      <c r="B768" s="48"/>
      <c r="C768" s="48"/>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0"/>
      <c r="AV768" s="40"/>
      <c r="AW768" s="40"/>
      <c r="AX768" s="42"/>
    </row>
    <row r="769" spans="1:50" ht="22.5" customHeight="1">
      <c r="A769" s="47"/>
      <c r="B769" s="48"/>
      <c r="C769" s="48"/>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0"/>
      <c r="AV769" s="40"/>
      <c r="AW769" s="40"/>
      <c r="AX769" s="42"/>
    </row>
    <row r="770" spans="1:50" ht="22.5" customHeight="1">
      <c r="A770" s="47"/>
      <c r="B770" s="48"/>
      <c r="C770" s="48"/>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0"/>
      <c r="AV770" s="40"/>
      <c r="AW770" s="40"/>
      <c r="AX770" s="42"/>
    </row>
    <row r="771" spans="1:50" ht="22.5" customHeight="1">
      <c r="A771" s="47"/>
      <c r="B771" s="48"/>
      <c r="C771" s="48"/>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0"/>
      <c r="AV771" s="40"/>
      <c r="AW771" s="40"/>
      <c r="AX771" s="42"/>
    </row>
    <row r="772" spans="1:50" ht="22.5" customHeight="1">
      <c r="A772" s="47"/>
      <c r="B772" s="48"/>
      <c r="C772" s="48"/>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0"/>
      <c r="AV772" s="40"/>
      <c r="AW772" s="40"/>
      <c r="AX772" s="42"/>
    </row>
    <row r="773" spans="1:50" ht="22.5" customHeight="1">
      <c r="A773" s="47"/>
      <c r="B773" s="48"/>
      <c r="C773" s="48"/>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0"/>
      <c r="AV773" s="40"/>
      <c r="AW773" s="40"/>
      <c r="AX773" s="42"/>
    </row>
    <row r="774" spans="1:50" ht="22.5" customHeight="1">
      <c r="A774" s="47"/>
      <c r="B774" s="48"/>
      <c r="C774" s="48"/>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0"/>
      <c r="AV774" s="40"/>
      <c r="AW774" s="40"/>
      <c r="AX774" s="42"/>
    </row>
    <row r="775" spans="1:50" ht="22.5" customHeight="1">
      <c r="A775" s="47"/>
      <c r="B775" s="48"/>
      <c r="C775" s="48"/>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0"/>
      <c r="AV775" s="40"/>
      <c r="AW775" s="40"/>
      <c r="AX775" s="42"/>
    </row>
    <row r="776" spans="1:50" ht="22.5" customHeight="1">
      <c r="A776" s="47"/>
      <c r="B776" s="48"/>
      <c r="C776" s="48"/>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0"/>
      <c r="AV776" s="40"/>
      <c r="AW776" s="40"/>
      <c r="AX776" s="42"/>
    </row>
    <row r="777" spans="1:50" ht="22.5" customHeight="1">
      <c r="A777" s="47"/>
      <c r="B777" s="48"/>
      <c r="C777" s="48"/>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0"/>
      <c r="AV777" s="40"/>
      <c r="AW777" s="40"/>
      <c r="AX777" s="42"/>
    </row>
    <row r="778" spans="1:50" ht="22.5" customHeight="1">
      <c r="A778" s="47"/>
      <c r="B778" s="48"/>
      <c r="C778" s="48"/>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47"/>
      <c r="AM778" s="47"/>
      <c r="AN778" s="47"/>
      <c r="AO778" s="47"/>
      <c r="AP778" s="47"/>
      <c r="AQ778" s="47"/>
      <c r="AR778" s="47"/>
      <c r="AS778" s="47"/>
      <c r="AT778" s="47"/>
      <c r="AU778" s="40"/>
      <c r="AV778" s="40"/>
      <c r="AW778" s="40"/>
      <c r="AX778" s="42"/>
    </row>
    <row r="779" spans="1:50" ht="22.5" customHeight="1">
      <c r="A779" s="47"/>
      <c r="B779" s="48"/>
      <c r="C779" s="48"/>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47"/>
      <c r="AM779" s="47"/>
      <c r="AN779" s="47"/>
      <c r="AO779" s="47"/>
      <c r="AP779" s="47"/>
      <c r="AQ779" s="47"/>
      <c r="AR779" s="47"/>
      <c r="AS779" s="47"/>
      <c r="AT779" s="47"/>
      <c r="AU779" s="40"/>
      <c r="AV779" s="40"/>
      <c r="AW779" s="40"/>
      <c r="AX779" s="42"/>
    </row>
    <row r="780" spans="1:50" ht="22.5" customHeight="1">
      <c r="A780" s="47"/>
      <c r="B780" s="48"/>
      <c r="C780" s="48"/>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c r="AJ780" s="47"/>
      <c r="AK780" s="47"/>
      <c r="AL780" s="47"/>
      <c r="AM780" s="47"/>
      <c r="AN780" s="47"/>
      <c r="AO780" s="47"/>
      <c r="AP780" s="47"/>
      <c r="AQ780" s="47"/>
      <c r="AR780" s="47"/>
      <c r="AS780" s="47"/>
      <c r="AT780" s="47"/>
      <c r="AU780" s="40"/>
      <c r="AV780" s="40"/>
      <c r="AW780" s="40"/>
      <c r="AX780" s="42"/>
    </row>
    <row r="781" spans="1:50" ht="22.5" customHeight="1">
      <c r="A781" s="47"/>
      <c r="B781" s="48"/>
      <c r="C781" s="48"/>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c r="AJ781" s="47"/>
      <c r="AK781" s="47"/>
      <c r="AL781" s="47"/>
      <c r="AM781" s="47"/>
      <c r="AN781" s="47"/>
      <c r="AO781" s="47"/>
      <c r="AP781" s="47"/>
      <c r="AQ781" s="47"/>
      <c r="AR781" s="47"/>
      <c r="AS781" s="47"/>
      <c r="AT781" s="47"/>
      <c r="AU781" s="40"/>
      <c r="AV781" s="40"/>
      <c r="AW781" s="40"/>
      <c r="AX781" s="42"/>
    </row>
    <row r="782" spans="1:50" ht="22.5" customHeight="1">
      <c r="A782" s="47"/>
      <c r="B782" s="48"/>
      <c r="C782" s="48"/>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c r="AJ782" s="47"/>
      <c r="AK782" s="47"/>
      <c r="AL782" s="47"/>
      <c r="AM782" s="47"/>
      <c r="AN782" s="47"/>
      <c r="AO782" s="47"/>
      <c r="AP782" s="47"/>
      <c r="AQ782" s="47"/>
      <c r="AR782" s="47"/>
      <c r="AS782" s="47"/>
      <c r="AT782" s="47"/>
      <c r="AU782" s="40"/>
      <c r="AV782" s="40"/>
      <c r="AW782" s="40"/>
      <c r="AX782" s="42"/>
    </row>
    <row r="783" spans="1:50" ht="22.5" customHeight="1">
      <c r="A783" s="47"/>
      <c r="B783" s="48"/>
      <c r="C783" s="48"/>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c r="AJ783" s="47"/>
      <c r="AK783" s="47"/>
      <c r="AL783" s="47"/>
      <c r="AM783" s="47"/>
      <c r="AN783" s="47"/>
      <c r="AO783" s="47"/>
      <c r="AP783" s="47"/>
      <c r="AQ783" s="47"/>
      <c r="AR783" s="47"/>
      <c r="AS783" s="47"/>
      <c r="AT783" s="47"/>
      <c r="AU783" s="40"/>
      <c r="AV783" s="40"/>
      <c r="AW783" s="40"/>
      <c r="AX783" s="42"/>
    </row>
    <row r="784" spans="1:50" ht="22.5" customHeight="1">
      <c r="A784" s="47"/>
      <c r="B784" s="48"/>
      <c r="C784" s="48"/>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c r="AJ784" s="47"/>
      <c r="AK784" s="47"/>
      <c r="AL784" s="47"/>
      <c r="AM784" s="47"/>
      <c r="AN784" s="47"/>
      <c r="AO784" s="47"/>
      <c r="AP784" s="47"/>
      <c r="AQ784" s="47"/>
      <c r="AR784" s="47"/>
      <c r="AS784" s="47"/>
      <c r="AT784" s="47"/>
      <c r="AU784" s="40"/>
      <c r="AV784" s="40"/>
      <c r="AW784" s="40"/>
      <c r="AX784" s="42"/>
    </row>
    <row r="785" spans="1:50" ht="22.5" customHeight="1">
      <c r="A785" s="47"/>
      <c r="B785" s="48"/>
      <c r="C785" s="48"/>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c r="AJ785" s="47"/>
      <c r="AK785" s="47"/>
      <c r="AL785" s="47"/>
      <c r="AM785" s="47"/>
      <c r="AN785" s="47"/>
      <c r="AO785" s="47"/>
      <c r="AP785" s="47"/>
      <c r="AQ785" s="47"/>
      <c r="AR785" s="47"/>
      <c r="AS785" s="47"/>
      <c r="AT785" s="47"/>
      <c r="AU785" s="40"/>
      <c r="AV785" s="40"/>
      <c r="AW785" s="40"/>
      <c r="AX785" s="42"/>
    </row>
    <row r="786" spans="1:50" ht="22.5" customHeight="1">
      <c r="A786" s="47"/>
      <c r="B786" s="48"/>
      <c r="C786" s="48"/>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47"/>
      <c r="AM786" s="47"/>
      <c r="AN786" s="47"/>
      <c r="AO786" s="47"/>
      <c r="AP786" s="47"/>
      <c r="AQ786" s="47"/>
      <c r="AR786" s="47"/>
      <c r="AS786" s="47"/>
      <c r="AT786" s="47"/>
      <c r="AU786" s="40"/>
      <c r="AV786" s="40"/>
      <c r="AW786" s="40"/>
      <c r="AX786" s="42"/>
    </row>
    <row r="787" spans="1:50" ht="22.5" customHeight="1">
      <c r="A787" s="47"/>
      <c r="B787" s="48"/>
      <c r="C787" s="48"/>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c r="AJ787" s="47"/>
      <c r="AK787" s="47"/>
      <c r="AL787" s="47"/>
      <c r="AM787" s="47"/>
      <c r="AN787" s="47"/>
      <c r="AO787" s="47"/>
      <c r="AP787" s="47"/>
      <c r="AQ787" s="47"/>
      <c r="AR787" s="47"/>
      <c r="AS787" s="47"/>
      <c r="AT787" s="47"/>
      <c r="AU787" s="40"/>
      <c r="AV787" s="40"/>
      <c r="AW787" s="40"/>
      <c r="AX787" s="42"/>
    </row>
    <row r="788" spans="1:50" ht="22.5" customHeight="1">
      <c r="A788" s="47"/>
      <c r="B788" s="48"/>
      <c r="C788" s="48"/>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c r="AJ788" s="47"/>
      <c r="AK788" s="47"/>
      <c r="AL788" s="47"/>
      <c r="AM788" s="47"/>
      <c r="AN788" s="47"/>
      <c r="AO788" s="47"/>
      <c r="AP788" s="47"/>
      <c r="AQ788" s="47"/>
      <c r="AR788" s="47"/>
      <c r="AS788" s="47"/>
      <c r="AT788" s="47"/>
      <c r="AU788" s="40"/>
      <c r="AV788" s="40"/>
      <c r="AW788" s="40"/>
      <c r="AX788" s="42"/>
    </row>
    <row r="789" spans="1:50" ht="22.5" customHeight="1">
      <c r="A789" s="47"/>
      <c r="B789" s="48"/>
      <c r="C789" s="48"/>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c r="AJ789" s="47"/>
      <c r="AK789" s="47"/>
      <c r="AL789" s="47"/>
      <c r="AM789" s="47"/>
      <c r="AN789" s="47"/>
      <c r="AO789" s="47"/>
      <c r="AP789" s="47"/>
      <c r="AQ789" s="47"/>
      <c r="AR789" s="47"/>
      <c r="AS789" s="47"/>
      <c r="AT789" s="47"/>
      <c r="AU789" s="40"/>
      <c r="AV789" s="40"/>
      <c r="AW789" s="40"/>
      <c r="AX789" s="42"/>
    </row>
    <row r="790" spans="1:50" ht="22.5" customHeight="1">
      <c r="A790" s="47"/>
      <c r="B790" s="48"/>
      <c r="C790" s="48"/>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c r="AJ790" s="47"/>
      <c r="AK790" s="47"/>
      <c r="AL790" s="47"/>
      <c r="AM790" s="47"/>
      <c r="AN790" s="47"/>
      <c r="AO790" s="47"/>
      <c r="AP790" s="47"/>
      <c r="AQ790" s="47"/>
      <c r="AR790" s="47"/>
      <c r="AS790" s="47"/>
      <c r="AT790" s="47"/>
      <c r="AU790" s="40"/>
      <c r="AV790" s="40"/>
      <c r="AW790" s="40"/>
      <c r="AX790" s="42"/>
    </row>
    <row r="791" spans="1:50" ht="22.5" customHeight="1">
      <c r="A791" s="47"/>
      <c r="B791" s="48"/>
      <c r="C791" s="48"/>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c r="AJ791" s="47"/>
      <c r="AK791" s="47"/>
      <c r="AL791" s="47"/>
      <c r="AM791" s="47"/>
      <c r="AN791" s="47"/>
      <c r="AO791" s="47"/>
      <c r="AP791" s="47"/>
      <c r="AQ791" s="47"/>
      <c r="AR791" s="47"/>
      <c r="AS791" s="47"/>
      <c r="AT791" s="47"/>
      <c r="AU791" s="40"/>
      <c r="AV791" s="40"/>
      <c r="AW791" s="40"/>
      <c r="AX791" s="42"/>
    </row>
    <row r="792" spans="1:50" ht="22.5" customHeight="1">
      <c r="A792" s="47"/>
      <c r="B792" s="48"/>
      <c r="C792" s="48"/>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c r="AJ792" s="47"/>
      <c r="AK792" s="47"/>
      <c r="AL792" s="47"/>
      <c r="AM792" s="47"/>
      <c r="AN792" s="47"/>
      <c r="AO792" s="47"/>
      <c r="AP792" s="47"/>
      <c r="AQ792" s="47"/>
      <c r="AR792" s="47"/>
      <c r="AS792" s="47"/>
      <c r="AT792" s="47"/>
      <c r="AU792" s="40"/>
      <c r="AV792" s="40"/>
      <c r="AW792" s="40"/>
      <c r="AX792" s="42"/>
    </row>
    <row r="793" spans="1:50" ht="22.5" customHeight="1">
      <c r="A793" s="47"/>
      <c r="B793" s="48"/>
      <c r="C793" s="48"/>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47"/>
      <c r="AM793" s="47"/>
      <c r="AN793" s="47"/>
      <c r="AO793" s="47"/>
      <c r="AP793" s="47"/>
      <c r="AQ793" s="47"/>
      <c r="AR793" s="47"/>
      <c r="AS793" s="47"/>
      <c r="AT793" s="47"/>
      <c r="AU793" s="40"/>
      <c r="AV793" s="40"/>
      <c r="AW793" s="40"/>
      <c r="AX793" s="42"/>
    </row>
    <row r="794" spans="1:50" ht="22.5" customHeight="1">
      <c r="A794" s="47"/>
      <c r="B794" s="48"/>
      <c r="C794" s="48"/>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47"/>
      <c r="AM794" s="47"/>
      <c r="AN794" s="47"/>
      <c r="AO794" s="47"/>
      <c r="AP794" s="47"/>
      <c r="AQ794" s="47"/>
      <c r="AR794" s="47"/>
      <c r="AS794" s="47"/>
      <c r="AT794" s="47"/>
      <c r="AU794" s="40"/>
      <c r="AV794" s="40"/>
      <c r="AW794" s="40"/>
      <c r="AX794" s="42"/>
    </row>
    <row r="795" spans="1:50" ht="22.5" customHeight="1">
      <c r="A795" s="47"/>
      <c r="B795" s="48"/>
      <c r="C795" s="48"/>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c r="AJ795" s="47"/>
      <c r="AK795" s="47"/>
      <c r="AL795" s="47"/>
      <c r="AM795" s="47"/>
      <c r="AN795" s="47"/>
      <c r="AO795" s="47"/>
      <c r="AP795" s="47"/>
      <c r="AQ795" s="47"/>
      <c r="AR795" s="47"/>
      <c r="AS795" s="47"/>
      <c r="AT795" s="47"/>
      <c r="AU795" s="40"/>
      <c r="AV795" s="40"/>
      <c r="AW795" s="40"/>
      <c r="AX795" s="42"/>
    </row>
    <row r="796" spans="1:50" ht="22.5" customHeight="1">
      <c r="A796" s="47"/>
      <c r="B796" s="48"/>
      <c r="C796" s="48"/>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c r="AJ796" s="47"/>
      <c r="AK796" s="47"/>
      <c r="AL796" s="47"/>
      <c r="AM796" s="47"/>
      <c r="AN796" s="47"/>
      <c r="AO796" s="47"/>
      <c r="AP796" s="47"/>
      <c r="AQ796" s="47"/>
      <c r="AR796" s="47"/>
      <c r="AS796" s="47"/>
      <c r="AT796" s="47"/>
      <c r="AU796" s="40"/>
      <c r="AV796" s="40"/>
      <c r="AW796" s="40"/>
      <c r="AX796" s="42"/>
    </row>
    <row r="797" spans="1:50" ht="22.5" customHeight="1">
      <c r="A797" s="47"/>
      <c r="B797" s="48"/>
      <c r="C797" s="48"/>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c r="AJ797" s="47"/>
      <c r="AK797" s="47"/>
      <c r="AL797" s="47"/>
      <c r="AM797" s="47"/>
      <c r="AN797" s="47"/>
      <c r="AO797" s="47"/>
      <c r="AP797" s="47"/>
      <c r="AQ797" s="47"/>
      <c r="AR797" s="47"/>
      <c r="AS797" s="47"/>
      <c r="AT797" s="47"/>
      <c r="AU797" s="40"/>
      <c r="AV797" s="40"/>
      <c r="AW797" s="40"/>
      <c r="AX797" s="42"/>
    </row>
    <row r="798" spans="1:50" ht="22.5" customHeight="1">
      <c r="A798" s="47"/>
      <c r="B798" s="48"/>
      <c r="C798" s="48"/>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47"/>
      <c r="AM798" s="47"/>
      <c r="AN798" s="47"/>
      <c r="AO798" s="47"/>
      <c r="AP798" s="47"/>
      <c r="AQ798" s="47"/>
      <c r="AR798" s="47"/>
      <c r="AS798" s="47"/>
      <c r="AT798" s="47"/>
      <c r="AU798" s="40"/>
      <c r="AV798" s="40"/>
      <c r="AW798" s="40"/>
      <c r="AX798" s="42"/>
    </row>
    <row r="799" spans="1:50" ht="22.5" customHeight="1">
      <c r="A799" s="47"/>
      <c r="B799" s="48"/>
      <c r="C799" s="48"/>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c r="AJ799" s="47"/>
      <c r="AK799" s="47"/>
      <c r="AL799" s="47"/>
      <c r="AM799" s="47"/>
      <c r="AN799" s="47"/>
      <c r="AO799" s="47"/>
      <c r="AP799" s="47"/>
      <c r="AQ799" s="47"/>
      <c r="AR799" s="47"/>
      <c r="AS799" s="47"/>
      <c r="AT799" s="47"/>
      <c r="AU799" s="40"/>
      <c r="AV799" s="40"/>
      <c r="AW799" s="40"/>
      <c r="AX799" s="42"/>
    </row>
    <row r="800" spans="1:50" ht="22.5" customHeight="1">
      <c r="A800" s="47"/>
      <c r="B800" s="48"/>
      <c r="C800" s="48"/>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47"/>
      <c r="AM800" s="47"/>
      <c r="AN800" s="47"/>
      <c r="AO800" s="47"/>
      <c r="AP800" s="47"/>
      <c r="AQ800" s="47"/>
      <c r="AR800" s="47"/>
      <c r="AS800" s="47"/>
      <c r="AT800" s="47"/>
      <c r="AU800" s="40"/>
      <c r="AV800" s="40"/>
      <c r="AW800" s="40"/>
      <c r="AX800" s="42"/>
    </row>
    <row r="801" spans="1:50" ht="22.5" customHeight="1">
      <c r="A801" s="47"/>
      <c r="B801" s="48"/>
      <c r="C801" s="48"/>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c r="AJ801" s="47"/>
      <c r="AK801" s="47"/>
      <c r="AL801" s="47"/>
      <c r="AM801" s="47"/>
      <c r="AN801" s="47"/>
      <c r="AO801" s="47"/>
      <c r="AP801" s="47"/>
      <c r="AQ801" s="47"/>
      <c r="AR801" s="47"/>
      <c r="AS801" s="47"/>
      <c r="AT801" s="47"/>
      <c r="AU801" s="40"/>
      <c r="AV801" s="40"/>
      <c r="AW801" s="40"/>
      <c r="AX801" s="42"/>
    </row>
    <row r="802" spans="1:50" ht="22.5" customHeight="1">
      <c r="A802" s="47"/>
      <c r="B802" s="48"/>
      <c r="C802" s="48"/>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c r="AJ802" s="47"/>
      <c r="AK802" s="47"/>
      <c r="AL802" s="47"/>
      <c r="AM802" s="47"/>
      <c r="AN802" s="47"/>
      <c r="AO802" s="47"/>
      <c r="AP802" s="47"/>
      <c r="AQ802" s="47"/>
      <c r="AR802" s="47"/>
      <c r="AS802" s="47"/>
      <c r="AT802" s="47"/>
      <c r="AU802" s="40"/>
      <c r="AV802" s="40"/>
      <c r="AW802" s="40"/>
      <c r="AX802" s="42"/>
    </row>
    <row r="803" spans="1:50" ht="22.5" customHeight="1">
      <c r="A803" s="47"/>
      <c r="B803" s="48"/>
      <c r="C803" s="48"/>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c r="AJ803" s="47"/>
      <c r="AK803" s="47"/>
      <c r="AL803" s="47"/>
      <c r="AM803" s="47"/>
      <c r="AN803" s="47"/>
      <c r="AO803" s="47"/>
      <c r="AP803" s="47"/>
      <c r="AQ803" s="47"/>
      <c r="AR803" s="47"/>
      <c r="AS803" s="47"/>
      <c r="AT803" s="47"/>
      <c r="AU803" s="40"/>
      <c r="AV803" s="40"/>
      <c r="AW803" s="40"/>
      <c r="AX803" s="42"/>
    </row>
    <row r="804" spans="1:50" ht="22.5" customHeight="1">
      <c r="A804" s="47"/>
      <c r="B804" s="48"/>
      <c r="C804" s="48"/>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c r="AJ804" s="47"/>
      <c r="AK804" s="47"/>
      <c r="AL804" s="47"/>
      <c r="AM804" s="47"/>
      <c r="AN804" s="47"/>
      <c r="AO804" s="47"/>
      <c r="AP804" s="47"/>
      <c r="AQ804" s="47"/>
      <c r="AR804" s="47"/>
      <c r="AS804" s="47"/>
      <c r="AT804" s="47"/>
      <c r="AU804" s="40"/>
      <c r="AV804" s="40"/>
      <c r="AW804" s="40"/>
      <c r="AX804" s="42"/>
    </row>
    <row r="805" spans="1:50" ht="22.5" customHeight="1">
      <c r="A805" s="47"/>
      <c r="B805" s="48"/>
      <c r="C805" s="48"/>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47"/>
      <c r="AM805" s="47"/>
      <c r="AN805" s="47"/>
      <c r="AO805" s="47"/>
      <c r="AP805" s="47"/>
      <c r="AQ805" s="47"/>
      <c r="AR805" s="47"/>
      <c r="AS805" s="47"/>
      <c r="AT805" s="47"/>
      <c r="AU805" s="40"/>
      <c r="AV805" s="40"/>
      <c r="AW805" s="40"/>
      <c r="AX805" s="42"/>
    </row>
    <row r="806" spans="1:50" ht="22.5" customHeight="1">
      <c r="A806" s="47"/>
      <c r="B806" s="48"/>
      <c r="C806" s="48"/>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c r="AJ806" s="47"/>
      <c r="AK806" s="47"/>
      <c r="AL806" s="47"/>
      <c r="AM806" s="47"/>
      <c r="AN806" s="47"/>
      <c r="AO806" s="47"/>
      <c r="AP806" s="47"/>
      <c r="AQ806" s="47"/>
      <c r="AR806" s="47"/>
      <c r="AS806" s="47"/>
      <c r="AT806" s="47"/>
      <c r="AU806" s="40"/>
      <c r="AV806" s="40"/>
      <c r="AW806" s="40"/>
      <c r="AX806" s="42"/>
    </row>
    <row r="807" spans="1:50" ht="22.5" customHeight="1">
      <c r="A807" s="47"/>
      <c r="B807" s="48"/>
      <c r="C807" s="48"/>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47"/>
      <c r="AM807" s="47"/>
      <c r="AN807" s="47"/>
      <c r="AO807" s="47"/>
      <c r="AP807" s="47"/>
      <c r="AQ807" s="47"/>
      <c r="AR807" s="47"/>
      <c r="AS807" s="47"/>
      <c r="AT807" s="47"/>
      <c r="AU807" s="40"/>
      <c r="AV807" s="40"/>
      <c r="AW807" s="40"/>
      <c r="AX807" s="42"/>
    </row>
    <row r="808" spans="1:50" ht="22.5" customHeight="1">
      <c r="A808" s="47"/>
      <c r="B808" s="48"/>
      <c r="C808" s="48"/>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c r="AJ808" s="47"/>
      <c r="AK808" s="47"/>
      <c r="AL808" s="47"/>
      <c r="AM808" s="47"/>
      <c r="AN808" s="47"/>
      <c r="AO808" s="47"/>
      <c r="AP808" s="47"/>
      <c r="AQ808" s="47"/>
      <c r="AR808" s="47"/>
      <c r="AS808" s="47"/>
      <c r="AT808" s="47"/>
      <c r="AU808" s="40"/>
      <c r="AV808" s="40"/>
      <c r="AW808" s="40"/>
      <c r="AX808" s="42"/>
    </row>
    <row r="809" spans="1:50" ht="22.5" customHeight="1">
      <c r="A809" s="47"/>
      <c r="B809" s="48"/>
      <c r="C809" s="48"/>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c r="AJ809" s="47"/>
      <c r="AK809" s="47"/>
      <c r="AL809" s="47"/>
      <c r="AM809" s="47"/>
      <c r="AN809" s="47"/>
      <c r="AO809" s="47"/>
      <c r="AP809" s="47"/>
      <c r="AQ809" s="47"/>
      <c r="AR809" s="47"/>
      <c r="AS809" s="47"/>
      <c r="AT809" s="47"/>
      <c r="AU809" s="40"/>
      <c r="AV809" s="40"/>
      <c r="AW809" s="40"/>
      <c r="AX809" s="42"/>
    </row>
    <row r="810" spans="1:50" ht="22.5" customHeight="1">
      <c r="A810" s="47"/>
      <c r="B810" s="48"/>
      <c r="C810" s="48"/>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c r="AJ810" s="47"/>
      <c r="AK810" s="47"/>
      <c r="AL810" s="47"/>
      <c r="AM810" s="47"/>
      <c r="AN810" s="47"/>
      <c r="AO810" s="47"/>
      <c r="AP810" s="47"/>
      <c r="AQ810" s="47"/>
      <c r="AR810" s="47"/>
      <c r="AS810" s="47"/>
      <c r="AT810" s="47"/>
      <c r="AU810" s="40"/>
      <c r="AV810" s="40"/>
      <c r="AW810" s="40"/>
      <c r="AX810" s="42"/>
    </row>
    <row r="811" spans="1:50" ht="22.5" customHeight="1">
      <c r="A811" s="47"/>
      <c r="B811" s="48"/>
      <c r="C811" s="48"/>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c r="AJ811" s="47"/>
      <c r="AK811" s="47"/>
      <c r="AL811" s="47"/>
      <c r="AM811" s="47"/>
      <c r="AN811" s="47"/>
      <c r="AO811" s="47"/>
      <c r="AP811" s="47"/>
      <c r="AQ811" s="47"/>
      <c r="AR811" s="47"/>
      <c r="AS811" s="47"/>
      <c r="AT811" s="47"/>
      <c r="AU811" s="40"/>
      <c r="AV811" s="40"/>
      <c r="AW811" s="40"/>
      <c r="AX811" s="42"/>
    </row>
    <row r="812" spans="1:50" ht="22.5" customHeight="1">
      <c r="A812" s="47"/>
      <c r="B812" s="48"/>
      <c r="C812" s="48"/>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c r="AJ812" s="47"/>
      <c r="AK812" s="47"/>
      <c r="AL812" s="47"/>
      <c r="AM812" s="47"/>
      <c r="AN812" s="47"/>
      <c r="AO812" s="47"/>
      <c r="AP812" s="47"/>
      <c r="AQ812" s="47"/>
      <c r="AR812" s="47"/>
      <c r="AS812" s="47"/>
      <c r="AT812" s="47"/>
      <c r="AU812" s="40"/>
      <c r="AV812" s="40"/>
      <c r="AW812" s="40"/>
      <c r="AX812" s="42"/>
    </row>
    <row r="813" spans="1:50" ht="22.5" customHeight="1">
      <c r="A813" s="47"/>
      <c r="B813" s="48"/>
      <c r="C813" s="48"/>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c r="AJ813" s="47"/>
      <c r="AK813" s="47"/>
      <c r="AL813" s="47"/>
      <c r="AM813" s="47"/>
      <c r="AN813" s="47"/>
      <c r="AO813" s="47"/>
      <c r="AP813" s="47"/>
      <c r="AQ813" s="47"/>
      <c r="AR813" s="47"/>
      <c r="AS813" s="47"/>
      <c r="AT813" s="47"/>
      <c r="AU813" s="40"/>
      <c r="AV813" s="40"/>
      <c r="AW813" s="40"/>
      <c r="AX813" s="42"/>
    </row>
    <row r="814" spans="1:50" ht="22.5" customHeight="1">
      <c r="A814" s="47"/>
      <c r="B814" s="48"/>
      <c r="C814" s="48"/>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47"/>
      <c r="AM814" s="47"/>
      <c r="AN814" s="47"/>
      <c r="AO814" s="47"/>
      <c r="AP814" s="47"/>
      <c r="AQ814" s="47"/>
      <c r="AR814" s="47"/>
      <c r="AS814" s="47"/>
      <c r="AT814" s="47"/>
      <c r="AU814" s="40"/>
      <c r="AV814" s="40"/>
      <c r="AW814" s="40"/>
      <c r="AX814" s="42"/>
    </row>
    <row r="815" spans="1:50" ht="22.5" customHeight="1">
      <c r="A815" s="47"/>
      <c r="B815" s="48"/>
      <c r="C815" s="48"/>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c r="AJ815" s="47"/>
      <c r="AK815" s="47"/>
      <c r="AL815" s="47"/>
      <c r="AM815" s="47"/>
      <c r="AN815" s="47"/>
      <c r="AO815" s="47"/>
      <c r="AP815" s="47"/>
      <c r="AQ815" s="47"/>
      <c r="AR815" s="47"/>
      <c r="AS815" s="47"/>
      <c r="AT815" s="47"/>
      <c r="AU815" s="40"/>
      <c r="AV815" s="40"/>
      <c r="AW815" s="40"/>
      <c r="AX815" s="42"/>
    </row>
    <row r="816" spans="1:50" ht="22.5" customHeight="1">
      <c r="A816" s="47"/>
      <c r="B816" s="48"/>
      <c r="C816" s="48"/>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c r="AJ816" s="47"/>
      <c r="AK816" s="47"/>
      <c r="AL816" s="47"/>
      <c r="AM816" s="47"/>
      <c r="AN816" s="47"/>
      <c r="AO816" s="47"/>
      <c r="AP816" s="47"/>
      <c r="AQ816" s="47"/>
      <c r="AR816" s="47"/>
      <c r="AS816" s="47"/>
      <c r="AT816" s="47"/>
      <c r="AU816" s="40"/>
      <c r="AV816" s="40"/>
      <c r="AW816" s="40"/>
      <c r="AX816" s="42"/>
    </row>
    <row r="817" spans="1:50" ht="22.5" customHeight="1">
      <c r="A817" s="47"/>
      <c r="B817" s="48"/>
      <c r="C817" s="48"/>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c r="AJ817" s="47"/>
      <c r="AK817" s="47"/>
      <c r="AL817" s="47"/>
      <c r="AM817" s="47"/>
      <c r="AN817" s="47"/>
      <c r="AO817" s="47"/>
      <c r="AP817" s="47"/>
      <c r="AQ817" s="47"/>
      <c r="AR817" s="47"/>
      <c r="AS817" s="47"/>
      <c r="AT817" s="47"/>
      <c r="AU817" s="40"/>
      <c r="AV817" s="40"/>
      <c r="AW817" s="40"/>
      <c r="AX817" s="42"/>
    </row>
    <row r="818" spans="1:50" ht="22.5" customHeight="1">
      <c r="A818" s="47"/>
      <c r="B818" s="48"/>
      <c r="C818" s="48"/>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47"/>
      <c r="AM818" s="47"/>
      <c r="AN818" s="47"/>
      <c r="AO818" s="47"/>
      <c r="AP818" s="47"/>
      <c r="AQ818" s="47"/>
      <c r="AR818" s="47"/>
      <c r="AS818" s="47"/>
      <c r="AT818" s="47"/>
      <c r="AU818" s="40"/>
      <c r="AV818" s="40"/>
      <c r="AW818" s="40"/>
      <c r="AX818" s="42"/>
    </row>
    <row r="819" spans="1:50" ht="22.5" customHeight="1">
      <c r="A819" s="47"/>
      <c r="B819" s="48"/>
      <c r="C819" s="48"/>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c r="AJ819" s="47"/>
      <c r="AK819" s="47"/>
      <c r="AL819" s="47"/>
      <c r="AM819" s="47"/>
      <c r="AN819" s="47"/>
      <c r="AO819" s="47"/>
      <c r="AP819" s="47"/>
      <c r="AQ819" s="47"/>
      <c r="AR819" s="47"/>
      <c r="AS819" s="47"/>
      <c r="AT819" s="47"/>
      <c r="AU819" s="40"/>
      <c r="AV819" s="40"/>
      <c r="AW819" s="40"/>
      <c r="AX819" s="42"/>
    </row>
    <row r="820" spans="1:50" ht="22.5" customHeight="1">
      <c r="A820" s="47"/>
      <c r="B820" s="48"/>
      <c r="C820" s="48"/>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c r="AJ820" s="47"/>
      <c r="AK820" s="47"/>
      <c r="AL820" s="47"/>
      <c r="AM820" s="47"/>
      <c r="AN820" s="47"/>
      <c r="AO820" s="47"/>
      <c r="AP820" s="47"/>
      <c r="AQ820" s="47"/>
      <c r="AR820" s="47"/>
      <c r="AS820" s="47"/>
      <c r="AT820" s="47"/>
      <c r="AU820" s="40"/>
      <c r="AV820" s="40"/>
      <c r="AW820" s="40"/>
      <c r="AX820" s="42"/>
    </row>
    <row r="821" spans="1:50" ht="22.5" customHeight="1">
      <c r="A821" s="47"/>
      <c r="B821" s="48"/>
      <c r="C821" s="48"/>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c r="AJ821" s="47"/>
      <c r="AK821" s="47"/>
      <c r="AL821" s="47"/>
      <c r="AM821" s="47"/>
      <c r="AN821" s="47"/>
      <c r="AO821" s="47"/>
      <c r="AP821" s="47"/>
      <c r="AQ821" s="47"/>
      <c r="AR821" s="47"/>
      <c r="AS821" s="47"/>
      <c r="AT821" s="47"/>
      <c r="AU821" s="40"/>
      <c r="AV821" s="40"/>
      <c r="AW821" s="40"/>
      <c r="AX821" s="42"/>
    </row>
    <row r="822" spans="1:50" ht="22.5" customHeight="1">
      <c r="A822" s="47"/>
      <c r="B822" s="48"/>
      <c r="C822" s="48"/>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c r="AJ822" s="47"/>
      <c r="AK822" s="47"/>
      <c r="AL822" s="47"/>
      <c r="AM822" s="47"/>
      <c r="AN822" s="47"/>
      <c r="AO822" s="47"/>
      <c r="AP822" s="47"/>
      <c r="AQ822" s="47"/>
      <c r="AR822" s="47"/>
      <c r="AS822" s="47"/>
      <c r="AT822" s="47"/>
      <c r="AU822" s="40"/>
      <c r="AV822" s="40"/>
      <c r="AW822" s="40"/>
      <c r="AX822" s="42"/>
    </row>
    <row r="823" spans="1:50" ht="22.5" customHeight="1">
      <c r="A823" s="47"/>
      <c r="B823" s="48"/>
      <c r="C823" s="48"/>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c r="AJ823" s="47"/>
      <c r="AK823" s="47"/>
      <c r="AL823" s="47"/>
      <c r="AM823" s="47"/>
      <c r="AN823" s="47"/>
      <c r="AO823" s="47"/>
      <c r="AP823" s="47"/>
      <c r="AQ823" s="47"/>
      <c r="AR823" s="47"/>
      <c r="AS823" s="47"/>
      <c r="AT823" s="47"/>
      <c r="AU823" s="40"/>
      <c r="AV823" s="40"/>
      <c r="AW823" s="40"/>
      <c r="AX823" s="42"/>
    </row>
    <row r="824" spans="1:50" ht="22.5" customHeight="1">
      <c r="A824" s="47"/>
      <c r="B824" s="48"/>
      <c r="C824" s="48"/>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c r="AJ824" s="47"/>
      <c r="AK824" s="47"/>
      <c r="AL824" s="47"/>
      <c r="AM824" s="47"/>
      <c r="AN824" s="47"/>
      <c r="AO824" s="47"/>
      <c r="AP824" s="47"/>
      <c r="AQ824" s="47"/>
      <c r="AR824" s="47"/>
      <c r="AS824" s="47"/>
      <c r="AT824" s="47"/>
      <c r="AU824" s="40"/>
      <c r="AV824" s="40"/>
      <c r="AW824" s="40"/>
      <c r="AX824" s="42"/>
    </row>
    <row r="825" spans="1:50" ht="22.5" customHeight="1">
      <c r="A825" s="47"/>
      <c r="B825" s="48"/>
      <c r="C825" s="48"/>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c r="AJ825" s="47"/>
      <c r="AK825" s="47"/>
      <c r="AL825" s="47"/>
      <c r="AM825" s="47"/>
      <c r="AN825" s="47"/>
      <c r="AO825" s="47"/>
      <c r="AP825" s="47"/>
      <c r="AQ825" s="47"/>
      <c r="AR825" s="47"/>
      <c r="AS825" s="47"/>
      <c r="AT825" s="47"/>
      <c r="AU825" s="40"/>
      <c r="AV825" s="40"/>
      <c r="AW825" s="40"/>
      <c r="AX825" s="42"/>
    </row>
    <row r="826" spans="1:50" ht="22.5" customHeight="1">
      <c r="A826" s="47"/>
      <c r="B826" s="48"/>
      <c r="C826" s="48"/>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c r="AJ826" s="47"/>
      <c r="AK826" s="47"/>
      <c r="AL826" s="47"/>
      <c r="AM826" s="47"/>
      <c r="AN826" s="47"/>
      <c r="AO826" s="47"/>
      <c r="AP826" s="47"/>
      <c r="AQ826" s="47"/>
      <c r="AR826" s="47"/>
      <c r="AS826" s="47"/>
      <c r="AT826" s="47"/>
      <c r="AU826" s="40"/>
      <c r="AV826" s="40"/>
      <c r="AW826" s="40"/>
      <c r="AX826" s="42"/>
    </row>
    <row r="827" spans="1:50" ht="22.5" customHeight="1">
      <c r="A827" s="47"/>
      <c r="B827" s="48"/>
      <c r="C827" s="48"/>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c r="AJ827" s="47"/>
      <c r="AK827" s="47"/>
      <c r="AL827" s="47"/>
      <c r="AM827" s="47"/>
      <c r="AN827" s="47"/>
      <c r="AO827" s="47"/>
      <c r="AP827" s="47"/>
      <c r="AQ827" s="47"/>
      <c r="AR827" s="47"/>
      <c r="AS827" s="47"/>
      <c r="AT827" s="47"/>
      <c r="AU827" s="40"/>
      <c r="AV827" s="40"/>
      <c r="AW827" s="40"/>
      <c r="AX827" s="42"/>
    </row>
    <row r="828" spans="1:50" ht="22.5" customHeight="1">
      <c r="A828" s="47"/>
      <c r="B828" s="48"/>
      <c r="C828" s="48"/>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47"/>
      <c r="AM828" s="47"/>
      <c r="AN828" s="47"/>
      <c r="AO828" s="47"/>
      <c r="AP828" s="47"/>
      <c r="AQ828" s="47"/>
      <c r="AR828" s="47"/>
      <c r="AS828" s="47"/>
      <c r="AT828" s="47"/>
      <c r="AU828" s="40"/>
      <c r="AV828" s="40"/>
      <c r="AW828" s="40"/>
      <c r="AX828" s="42"/>
    </row>
    <row r="829" spans="1:50" ht="22.5" customHeight="1">
      <c r="A829" s="47"/>
      <c r="B829" s="48"/>
      <c r="C829" s="48"/>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c r="AJ829" s="47"/>
      <c r="AK829" s="47"/>
      <c r="AL829" s="47"/>
      <c r="AM829" s="47"/>
      <c r="AN829" s="47"/>
      <c r="AO829" s="47"/>
      <c r="AP829" s="47"/>
      <c r="AQ829" s="47"/>
      <c r="AR829" s="47"/>
      <c r="AS829" s="47"/>
      <c r="AT829" s="47"/>
      <c r="AU829" s="40"/>
      <c r="AV829" s="40"/>
      <c r="AW829" s="40"/>
      <c r="AX829" s="42"/>
    </row>
    <row r="830" spans="1:50" ht="22.5" customHeight="1">
      <c r="A830" s="47"/>
      <c r="B830" s="48"/>
      <c r="C830" s="48"/>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c r="AJ830" s="47"/>
      <c r="AK830" s="47"/>
      <c r="AL830" s="47"/>
      <c r="AM830" s="47"/>
      <c r="AN830" s="47"/>
      <c r="AO830" s="47"/>
      <c r="AP830" s="47"/>
      <c r="AQ830" s="47"/>
      <c r="AR830" s="47"/>
      <c r="AS830" s="47"/>
      <c r="AT830" s="47"/>
      <c r="AU830" s="40"/>
      <c r="AV830" s="40"/>
      <c r="AW830" s="40"/>
      <c r="AX830" s="42"/>
    </row>
    <row r="831" spans="1:50" ht="22.5" customHeight="1">
      <c r="A831" s="47"/>
      <c r="B831" s="48"/>
      <c r="C831" s="48"/>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c r="AJ831" s="47"/>
      <c r="AK831" s="47"/>
      <c r="AL831" s="47"/>
      <c r="AM831" s="47"/>
      <c r="AN831" s="47"/>
      <c r="AO831" s="47"/>
      <c r="AP831" s="47"/>
      <c r="AQ831" s="47"/>
      <c r="AR831" s="47"/>
      <c r="AS831" s="47"/>
      <c r="AT831" s="47"/>
      <c r="AU831" s="40"/>
      <c r="AV831" s="40"/>
      <c r="AW831" s="40"/>
      <c r="AX831" s="42"/>
    </row>
    <row r="832" spans="1:50" ht="22.5" customHeight="1">
      <c r="A832" s="47"/>
      <c r="B832" s="48"/>
      <c r="C832" s="48"/>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c r="AJ832" s="47"/>
      <c r="AK832" s="47"/>
      <c r="AL832" s="47"/>
      <c r="AM832" s="47"/>
      <c r="AN832" s="47"/>
      <c r="AO832" s="47"/>
      <c r="AP832" s="47"/>
      <c r="AQ832" s="47"/>
      <c r="AR832" s="47"/>
      <c r="AS832" s="47"/>
      <c r="AT832" s="47"/>
      <c r="AU832" s="40"/>
      <c r="AV832" s="40"/>
      <c r="AW832" s="40"/>
      <c r="AX832" s="42"/>
    </row>
    <row r="833" spans="1:50" ht="22.5" customHeight="1">
      <c r="A833" s="47"/>
      <c r="B833" s="48"/>
      <c r="C833" s="48"/>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c r="AJ833" s="47"/>
      <c r="AK833" s="47"/>
      <c r="AL833" s="47"/>
      <c r="AM833" s="47"/>
      <c r="AN833" s="47"/>
      <c r="AO833" s="47"/>
      <c r="AP833" s="47"/>
      <c r="AQ833" s="47"/>
      <c r="AR833" s="47"/>
      <c r="AS833" s="47"/>
      <c r="AT833" s="47"/>
      <c r="AU833" s="40"/>
      <c r="AV833" s="40"/>
      <c r="AW833" s="40"/>
      <c r="AX833" s="42"/>
    </row>
    <row r="834" spans="1:50" ht="22.5" customHeight="1">
      <c r="A834" s="47"/>
      <c r="B834" s="48"/>
      <c r="C834" s="48"/>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c r="AJ834" s="47"/>
      <c r="AK834" s="47"/>
      <c r="AL834" s="47"/>
      <c r="AM834" s="47"/>
      <c r="AN834" s="47"/>
      <c r="AO834" s="47"/>
      <c r="AP834" s="47"/>
      <c r="AQ834" s="47"/>
      <c r="AR834" s="47"/>
      <c r="AS834" s="47"/>
      <c r="AT834" s="47"/>
      <c r="AU834" s="40"/>
      <c r="AV834" s="40"/>
      <c r="AW834" s="40"/>
      <c r="AX834" s="42"/>
    </row>
    <row r="835" spans="1:50" ht="22.5" customHeight="1">
      <c r="A835" s="47"/>
      <c r="B835" s="48"/>
      <c r="C835" s="48"/>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c r="AJ835" s="47"/>
      <c r="AK835" s="47"/>
      <c r="AL835" s="47"/>
      <c r="AM835" s="47"/>
      <c r="AN835" s="47"/>
      <c r="AO835" s="47"/>
      <c r="AP835" s="47"/>
      <c r="AQ835" s="47"/>
      <c r="AR835" s="47"/>
      <c r="AS835" s="47"/>
      <c r="AT835" s="47"/>
      <c r="AU835" s="40"/>
      <c r="AV835" s="40"/>
      <c r="AW835" s="40"/>
      <c r="AX835" s="42"/>
    </row>
    <row r="836" spans="1:50" ht="22.5" customHeight="1">
      <c r="A836" s="47"/>
      <c r="B836" s="48"/>
      <c r="C836" s="48"/>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c r="AJ836" s="47"/>
      <c r="AK836" s="47"/>
      <c r="AL836" s="47"/>
      <c r="AM836" s="47"/>
      <c r="AN836" s="47"/>
      <c r="AO836" s="47"/>
      <c r="AP836" s="47"/>
      <c r="AQ836" s="47"/>
      <c r="AR836" s="47"/>
      <c r="AS836" s="47"/>
      <c r="AT836" s="47"/>
      <c r="AU836" s="40"/>
      <c r="AV836" s="40"/>
      <c r="AW836" s="40"/>
      <c r="AX836" s="42"/>
    </row>
    <row r="837" spans="1:50" ht="22.5" customHeight="1">
      <c r="A837" s="47"/>
      <c r="B837" s="48"/>
      <c r="C837" s="48"/>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c r="AJ837" s="47"/>
      <c r="AK837" s="47"/>
      <c r="AL837" s="47"/>
      <c r="AM837" s="47"/>
      <c r="AN837" s="47"/>
      <c r="AO837" s="47"/>
      <c r="AP837" s="47"/>
      <c r="AQ837" s="47"/>
      <c r="AR837" s="47"/>
      <c r="AS837" s="47"/>
      <c r="AT837" s="47"/>
      <c r="AU837" s="40"/>
      <c r="AV837" s="40"/>
      <c r="AW837" s="40"/>
      <c r="AX837" s="42"/>
    </row>
    <row r="838" spans="1:50" ht="22.5" customHeight="1">
      <c r="A838" s="47"/>
      <c r="B838" s="48"/>
      <c r="C838" s="48"/>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c r="AJ838" s="47"/>
      <c r="AK838" s="47"/>
      <c r="AL838" s="47"/>
      <c r="AM838" s="47"/>
      <c r="AN838" s="47"/>
      <c r="AO838" s="47"/>
      <c r="AP838" s="47"/>
      <c r="AQ838" s="47"/>
      <c r="AR838" s="47"/>
      <c r="AS838" s="47"/>
      <c r="AT838" s="47"/>
      <c r="AU838" s="40"/>
      <c r="AV838" s="40"/>
      <c r="AW838" s="40"/>
      <c r="AX838" s="42"/>
    </row>
    <row r="839" spans="1:50" ht="22.5" customHeight="1">
      <c r="A839" s="47"/>
      <c r="B839" s="48"/>
      <c r="C839" s="48"/>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c r="AJ839" s="47"/>
      <c r="AK839" s="47"/>
      <c r="AL839" s="47"/>
      <c r="AM839" s="47"/>
      <c r="AN839" s="47"/>
      <c r="AO839" s="47"/>
      <c r="AP839" s="47"/>
      <c r="AQ839" s="47"/>
      <c r="AR839" s="47"/>
      <c r="AS839" s="47"/>
      <c r="AT839" s="47"/>
      <c r="AU839" s="40"/>
      <c r="AV839" s="40"/>
      <c r="AW839" s="40"/>
      <c r="AX839" s="42"/>
    </row>
    <row r="840" spans="1:50" ht="22.5" customHeight="1">
      <c r="A840" s="47"/>
      <c r="B840" s="48"/>
      <c r="C840" s="48"/>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c r="AJ840" s="47"/>
      <c r="AK840" s="47"/>
      <c r="AL840" s="47"/>
      <c r="AM840" s="47"/>
      <c r="AN840" s="47"/>
      <c r="AO840" s="47"/>
      <c r="AP840" s="47"/>
      <c r="AQ840" s="47"/>
      <c r="AR840" s="47"/>
      <c r="AS840" s="47"/>
      <c r="AT840" s="47"/>
      <c r="AU840" s="40"/>
      <c r="AV840" s="40"/>
      <c r="AW840" s="40"/>
      <c r="AX840" s="42"/>
    </row>
    <row r="841" spans="1:50" ht="22.5" customHeight="1">
      <c r="A841" s="47"/>
      <c r="B841" s="48"/>
      <c r="C841" s="48"/>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c r="AJ841" s="47"/>
      <c r="AK841" s="47"/>
      <c r="AL841" s="47"/>
      <c r="AM841" s="47"/>
      <c r="AN841" s="47"/>
      <c r="AO841" s="47"/>
      <c r="AP841" s="47"/>
      <c r="AQ841" s="47"/>
      <c r="AR841" s="47"/>
      <c r="AS841" s="47"/>
      <c r="AT841" s="47"/>
      <c r="AU841" s="40"/>
      <c r="AV841" s="40"/>
      <c r="AW841" s="40"/>
      <c r="AX841" s="42"/>
    </row>
    <row r="842" spans="1:50" ht="22.5" customHeight="1">
      <c r="A842" s="47"/>
      <c r="B842" s="48"/>
      <c r="C842" s="48"/>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c r="AJ842" s="47"/>
      <c r="AK842" s="47"/>
      <c r="AL842" s="47"/>
      <c r="AM842" s="47"/>
      <c r="AN842" s="47"/>
      <c r="AO842" s="47"/>
      <c r="AP842" s="47"/>
      <c r="AQ842" s="47"/>
      <c r="AR842" s="47"/>
      <c r="AS842" s="47"/>
      <c r="AT842" s="47"/>
      <c r="AU842" s="40"/>
      <c r="AV842" s="40"/>
      <c r="AW842" s="40"/>
      <c r="AX842" s="42"/>
    </row>
    <row r="843" spans="1:50" ht="22.5" customHeight="1">
      <c r="A843" s="47"/>
      <c r="B843" s="48"/>
      <c r="C843" s="48"/>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c r="AJ843" s="47"/>
      <c r="AK843" s="47"/>
      <c r="AL843" s="47"/>
      <c r="AM843" s="47"/>
      <c r="AN843" s="47"/>
      <c r="AO843" s="47"/>
      <c r="AP843" s="47"/>
      <c r="AQ843" s="47"/>
      <c r="AR843" s="47"/>
      <c r="AS843" s="47"/>
      <c r="AT843" s="47"/>
      <c r="AU843" s="40"/>
      <c r="AV843" s="40"/>
      <c r="AW843" s="40"/>
      <c r="AX843" s="42"/>
    </row>
    <row r="844" spans="1:50" ht="22.5" customHeight="1">
      <c r="A844" s="47"/>
      <c r="B844" s="48"/>
      <c r="C844" s="48"/>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c r="AJ844" s="47"/>
      <c r="AK844" s="47"/>
      <c r="AL844" s="47"/>
      <c r="AM844" s="47"/>
      <c r="AN844" s="47"/>
      <c r="AO844" s="47"/>
      <c r="AP844" s="47"/>
      <c r="AQ844" s="47"/>
      <c r="AR844" s="47"/>
      <c r="AS844" s="47"/>
      <c r="AT844" s="47"/>
      <c r="AU844" s="40"/>
      <c r="AV844" s="40"/>
      <c r="AW844" s="40"/>
      <c r="AX844" s="42"/>
    </row>
    <row r="845" spans="1:50" ht="22.5" customHeight="1">
      <c r="A845" s="47"/>
      <c r="B845" s="48"/>
      <c r="C845" s="48"/>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47"/>
      <c r="AM845" s="47"/>
      <c r="AN845" s="47"/>
      <c r="AO845" s="47"/>
      <c r="AP845" s="47"/>
      <c r="AQ845" s="47"/>
      <c r="AR845" s="47"/>
      <c r="AS845" s="47"/>
      <c r="AT845" s="47"/>
      <c r="AU845" s="40"/>
      <c r="AV845" s="40"/>
      <c r="AW845" s="40"/>
      <c r="AX845" s="42"/>
    </row>
    <row r="846" spans="1:50" ht="22.5" customHeight="1">
      <c r="A846" s="47"/>
      <c r="B846" s="48"/>
      <c r="C846" s="48"/>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47"/>
      <c r="AM846" s="47"/>
      <c r="AN846" s="47"/>
      <c r="AO846" s="47"/>
      <c r="AP846" s="47"/>
      <c r="AQ846" s="47"/>
      <c r="AR846" s="47"/>
      <c r="AS846" s="47"/>
      <c r="AT846" s="47"/>
      <c r="AU846" s="40"/>
      <c r="AV846" s="40"/>
      <c r="AW846" s="40"/>
      <c r="AX846" s="42"/>
    </row>
    <row r="847" spans="1:50" ht="22.5" customHeight="1">
      <c r="A847" s="47"/>
      <c r="B847" s="48"/>
      <c r="C847" s="48"/>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47"/>
      <c r="AM847" s="47"/>
      <c r="AN847" s="47"/>
      <c r="AO847" s="47"/>
      <c r="AP847" s="47"/>
      <c r="AQ847" s="47"/>
      <c r="AR847" s="47"/>
      <c r="AS847" s="47"/>
      <c r="AT847" s="47"/>
      <c r="AU847" s="40"/>
      <c r="AV847" s="40"/>
      <c r="AW847" s="40"/>
      <c r="AX847" s="42"/>
    </row>
    <row r="848" spans="1:50" ht="22.5" customHeight="1">
      <c r="A848" s="47"/>
      <c r="B848" s="48"/>
      <c r="C848" s="48"/>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c r="AJ848" s="47"/>
      <c r="AK848" s="47"/>
      <c r="AL848" s="47"/>
      <c r="AM848" s="47"/>
      <c r="AN848" s="47"/>
      <c r="AO848" s="47"/>
      <c r="AP848" s="47"/>
      <c r="AQ848" s="47"/>
      <c r="AR848" s="47"/>
      <c r="AS848" s="47"/>
      <c r="AT848" s="47"/>
      <c r="AU848" s="40"/>
      <c r="AV848" s="40"/>
      <c r="AW848" s="40"/>
      <c r="AX848" s="42"/>
    </row>
    <row r="849" spans="1:50" ht="22.5" customHeight="1">
      <c r="A849" s="47"/>
      <c r="B849" s="48"/>
      <c r="C849" s="48"/>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47"/>
      <c r="AM849" s="47"/>
      <c r="AN849" s="47"/>
      <c r="AO849" s="47"/>
      <c r="AP849" s="47"/>
      <c r="AQ849" s="47"/>
      <c r="AR849" s="47"/>
      <c r="AS849" s="47"/>
      <c r="AT849" s="47"/>
      <c r="AU849" s="40"/>
      <c r="AV849" s="40"/>
      <c r="AW849" s="40"/>
      <c r="AX849" s="42"/>
    </row>
    <row r="850" spans="1:50" ht="22.5" customHeight="1">
      <c r="A850" s="47"/>
      <c r="B850" s="48"/>
      <c r="C850" s="48"/>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47"/>
      <c r="AM850" s="47"/>
      <c r="AN850" s="47"/>
      <c r="AO850" s="47"/>
      <c r="AP850" s="47"/>
      <c r="AQ850" s="47"/>
      <c r="AR850" s="47"/>
      <c r="AS850" s="47"/>
      <c r="AT850" s="47"/>
      <c r="AU850" s="40"/>
      <c r="AV850" s="40"/>
      <c r="AW850" s="40"/>
      <c r="AX850" s="42"/>
    </row>
    <row r="851" spans="1:50" ht="22.5" customHeight="1">
      <c r="A851" s="47"/>
      <c r="B851" s="48"/>
      <c r="C851" s="48"/>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c r="AJ851" s="47"/>
      <c r="AK851" s="47"/>
      <c r="AL851" s="47"/>
      <c r="AM851" s="47"/>
      <c r="AN851" s="47"/>
      <c r="AO851" s="47"/>
      <c r="AP851" s="47"/>
      <c r="AQ851" s="47"/>
      <c r="AR851" s="47"/>
      <c r="AS851" s="47"/>
      <c r="AT851" s="47"/>
      <c r="AU851" s="40"/>
      <c r="AV851" s="40"/>
      <c r="AW851" s="40"/>
      <c r="AX851" s="42"/>
    </row>
    <row r="852" spans="1:50" ht="22.5" customHeight="1">
      <c r="A852" s="47"/>
      <c r="B852" s="48"/>
      <c r="C852" s="48"/>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47"/>
      <c r="AM852" s="47"/>
      <c r="AN852" s="47"/>
      <c r="AO852" s="47"/>
      <c r="AP852" s="47"/>
      <c r="AQ852" s="47"/>
      <c r="AR852" s="47"/>
      <c r="AS852" s="47"/>
      <c r="AT852" s="47"/>
      <c r="AU852" s="40"/>
      <c r="AV852" s="40"/>
      <c r="AW852" s="40"/>
      <c r="AX852" s="42"/>
    </row>
    <row r="853" spans="1:50" ht="22.5" customHeight="1">
      <c r="A853" s="47"/>
      <c r="B853" s="48"/>
      <c r="C853" s="48"/>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c r="AJ853" s="47"/>
      <c r="AK853" s="47"/>
      <c r="AL853" s="47"/>
      <c r="AM853" s="47"/>
      <c r="AN853" s="47"/>
      <c r="AO853" s="47"/>
      <c r="AP853" s="47"/>
      <c r="AQ853" s="47"/>
      <c r="AR853" s="47"/>
      <c r="AS853" s="47"/>
      <c r="AT853" s="47"/>
      <c r="AU853" s="40"/>
      <c r="AV853" s="40"/>
      <c r="AW853" s="40"/>
      <c r="AX853" s="42"/>
    </row>
    <row r="854" spans="1:50" ht="22.5" customHeight="1">
      <c r="A854" s="47"/>
      <c r="B854" s="48"/>
      <c r="C854" s="48"/>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c r="AJ854" s="47"/>
      <c r="AK854" s="47"/>
      <c r="AL854" s="47"/>
      <c r="AM854" s="47"/>
      <c r="AN854" s="47"/>
      <c r="AO854" s="47"/>
      <c r="AP854" s="47"/>
      <c r="AQ854" s="47"/>
      <c r="AR854" s="47"/>
      <c r="AS854" s="47"/>
      <c r="AT854" s="47"/>
      <c r="AU854" s="40"/>
      <c r="AV854" s="40"/>
      <c r="AW854" s="40"/>
      <c r="AX854" s="42"/>
    </row>
    <row r="855" spans="1:50" ht="22.5" customHeight="1">
      <c r="A855" s="47"/>
      <c r="B855" s="48"/>
      <c r="C855" s="48"/>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c r="AJ855" s="47"/>
      <c r="AK855" s="47"/>
      <c r="AL855" s="47"/>
      <c r="AM855" s="47"/>
      <c r="AN855" s="47"/>
      <c r="AO855" s="47"/>
      <c r="AP855" s="47"/>
      <c r="AQ855" s="47"/>
      <c r="AR855" s="47"/>
      <c r="AS855" s="47"/>
      <c r="AT855" s="47"/>
      <c r="AU855" s="40"/>
      <c r="AV855" s="40"/>
      <c r="AW855" s="40"/>
      <c r="AX855" s="42"/>
    </row>
    <row r="856" spans="1:50" ht="22.5" customHeight="1">
      <c r="A856" s="47"/>
      <c r="B856" s="48"/>
      <c r="C856" s="48"/>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47"/>
      <c r="AM856" s="47"/>
      <c r="AN856" s="47"/>
      <c r="AO856" s="47"/>
      <c r="AP856" s="47"/>
      <c r="AQ856" s="47"/>
      <c r="AR856" s="47"/>
      <c r="AS856" s="47"/>
      <c r="AT856" s="47"/>
      <c r="AU856" s="40"/>
      <c r="AV856" s="40"/>
      <c r="AW856" s="40"/>
      <c r="AX856" s="42"/>
    </row>
    <row r="857" spans="1:50" ht="22.5" customHeight="1">
      <c r="A857" s="47"/>
      <c r="B857" s="48"/>
      <c r="C857" s="48"/>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c r="AJ857" s="47"/>
      <c r="AK857" s="47"/>
      <c r="AL857" s="47"/>
      <c r="AM857" s="47"/>
      <c r="AN857" s="47"/>
      <c r="AO857" s="47"/>
      <c r="AP857" s="47"/>
      <c r="AQ857" s="47"/>
      <c r="AR857" s="47"/>
      <c r="AS857" s="47"/>
      <c r="AT857" s="47"/>
      <c r="AU857" s="40"/>
      <c r="AV857" s="40"/>
      <c r="AW857" s="40"/>
      <c r="AX857" s="42"/>
    </row>
    <row r="858" spans="1:50" ht="22.5" customHeight="1">
      <c r="A858" s="47"/>
      <c r="B858" s="48"/>
      <c r="C858" s="48"/>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c r="AJ858" s="47"/>
      <c r="AK858" s="47"/>
      <c r="AL858" s="47"/>
      <c r="AM858" s="47"/>
      <c r="AN858" s="47"/>
      <c r="AO858" s="47"/>
      <c r="AP858" s="47"/>
      <c r="AQ858" s="47"/>
      <c r="AR858" s="47"/>
      <c r="AS858" s="47"/>
      <c r="AT858" s="47"/>
      <c r="AU858" s="40"/>
      <c r="AV858" s="40"/>
      <c r="AW858" s="40"/>
      <c r="AX858" s="42"/>
    </row>
    <row r="859" spans="1:50" ht="22.5" customHeight="1">
      <c r="A859" s="47"/>
      <c r="B859" s="48"/>
      <c r="C859" s="48"/>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c r="AJ859" s="47"/>
      <c r="AK859" s="47"/>
      <c r="AL859" s="47"/>
      <c r="AM859" s="47"/>
      <c r="AN859" s="47"/>
      <c r="AO859" s="47"/>
      <c r="AP859" s="47"/>
      <c r="AQ859" s="47"/>
      <c r="AR859" s="47"/>
      <c r="AS859" s="47"/>
      <c r="AT859" s="47"/>
      <c r="AU859" s="40"/>
      <c r="AV859" s="40"/>
      <c r="AW859" s="40"/>
      <c r="AX859" s="42"/>
    </row>
    <row r="860" spans="1:50" ht="22.5" customHeight="1">
      <c r="A860" s="47"/>
      <c r="B860" s="48"/>
      <c r="C860" s="48"/>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c r="AJ860" s="47"/>
      <c r="AK860" s="47"/>
      <c r="AL860" s="47"/>
      <c r="AM860" s="47"/>
      <c r="AN860" s="47"/>
      <c r="AO860" s="47"/>
      <c r="AP860" s="47"/>
      <c r="AQ860" s="47"/>
      <c r="AR860" s="47"/>
      <c r="AS860" s="47"/>
      <c r="AT860" s="47"/>
      <c r="AU860" s="40"/>
      <c r="AV860" s="40"/>
      <c r="AW860" s="40"/>
      <c r="AX860" s="42"/>
    </row>
    <row r="861" spans="1:50" ht="22.5" customHeight="1">
      <c r="A861" s="47"/>
      <c r="B861" s="48"/>
      <c r="C861" s="48"/>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c r="AJ861" s="47"/>
      <c r="AK861" s="47"/>
      <c r="AL861" s="47"/>
      <c r="AM861" s="47"/>
      <c r="AN861" s="47"/>
      <c r="AO861" s="47"/>
      <c r="AP861" s="47"/>
      <c r="AQ861" s="47"/>
      <c r="AR861" s="47"/>
      <c r="AS861" s="47"/>
      <c r="AT861" s="47"/>
      <c r="AU861" s="40"/>
      <c r="AV861" s="40"/>
      <c r="AW861" s="40"/>
      <c r="AX861" s="42"/>
    </row>
    <row r="862" spans="1:50" ht="22.5" customHeight="1">
      <c r="A862" s="47"/>
      <c r="B862" s="48"/>
      <c r="C862" s="48"/>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c r="AJ862" s="47"/>
      <c r="AK862" s="47"/>
      <c r="AL862" s="47"/>
      <c r="AM862" s="47"/>
      <c r="AN862" s="47"/>
      <c r="AO862" s="47"/>
      <c r="AP862" s="47"/>
      <c r="AQ862" s="47"/>
      <c r="AR862" s="47"/>
      <c r="AS862" s="47"/>
      <c r="AT862" s="47"/>
      <c r="AU862" s="40"/>
      <c r="AV862" s="40"/>
      <c r="AW862" s="40"/>
      <c r="AX862" s="42"/>
    </row>
    <row r="863" spans="1:50" ht="22.5" customHeight="1">
      <c r="A863" s="47"/>
      <c r="B863" s="48"/>
      <c r="C863" s="48"/>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c r="AJ863" s="47"/>
      <c r="AK863" s="47"/>
      <c r="AL863" s="47"/>
      <c r="AM863" s="47"/>
      <c r="AN863" s="47"/>
      <c r="AO863" s="47"/>
      <c r="AP863" s="47"/>
      <c r="AQ863" s="47"/>
      <c r="AR863" s="47"/>
      <c r="AS863" s="47"/>
      <c r="AT863" s="47"/>
      <c r="AU863" s="40"/>
      <c r="AV863" s="40"/>
      <c r="AW863" s="40"/>
      <c r="AX863" s="42"/>
    </row>
    <row r="864" spans="1:50" ht="22.5" customHeight="1">
      <c r="A864" s="47"/>
      <c r="B864" s="48"/>
      <c r="C864" s="48"/>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c r="AJ864" s="47"/>
      <c r="AK864" s="47"/>
      <c r="AL864" s="47"/>
      <c r="AM864" s="47"/>
      <c r="AN864" s="47"/>
      <c r="AO864" s="47"/>
      <c r="AP864" s="47"/>
      <c r="AQ864" s="47"/>
      <c r="AR864" s="47"/>
      <c r="AS864" s="47"/>
      <c r="AT864" s="47"/>
      <c r="AU864" s="40"/>
      <c r="AV864" s="40"/>
      <c r="AW864" s="40"/>
      <c r="AX864" s="42"/>
    </row>
    <row r="865" spans="1:50" ht="22.5" customHeight="1">
      <c r="A865" s="47"/>
      <c r="B865" s="48"/>
      <c r="C865" s="48"/>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c r="AJ865" s="47"/>
      <c r="AK865" s="47"/>
      <c r="AL865" s="47"/>
      <c r="AM865" s="47"/>
      <c r="AN865" s="47"/>
      <c r="AO865" s="47"/>
      <c r="AP865" s="47"/>
      <c r="AQ865" s="47"/>
      <c r="AR865" s="47"/>
      <c r="AS865" s="47"/>
      <c r="AT865" s="47"/>
      <c r="AU865" s="40"/>
      <c r="AV865" s="40"/>
      <c r="AW865" s="40"/>
      <c r="AX865" s="42"/>
    </row>
    <row r="866" spans="1:50" ht="22.5" customHeight="1">
      <c r="A866" s="47"/>
      <c r="B866" s="48"/>
      <c r="C866" s="48"/>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c r="AJ866" s="47"/>
      <c r="AK866" s="47"/>
      <c r="AL866" s="47"/>
      <c r="AM866" s="47"/>
      <c r="AN866" s="47"/>
      <c r="AO866" s="47"/>
      <c r="AP866" s="47"/>
      <c r="AQ866" s="47"/>
      <c r="AR866" s="47"/>
      <c r="AS866" s="47"/>
      <c r="AT866" s="47"/>
      <c r="AU866" s="40"/>
      <c r="AV866" s="40"/>
      <c r="AW866" s="40"/>
      <c r="AX866" s="42"/>
    </row>
    <row r="867" spans="1:50" ht="22.5" customHeight="1">
      <c r="A867" s="47"/>
      <c r="B867" s="48"/>
      <c r="C867" s="48"/>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c r="AJ867" s="47"/>
      <c r="AK867" s="47"/>
      <c r="AL867" s="47"/>
      <c r="AM867" s="47"/>
      <c r="AN867" s="47"/>
      <c r="AO867" s="47"/>
      <c r="AP867" s="47"/>
      <c r="AQ867" s="47"/>
      <c r="AR867" s="47"/>
      <c r="AS867" s="47"/>
      <c r="AT867" s="47"/>
      <c r="AU867" s="40"/>
      <c r="AV867" s="40"/>
      <c r="AW867" s="40"/>
      <c r="AX867" s="42"/>
    </row>
    <row r="868" spans="1:50" ht="22.5" customHeight="1">
      <c r="A868" s="47"/>
      <c r="B868" s="48"/>
      <c r="C868" s="48"/>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c r="AJ868" s="47"/>
      <c r="AK868" s="47"/>
      <c r="AL868" s="47"/>
      <c r="AM868" s="47"/>
      <c r="AN868" s="47"/>
      <c r="AO868" s="47"/>
      <c r="AP868" s="47"/>
      <c r="AQ868" s="47"/>
      <c r="AR868" s="47"/>
      <c r="AS868" s="47"/>
      <c r="AT868" s="47"/>
      <c r="AU868" s="40"/>
      <c r="AV868" s="40"/>
      <c r="AW868" s="40"/>
      <c r="AX868" s="42"/>
    </row>
    <row r="869" spans="1:50" ht="22.5" customHeight="1">
      <c r="A869" s="47"/>
      <c r="B869" s="48"/>
      <c r="C869" s="48"/>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c r="AJ869" s="47"/>
      <c r="AK869" s="47"/>
      <c r="AL869" s="47"/>
      <c r="AM869" s="47"/>
      <c r="AN869" s="47"/>
      <c r="AO869" s="47"/>
      <c r="AP869" s="47"/>
      <c r="AQ869" s="47"/>
      <c r="AR869" s="47"/>
      <c r="AS869" s="47"/>
      <c r="AT869" s="47"/>
      <c r="AU869" s="40"/>
      <c r="AV869" s="40"/>
      <c r="AW869" s="40"/>
      <c r="AX869" s="42"/>
    </row>
    <row r="870" spans="1:50" ht="22.5" customHeight="1">
      <c r="A870" s="47"/>
      <c r="B870" s="48"/>
      <c r="C870" s="48"/>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c r="AJ870" s="47"/>
      <c r="AK870" s="47"/>
      <c r="AL870" s="47"/>
      <c r="AM870" s="47"/>
      <c r="AN870" s="47"/>
      <c r="AO870" s="47"/>
      <c r="AP870" s="47"/>
      <c r="AQ870" s="47"/>
      <c r="AR870" s="47"/>
      <c r="AS870" s="47"/>
      <c r="AT870" s="47"/>
      <c r="AU870" s="40"/>
      <c r="AV870" s="40"/>
      <c r="AW870" s="40"/>
      <c r="AX870" s="42"/>
    </row>
    <row r="871" spans="1:50" ht="22.5" customHeight="1">
      <c r="A871" s="47"/>
      <c r="B871" s="48"/>
      <c r="C871" s="48"/>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c r="AJ871" s="47"/>
      <c r="AK871" s="47"/>
      <c r="AL871" s="47"/>
      <c r="AM871" s="47"/>
      <c r="AN871" s="47"/>
      <c r="AO871" s="47"/>
      <c r="AP871" s="47"/>
      <c r="AQ871" s="47"/>
      <c r="AR871" s="47"/>
      <c r="AS871" s="47"/>
      <c r="AT871" s="47"/>
      <c r="AU871" s="40"/>
      <c r="AV871" s="40"/>
      <c r="AW871" s="40"/>
      <c r="AX871" s="42"/>
    </row>
    <row r="872" spans="1:50" ht="22.5" customHeight="1">
      <c r="A872" s="47"/>
      <c r="B872" s="48"/>
      <c r="C872" s="48"/>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c r="AJ872" s="47"/>
      <c r="AK872" s="47"/>
      <c r="AL872" s="47"/>
      <c r="AM872" s="47"/>
      <c r="AN872" s="47"/>
      <c r="AO872" s="47"/>
      <c r="AP872" s="47"/>
      <c r="AQ872" s="47"/>
      <c r="AR872" s="47"/>
      <c r="AS872" s="47"/>
      <c r="AT872" s="47"/>
      <c r="AU872" s="40"/>
      <c r="AV872" s="40"/>
      <c r="AW872" s="40"/>
      <c r="AX872" s="42"/>
    </row>
    <row r="873" spans="1:50" ht="22.5" customHeight="1">
      <c r="A873" s="47"/>
      <c r="B873" s="48"/>
      <c r="C873" s="48"/>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c r="AJ873" s="47"/>
      <c r="AK873" s="47"/>
      <c r="AL873" s="47"/>
      <c r="AM873" s="47"/>
      <c r="AN873" s="47"/>
      <c r="AO873" s="47"/>
      <c r="AP873" s="47"/>
      <c r="AQ873" s="47"/>
      <c r="AR873" s="47"/>
      <c r="AS873" s="47"/>
      <c r="AT873" s="47"/>
      <c r="AU873" s="40"/>
      <c r="AV873" s="40"/>
      <c r="AW873" s="40"/>
      <c r="AX873" s="42"/>
    </row>
    <row r="874" spans="1:50" ht="22.5" customHeight="1">
      <c r="A874" s="47"/>
      <c r="B874" s="48"/>
      <c r="C874" s="48"/>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7"/>
      <c r="AI874" s="47"/>
      <c r="AJ874" s="47"/>
      <c r="AK874" s="47"/>
      <c r="AL874" s="47"/>
      <c r="AM874" s="47"/>
      <c r="AN874" s="47"/>
      <c r="AO874" s="47"/>
      <c r="AP874" s="47"/>
      <c r="AQ874" s="47"/>
      <c r="AR874" s="47"/>
      <c r="AS874" s="47"/>
      <c r="AT874" s="47"/>
      <c r="AU874" s="40"/>
      <c r="AV874" s="40"/>
      <c r="AW874" s="40"/>
      <c r="AX874" s="42"/>
    </row>
    <row r="875" spans="1:50" ht="22.5" customHeight="1">
      <c r="A875" s="47"/>
      <c r="B875" s="48"/>
      <c r="C875" s="48"/>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c r="AJ875" s="47"/>
      <c r="AK875" s="47"/>
      <c r="AL875" s="47"/>
      <c r="AM875" s="47"/>
      <c r="AN875" s="47"/>
      <c r="AO875" s="47"/>
      <c r="AP875" s="47"/>
      <c r="AQ875" s="47"/>
      <c r="AR875" s="47"/>
      <c r="AS875" s="47"/>
      <c r="AT875" s="47"/>
      <c r="AU875" s="40"/>
      <c r="AV875" s="40"/>
      <c r="AW875" s="40"/>
      <c r="AX875" s="42"/>
    </row>
    <row r="876" spans="1:50" ht="22.5" customHeight="1">
      <c r="A876" s="47"/>
      <c r="B876" s="48"/>
      <c r="C876" s="48"/>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c r="AJ876" s="47"/>
      <c r="AK876" s="47"/>
      <c r="AL876" s="47"/>
      <c r="AM876" s="47"/>
      <c r="AN876" s="47"/>
      <c r="AO876" s="47"/>
      <c r="AP876" s="47"/>
      <c r="AQ876" s="47"/>
      <c r="AR876" s="47"/>
      <c r="AS876" s="47"/>
      <c r="AT876" s="47"/>
      <c r="AU876" s="40"/>
      <c r="AV876" s="40"/>
      <c r="AW876" s="40"/>
      <c r="AX876" s="42"/>
    </row>
    <row r="877" spans="1:50" ht="22.5" customHeight="1">
      <c r="A877" s="47"/>
      <c r="B877" s="48"/>
      <c r="C877" s="48"/>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c r="AJ877" s="47"/>
      <c r="AK877" s="47"/>
      <c r="AL877" s="47"/>
      <c r="AM877" s="47"/>
      <c r="AN877" s="47"/>
      <c r="AO877" s="47"/>
      <c r="AP877" s="47"/>
      <c r="AQ877" s="47"/>
      <c r="AR877" s="47"/>
      <c r="AS877" s="47"/>
      <c r="AT877" s="47"/>
      <c r="AU877" s="40"/>
      <c r="AV877" s="40"/>
      <c r="AW877" s="40"/>
      <c r="AX877" s="42"/>
    </row>
    <row r="878" spans="1:50" ht="22.5" customHeight="1">
      <c r="A878" s="47"/>
      <c r="B878" s="48"/>
      <c r="C878" s="48"/>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c r="AJ878" s="47"/>
      <c r="AK878" s="47"/>
      <c r="AL878" s="47"/>
      <c r="AM878" s="47"/>
      <c r="AN878" s="47"/>
      <c r="AO878" s="47"/>
      <c r="AP878" s="47"/>
      <c r="AQ878" s="47"/>
      <c r="AR878" s="47"/>
      <c r="AS878" s="47"/>
      <c r="AT878" s="47"/>
      <c r="AU878" s="40"/>
      <c r="AV878" s="40"/>
      <c r="AW878" s="40"/>
      <c r="AX878" s="42"/>
    </row>
    <row r="879" spans="1:50" ht="22.5" customHeight="1">
      <c r="A879" s="47"/>
      <c r="B879" s="48"/>
      <c r="C879" s="48"/>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c r="AJ879" s="47"/>
      <c r="AK879" s="47"/>
      <c r="AL879" s="47"/>
      <c r="AM879" s="47"/>
      <c r="AN879" s="47"/>
      <c r="AO879" s="47"/>
      <c r="AP879" s="47"/>
      <c r="AQ879" s="47"/>
      <c r="AR879" s="47"/>
      <c r="AS879" s="47"/>
      <c r="AT879" s="47"/>
      <c r="AU879" s="40"/>
      <c r="AV879" s="40"/>
      <c r="AW879" s="40"/>
      <c r="AX879" s="42"/>
    </row>
    <row r="880" spans="1:50" ht="22.5" customHeight="1">
      <c r="A880" s="47"/>
      <c r="B880" s="48"/>
      <c r="C880" s="48"/>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c r="AJ880" s="47"/>
      <c r="AK880" s="47"/>
      <c r="AL880" s="47"/>
      <c r="AM880" s="47"/>
      <c r="AN880" s="47"/>
      <c r="AO880" s="47"/>
      <c r="AP880" s="47"/>
      <c r="AQ880" s="47"/>
      <c r="AR880" s="47"/>
      <c r="AS880" s="47"/>
      <c r="AT880" s="47"/>
      <c r="AU880" s="40"/>
      <c r="AV880" s="40"/>
      <c r="AW880" s="40"/>
      <c r="AX880" s="42"/>
    </row>
    <row r="881" spans="1:50" ht="22.5" customHeight="1">
      <c r="A881" s="47"/>
      <c r="B881" s="48"/>
      <c r="C881" s="48"/>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c r="AJ881" s="47"/>
      <c r="AK881" s="47"/>
      <c r="AL881" s="47"/>
      <c r="AM881" s="47"/>
      <c r="AN881" s="47"/>
      <c r="AO881" s="47"/>
      <c r="AP881" s="47"/>
      <c r="AQ881" s="47"/>
      <c r="AR881" s="47"/>
      <c r="AS881" s="47"/>
      <c r="AT881" s="47"/>
      <c r="AU881" s="40"/>
      <c r="AV881" s="40"/>
      <c r="AW881" s="40"/>
      <c r="AX881" s="42"/>
    </row>
    <row r="882" spans="1:50" ht="22.5" customHeight="1">
      <c r="A882" s="47"/>
      <c r="B882" s="48"/>
      <c r="C882" s="48"/>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c r="AJ882" s="47"/>
      <c r="AK882" s="47"/>
      <c r="AL882" s="47"/>
      <c r="AM882" s="47"/>
      <c r="AN882" s="47"/>
      <c r="AO882" s="47"/>
      <c r="AP882" s="47"/>
      <c r="AQ882" s="47"/>
      <c r="AR882" s="47"/>
      <c r="AS882" s="47"/>
      <c r="AT882" s="47"/>
      <c r="AU882" s="40"/>
      <c r="AV882" s="40"/>
      <c r="AW882" s="40"/>
      <c r="AX882" s="42"/>
    </row>
    <row r="883" spans="1:50" ht="22.5" customHeight="1">
      <c r="A883" s="47"/>
      <c r="B883" s="48"/>
      <c r="C883" s="48"/>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c r="AJ883" s="47"/>
      <c r="AK883" s="47"/>
      <c r="AL883" s="47"/>
      <c r="AM883" s="47"/>
      <c r="AN883" s="47"/>
      <c r="AO883" s="47"/>
      <c r="AP883" s="47"/>
      <c r="AQ883" s="47"/>
      <c r="AR883" s="47"/>
      <c r="AS883" s="47"/>
      <c r="AT883" s="47"/>
      <c r="AU883" s="40"/>
      <c r="AV883" s="40"/>
      <c r="AW883" s="40"/>
      <c r="AX883" s="42"/>
    </row>
    <row r="884" spans="1:50" ht="22.5" customHeight="1">
      <c r="A884" s="47"/>
      <c r="B884" s="48"/>
      <c r="C884" s="48"/>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c r="AJ884" s="47"/>
      <c r="AK884" s="47"/>
      <c r="AL884" s="47"/>
      <c r="AM884" s="47"/>
      <c r="AN884" s="47"/>
      <c r="AO884" s="47"/>
      <c r="AP884" s="47"/>
      <c r="AQ884" s="47"/>
      <c r="AR884" s="47"/>
      <c r="AS884" s="47"/>
      <c r="AT884" s="47"/>
      <c r="AU884" s="40"/>
      <c r="AV884" s="40"/>
      <c r="AW884" s="40"/>
      <c r="AX884" s="42"/>
    </row>
    <row r="885" spans="1:50" ht="22.5" customHeight="1">
      <c r="A885" s="47"/>
      <c r="B885" s="48"/>
      <c r="C885" s="48"/>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c r="AJ885" s="47"/>
      <c r="AK885" s="47"/>
      <c r="AL885" s="47"/>
      <c r="AM885" s="47"/>
      <c r="AN885" s="47"/>
      <c r="AO885" s="47"/>
      <c r="AP885" s="47"/>
      <c r="AQ885" s="47"/>
      <c r="AR885" s="47"/>
      <c r="AS885" s="47"/>
      <c r="AT885" s="47"/>
      <c r="AU885" s="40"/>
      <c r="AV885" s="40"/>
      <c r="AW885" s="40"/>
      <c r="AX885" s="42"/>
    </row>
    <row r="886" spans="1:50" ht="22.5" customHeight="1">
      <c r="A886" s="47"/>
      <c r="B886" s="48"/>
      <c r="C886" s="48"/>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7"/>
      <c r="AI886" s="47"/>
      <c r="AJ886" s="47"/>
      <c r="AK886" s="47"/>
      <c r="AL886" s="47"/>
      <c r="AM886" s="47"/>
      <c r="AN886" s="47"/>
      <c r="AO886" s="47"/>
      <c r="AP886" s="47"/>
      <c r="AQ886" s="47"/>
      <c r="AR886" s="47"/>
      <c r="AS886" s="47"/>
      <c r="AT886" s="47"/>
      <c r="AU886" s="40"/>
      <c r="AV886" s="40"/>
      <c r="AW886" s="40"/>
      <c r="AX886" s="42"/>
    </row>
    <row r="887" spans="1:50" ht="22.5" customHeight="1">
      <c r="A887" s="47"/>
      <c r="B887" s="48"/>
      <c r="C887" s="48"/>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c r="AJ887" s="47"/>
      <c r="AK887" s="47"/>
      <c r="AL887" s="47"/>
      <c r="AM887" s="47"/>
      <c r="AN887" s="47"/>
      <c r="AO887" s="47"/>
      <c r="AP887" s="47"/>
      <c r="AQ887" s="47"/>
      <c r="AR887" s="47"/>
      <c r="AS887" s="47"/>
      <c r="AT887" s="47"/>
      <c r="AU887" s="40"/>
      <c r="AV887" s="40"/>
      <c r="AW887" s="40"/>
      <c r="AX887" s="42"/>
    </row>
    <row r="888" spans="1:50" ht="22.5" customHeight="1">
      <c r="A888" s="47"/>
      <c r="B888" s="48"/>
      <c r="C888" s="48"/>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c r="AJ888" s="47"/>
      <c r="AK888" s="47"/>
      <c r="AL888" s="47"/>
      <c r="AM888" s="47"/>
      <c r="AN888" s="47"/>
      <c r="AO888" s="47"/>
      <c r="AP888" s="47"/>
      <c r="AQ888" s="47"/>
      <c r="AR888" s="47"/>
      <c r="AS888" s="47"/>
      <c r="AT888" s="47"/>
      <c r="AU888" s="40"/>
      <c r="AV888" s="40"/>
      <c r="AW888" s="40"/>
      <c r="AX888" s="42"/>
    </row>
    <row r="889" spans="1:50" ht="22.5" customHeight="1">
      <c r="A889" s="47"/>
      <c r="B889" s="48"/>
      <c r="C889" s="48"/>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c r="AJ889" s="47"/>
      <c r="AK889" s="47"/>
      <c r="AL889" s="47"/>
      <c r="AM889" s="47"/>
      <c r="AN889" s="47"/>
      <c r="AO889" s="47"/>
      <c r="AP889" s="47"/>
      <c r="AQ889" s="47"/>
      <c r="AR889" s="47"/>
      <c r="AS889" s="47"/>
      <c r="AT889" s="47"/>
      <c r="AU889" s="40"/>
      <c r="AV889" s="40"/>
      <c r="AW889" s="40"/>
      <c r="AX889" s="42"/>
    </row>
    <row r="890" spans="1:50" ht="22.5" customHeight="1">
      <c r="A890" s="47"/>
      <c r="B890" s="48"/>
      <c r="C890" s="48"/>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c r="AJ890" s="47"/>
      <c r="AK890" s="47"/>
      <c r="AL890" s="47"/>
      <c r="AM890" s="47"/>
      <c r="AN890" s="47"/>
      <c r="AO890" s="47"/>
      <c r="AP890" s="47"/>
      <c r="AQ890" s="47"/>
      <c r="AR890" s="47"/>
      <c r="AS890" s="47"/>
      <c r="AT890" s="47"/>
      <c r="AU890" s="40"/>
      <c r="AV890" s="40"/>
      <c r="AW890" s="40"/>
      <c r="AX890" s="42"/>
    </row>
    <row r="891" spans="1:50" ht="22.5" customHeight="1">
      <c r="A891" s="47"/>
      <c r="B891" s="48"/>
      <c r="C891" s="48"/>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c r="AJ891" s="47"/>
      <c r="AK891" s="47"/>
      <c r="AL891" s="47"/>
      <c r="AM891" s="47"/>
      <c r="AN891" s="47"/>
      <c r="AO891" s="47"/>
      <c r="AP891" s="47"/>
      <c r="AQ891" s="47"/>
      <c r="AR891" s="47"/>
      <c r="AS891" s="47"/>
      <c r="AT891" s="47"/>
      <c r="AU891" s="40"/>
      <c r="AV891" s="40"/>
      <c r="AW891" s="40"/>
      <c r="AX891" s="42"/>
    </row>
    <row r="892" spans="1:50" ht="22.5" customHeight="1">
      <c r="A892" s="47"/>
      <c r="B892" s="48"/>
      <c r="C892" s="48"/>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7"/>
      <c r="AI892" s="47"/>
      <c r="AJ892" s="47"/>
      <c r="AK892" s="47"/>
      <c r="AL892" s="47"/>
      <c r="AM892" s="47"/>
      <c r="AN892" s="47"/>
      <c r="AO892" s="47"/>
      <c r="AP892" s="47"/>
      <c r="AQ892" s="47"/>
      <c r="AR892" s="47"/>
      <c r="AS892" s="47"/>
      <c r="AT892" s="47"/>
      <c r="AU892" s="40"/>
      <c r="AV892" s="40"/>
      <c r="AW892" s="40"/>
      <c r="AX892" s="42"/>
    </row>
    <row r="893" spans="1:50" ht="22.5" customHeight="1">
      <c r="A893" s="47"/>
      <c r="B893" s="48"/>
      <c r="C893" s="48"/>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c r="AI893" s="47"/>
      <c r="AJ893" s="47"/>
      <c r="AK893" s="47"/>
      <c r="AL893" s="47"/>
      <c r="AM893" s="47"/>
      <c r="AN893" s="47"/>
      <c r="AO893" s="47"/>
      <c r="AP893" s="47"/>
      <c r="AQ893" s="47"/>
      <c r="AR893" s="47"/>
      <c r="AS893" s="47"/>
      <c r="AT893" s="47"/>
      <c r="AU893" s="40"/>
      <c r="AV893" s="40"/>
      <c r="AW893" s="40"/>
      <c r="AX893" s="42"/>
    </row>
    <row r="894" spans="1:50" ht="22.5" customHeight="1">
      <c r="A894" s="47"/>
      <c r="B894" s="48"/>
      <c r="C894" s="48"/>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c r="AI894" s="47"/>
      <c r="AJ894" s="47"/>
      <c r="AK894" s="47"/>
      <c r="AL894" s="47"/>
      <c r="AM894" s="47"/>
      <c r="AN894" s="47"/>
      <c r="AO894" s="47"/>
      <c r="AP894" s="47"/>
      <c r="AQ894" s="47"/>
      <c r="AR894" s="47"/>
      <c r="AS894" s="47"/>
      <c r="AT894" s="47"/>
      <c r="AU894" s="40"/>
      <c r="AV894" s="40"/>
      <c r="AW894" s="40"/>
      <c r="AX894" s="42"/>
    </row>
    <row r="895" spans="1:50" ht="22.5" customHeight="1">
      <c r="A895" s="47"/>
      <c r="B895" s="48"/>
      <c r="C895" s="48"/>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c r="AI895" s="47"/>
      <c r="AJ895" s="47"/>
      <c r="AK895" s="47"/>
      <c r="AL895" s="47"/>
      <c r="AM895" s="47"/>
      <c r="AN895" s="47"/>
      <c r="AO895" s="47"/>
      <c r="AP895" s="47"/>
      <c r="AQ895" s="47"/>
      <c r="AR895" s="47"/>
      <c r="AS895" s="47"/>
      <c r="AT895" s="47"/>
      <c r="AU895" s="40"/>
      <c r="AV895" s="40"/>
      <c r="AW895" s="40"/>
      <c r="AX895" s="42"/>
    </row>
    <row r="896" spans="1:50" ht="22.5" customHeight="1">
      <c r="A896" s="47"/>
      <c r="B896" s="48"/>
      <c r="C896" s="48"/>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c r="AI896" s="47"/>
      <c r="AJ896" s="47"/>
      <c r="AK896" s="47"/>
      <c r="AL896" s="47"/>
      <c r="AM896" s="47"/>
      <c r="AN896" s="47"/>
      <c r="AO896" s="47"/>
      <c r="AP896" s="47"/>
      <c r="AQ896" s="47"/>
      <c r="AR896" s="47"/>
      <c r="AS896" s="47"/>
      <c r="AT896" s="47"/>
      <c r="AU896" s="40"/>
      <c r="AV896" s="40"/>
      <c r="AW896" s="40"/>
      <c r="AX896" s="42"/>
    </row>
    <row r="897" spans="1:50" ht="22.5" customHeight="1">
      <c r="A897" s="47"/>
      <c r="B897" s="48"/>
      <c r="C897" s="48"/>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c r="AJ897" s="47"/>
      <c r="AK897" s="47"/>
      <c r="AL897" s="47"/>
      <c r="AM897" s="47"/>
      <c r="AN897" s="47"/>
      <c r="AO897" s="47"/>
      <c r="AP897" s="47"/>
      <c r="AQ897" s="47"/>
      <c r="AR897" s="47"/>
      <c r="AS897" s="47"/>
      <c r="AT897" s="47"/>
      <c r="AU897" s="40"/>
      <c r="AV897" s="40"/>
      <c r="AW897" s="40"/>
      <c r="AX897" s="42"/>
    </row>
    <row r="898" spans="1:50" ht="22.5" customHeight="1">
      <c r="A898" s="47"/>
      <c r="B898" s="48"/>
      <c r="C898" s="48"/>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7"/>
      <c r="AI898" s="47"/>
      <c r="AJ898" s="47"/>
      <c r="AK898" s="47"/>
      <c r="AL898" s="47"/>
      <c r="AM898" s="47"/>
      <c r="AN898" s="47"/>
      <c r="AO898" s="47"/>
      <c r="AP898" s="47"/>
      <c r="AQ898" s="47"/>
      <c r="AR898" s="47"/>
      <c r="AS898" s="47"/>
      <c r="AT898" s="47"/>
      <c r="AU898" s="40"/>
      <c r="AV898" s="40"/>
      <c r="AW898" s="40"/>
      <c r="AX898" s="42"/>
    </row>
    <row r="899" spans="1:50" ht="22.5" customHeight="1">
      <c r="A899" s="47"/>
      <c r="B899" s="48"/>
      <c r="C899" s="48"/>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7"/>
      <c r="AI899" s="47"/>
      <c r="AJ899" s="47"/>
      <c r="AK899" s="47"/>
      <c r="AL899" s="47"/>
      <c r="AM899" s="47"/>
      <c r="AN899" s="47"/>
      <c r="AO899" s="47"/>
      <c r="AP899" s="47"/>
      <c r="AQ899" s="47"/>
      <c r="AR899" s="47"/>
      <c r="AS899" s="47"/>
      <c r="AT899" s="47"/>
      <c r="AU899" s="40"/>
      <c r="AV899" s="40"/>
      <c r="AW899" s="40"/>
      <c r="AX899" s="42"/>
    </row>
    <row r="900" spans="1:50" ht="22.5" customHeight="1">
      <c r="A900" s="47"/>
      <c r="B900" s="48"/>
      <c r="C900" s="48"/>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7"/>
      <c r="AI900" s="47"/>
      <c r="AJ900" s="47"/>
      <c r="AK900" s="47"/>
      <c r="AL900" s="47"/>
      <c r="AM900" s="47"/>
      <c r="AN900" s="47"/>
      <c r="AO900" s="47"/>
      <c r="AP900" s="47"/>
      <c r="AQ900" s="47"/>
      <c r="AR900" s="47"/>
      <c r="AS900" s="47"/>
      <c r="AT900" s="47"/>
      <c r="AU900" s="40"/>
      <c r="AV900" s="40"/>
      <c r="AW900" s="40"/>
      <c r="AX900" s="42"/>
    </row>
    <row r="901" spans="1:50" ht="22.5" customHeight="1">
      <c r="A901" s="47"/>
      <c r="B901" s="48"/>
      <c r="C901" s="48"/>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7"/>
      <c r="AI901" s="47"/>
      <c r="AJ901" s="47"/>
      <c r="AK901" s="47"/>
      <c r="AL901" s="47"/>
      <c r="AM901" s="47"/>
      <c r="AN901" s="47"/>
      <c r="AO901" s="47"/>
      <c r="AP901" s="47"/>
      <c r="AQ901" s="47"/>
      <c r="AR901" s="47"/>
      <c r="AS901" s="47"/>
      <c r="AT901" s="47"/>
      <c r="AU901" s="40"/>
      <c r="AV901" s="40"/>
      <c r="AW901" s="40"/>
      <c r="AX901" s="42"/>
    </row>
    <row r="902" spans="1:50" ht="22.5" customHeight="1">
      <c r="A902" s="47"/>
      <c r="B902" s="48"/>
      <c r="C902" s="48"/>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7"/>
      <c r="AI902" s="47"/>
      <c r="AJ902" s="47"/>
      <c r="AK902" s="47"/>
      <c r="AL902" s="47"/>
      <c r="AM902" s="47"/>
      <c r="AN902" s="47"/>
      <c r="AO902" s="47"/>
      <c r="AP902" s="47"/>
      <c r="AQ902" s="47"/>
      <c r="AR902" s="47"/>
      <c r="AS902" s="47"/>
      <c r="AT902" s="47"/>
      <c r="AU902" s="40"/>
      <c r="AV902" s="40"/>
      <c r="AW902" s="40"/>
      <c r="AX902" s="42"/>
    </row>
    <row r="903" spans="1:50" ht="22.5" customHeight="1">
      <c r="A903" s="47"/>
      <c r="B903" s="48"/>
      <c r="C903" s="48"/>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7"/>
      <c r="AI903" s="47"/>
      <c r="AJ903" s="47"/>
      <c r="AK903" s="47"/>
      <c r="AL903" s="47"/>
      <c r="AM903" s="47"/>
      <c r="AN903" s="47"/>
      <c r="AO903" s="47"/>
      <c r="AP903" s="47"/>
      <c r="AQ903" s="47"/>
      <c r="AR903" s="47"/>
      <c r="AS903" s="47"/>
      <c r="AT903" s="47"/>
      <c r="AU903" s="40"/>
      <c r="AV903" s="40"/>
      <c r="AW903" s="40"/>
      <c r="AX903" s="42"/>
    </row>
    <row r="904" spans="1:50" ht="22.5" customHeight="1">
      <c r="A904" s="47"/>
      <c r="B904" s="48"/>
      <c r="C904" s="48"/>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7"/>
      <c r="AI904" s="47"/>
      <c r="AJ904" s="47"/>
      <c r="AK904" s="47"/>
      <c r="AL904" s="47"/>
      <c r="AM904" s="47"/>
      <c r="AN904" s="47"/>
      <c r="AO904" s="47"/>
      <c r="AP904" s="47"/>
      <c r="AQ904" s="47"/>
      <c r="AR904" s="47"/>
      <c r="AS904" s="47"/>
      <c r="AT904" s="47"/>
      <c r="AU904" s="40"/>
      <c r="AV904" s="40"/>
      <c r="AW904" s="40"/>
      <c r="AX904" s="42"/>
    </row>
    <row r="905" spans="1:50" ht="22.5" customHeight="1">
      <c r="A905" s="47"/>
      <c r="B905" s="48"/>
      <c r="C905" s="48"/>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c r="AJ905" s="47"/>
      <c r="AK905" s="47"/>
      <c r="AL905" s="47"/>
      <c r="AM905" s="47"/>
      <c r="AN905" s="47"/>
      <c r="AO905" s="47"/>
      <c r="AP905" s="47"/>
      <c r="AQ905" s="47"/>
      <c r="AR905" s="47"/>
      <c r="AS905" s="47"/>
      <c r="AT905" s="47"/>
      <c r="AU905" s="40"/>
      <c r="AV905" s="40"/>
      <c r="AW905" s="40"/>
      <c r="AX905" s="42"/>
    </row>
    <row r="906" spans="1:50" ht="22.5" customHeight="1">
      <c r="A906" s="47"/>
      <c r="B906" s="48"/>
      <c r="C906" s="48"/>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7"/>
      <c r="AI906" s="47"/>
      <c r="AJ906" s="47"/>
      <c r="AK906" s="47"/>
      <c r="AL906" s="47"/>
      <c r="AM906" s="47"/>
      <c r="AN906" s="47"/>
      <c r="AO906" s="47"/>
      <c r="AP906" s="47"/>
      <c r="AQ906" s="47"/>
      <c r="AR906" s="47"/>
      <c r="AS906" s="47"/>
      <c r="AT906" s="47"/>
      <c r="AU906" s="40"/>
      <c r="AV906" s="40"/>
      <c r="AW906" s="40"/>
      <c r="AX906" s="42"/>
    </row>
    <row r="907" spans="1:50" ht="22.5" customHeight="1">
      <c r="A907" s="47"/>
      <c r="B907" s="48"/>
      <c r="C907" s="48"/>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7"/>
      <c r="AI907" s="47"/>
      <c r="AJ907" s="47"/>
      <c r="AK907" s="47"/>
      <c r="AL907" s="47"/>
      <c r="AM907" s="47"/>
      <c r="AN907" s="47"/>
      <c r="AO907" s="47"/>
      <c r="AP907" s="47"/>
      <c r="AQ907" s="47"/>
      <c r="AR907" s="47"/>
      <c r="AS907" s="47"/>
      <c r="AT907" s="47"/>
      <c r="AU907" s="40"/>
      <c r="AV907" s="40"/>
      <c r="AW907" s="40"/>
      <c r="AX907" s="42"/>
    </row>
    <row r="908" spans="1:50" ht="22.5" customHeight="1">
      <c r="A908" s="47"/>
      <c r="B908" s="48"/>
      <c r="C908" s="48"/>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c r="AJ908" s="47"/>
      <c r="AK908" s="47"/>
      <c r="AL908" s="47"/>
      <c r="AM908" s="47"/>
      <c r="AN908" s="47"/>
      <c r="AO908" s="47"/>
      <c r="AP908" s="47"/>
      <c r="AQ908" s="47"/>
      <c r="AR908" s="47"/>
      <c r="AS908" s="47"/>
      <c r="AT908" s="47"/>
      <c r="AU908" s="40"/>
      <c r="AV908" s="40"/>
      <c r="AW908" s="40"/>
      <c r="AX908" s="42"/>
    </row>
    <row r="909" spans="1:50" ht="22.5" customHeight="1">
      <c r="A909" s="47"/>
      <c r="B909" s="48"/>
      <c r="C909" s="48"/>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7"/>
      <c r="AI909" s="47"/>
      <c r="AJ909" s="47"/>
      <c r="AK909" s="47"/>
      <c r="AL909" s="47"/>
      <c r="AM909" s="47"/>
      <c r="AN909" s="47"/>
      <c r="AO909" s="47"/>
      <c r="AP909" s="47"/>
      <c r="AQ909" s="47"/>
      <c r="AR909" s="47"/>
      <c r="AS909" s="47"/>
      <c r="AT909" s="47"/>
      <c r="AU909" s="40"/>
      <c r="AV909" s="40"/>
      <c r="AW909" s="40"/>
      <c r="AX909" s="42"/>
    </row>
    <row r="910" spans="1:50" ht="22.5" customHeight="1">
      <c r="A910" s="47"/>
      <c r="B910" s="48"/>
      <c r="C910" s="48"/>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7"/>
      <c r="AI910" s="47"/>
      <c r="AJ910" s="47"/>
      <c r="AK910" s="47"/>
      <c r="AL910" s="47"/>
      <c r="AM910" s="47"/>
      <c r="AN910" s="47"/>
      <c r="AO910" s="47"/>
      <c r="AP910" s="47"/>
      <c r="AQ910" s="47"/>
      <c r="AR910" s="47"/>
      <c r="AS910" s="47"/>
      <c r="AT910" s="47"/>
      <c r="AU910" s="40"/>
      <c r="AV910" s="40"/>
      <c r="AW910" s="40"/>
      <c r="AX910" s="42"/>
    </row>
    <row r="911" spans="1:50" ht="22.5" customHeight="1">
      <c r="A911" s="47"/>
      <c r="B911" s="48"/>
      <c r="C911" s="48"/>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7"/>
      <c r="AI911" s="47"/>
      <c r="AJ911" s="47"/>
      <c r="AK911" s="47"/>
      <c r="AL911" s="47"/>
      <c r="AM911" s="47"/>
      <c r="AN911" s="47"/>
      <c r="AO911" s="47"/>
      <c r="AP911" s="47"/>
      <c r="AQ911" s="47"/>
      <c r="AR911" s="47"/>
      <c r="AS911" s="47"/>
      <c r="AT911" s="47"/>
      <c r="AU911" s="40"/>
      <c r="AV911" s="40"/>
      <c r="AW911" s="40"/>
      <c r="AX911" s="42"/>
    </row>
    <row r="912" spans="1:50" ht="22.5" customHeight="1">
      <c r="A912" s="47"/>
      <c r="B912" s="48"/>
      <c r="C912" s="48"/>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7"/>
      <c r="AI912" s="47"/>
      <c r="AJ912" s="47"/>
      <c r="AK912" s="47"/>
      <c r="AL912" s="47"/>
      <c r="AM912" s="47"/>
      <c r="AN912" s="47"/>
      <c r="AO912" s="47"/>
      <c r="AP912" s="47"/>
      <c r="AQ912" s="47"/>
      <c r="AR912" s="47"/>
      <c r="AS912" s="47"/>
      <c r="AT912" s="47"/>
      <c r="AU912" s="40"/>
      <c r="AV912" s="40"/>
      <c r="AW912" s="40"/>
      <c r="AX912" s="42"/>
    </row>
    <row r="913" spans="1:50" ht="22.5" customHeight="1">
      <c r="A913" s="47"/>
      <c r="B913" s="48"/>
      <c r="C913" s="48"/>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c r="AJ913" s="47"/>
      <c r="AK913" s="47"/>
      <c r="AL913" s="47"/>
      <c r="AM913" s="47"/>
      <c r="AN913" s="47"/>
      <c r="AO913" s="47"/>
      <c r="AP913" s="47"/>
      <c r="AQ913" s="47"/>
      <c r="AR913" s="47"/>
      <c r="AS913" s="47"/>
      <c r="AT913" s="47"/>
      <c r="AU913" s="40"/>
      <c r="AV913" s="40"/>
      <c r="AW913" s="40"/>
      <c r="AX913" s="42"/>
    </row>
    <row r="914" spans="1:50" ht="22.5" customHeight="1">
      <c r="A914" s="47"/>
      <c r="B914" s="48"/>
      <c r="C914" s="48"/>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7"/>
      <c r="AI914" s="47"/>
      <c r="AJ914" s="47"/>
      <c r="AK914" s="47"/>
      <c r="AL914" s="47"/>
      <c r="AM914" s="47"/>
      <c r="AN914" s="47"/>
      <c r="AO914" s="47"/>
      <c r="AP914" s="47"/>
      <c r="AQ914" s="47"/>
      <c r="AR914" s="47"/>
      <c r="AS914" s="47"/>
      <c r="AT914" s="47"/>
      <c r="AU914" s="40"/>
      <c r="AV914" s="40"/>
      <c r="AW914" s="40"/>
      <c r="AX914" s="42"/>
    </row>
    <row r="915" spans="1:50" ht="22.5" customHeight="1">
      <c r="A915" s="47"/>
      <c r="B915" s="48"/>
      <c r="C915" s="48"/>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7"/>
      <c r="AI915" s="47"/>
      <c r="AJ915" s="47"/>
      <c r="AK915" s="47"/>
      <c r="AL915" s="47"/>
      <c r="AM915" s="47"/>
      <c r="AN915" s="47"/>
      <c r="AO915" s="47"/>
      <c r="AP915" s="47"/>
      <c r="AQ915" s="47"/>
      <c r="AR915" s="47"/>
      <c r="AS915" s="47"/>
      <c r="AT915" s="47"/>
      <c r="AU915" s="40"/>
      <c r="AV915" s="40"/>
      <c r="AW915" s="40"/>
      <c r="AX915" s="42"/>
    </row>
    <row r="916" spans="1:50" ht="22.5" customHeight="1">
      <c r="A916" s="47"/>
      <c r="B916" s="48"/>
      <c r="C916" s="48"/>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7"/>
      <c r="AI916" s="47"/>
      <c r="AJ916" s="47"/>
      <c r="AK916" s="47"/>
      <c r="AL916" s="47"/>
      <c r="AM916" s="47"/>
      <c r="AN916" s="47"/>
      <c r="AO916" s="47"/>
      <c r="AP916" s="47"/>
      <c r="AQ916" s="47"/>
      <c r="AR916" s="47"/>
      <c r="AS916" s="47"/>
      <c r="AT916" s="47"/>
      <c r="AU916" s="40"/>
      <c r="AV916" s="40"/>
      <c r="AW916" s="40"/>
      <c r="AX916" s="42"/>
    </row>
    <row r="917" spans="1:50" ht="22.5" customHeight="1">
      <c r="A917" s="47"/>
      <c r="B917" s="48"/>
      <c r="C917" s="48"/>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c r="AJ917" s="47"/>
      <c r="AK917" s="47"/>
      <c r="AL917" s="47"/>
      <c r="AM917" s="47"/>
      <c r="AN917" s="47"/>
      <c r="AO917" s="47"/>
      <c r="AP917" s="47"/>
      <c r="AQ917" s="47"/>
      <c r="AR917" s="47"/>
      <c r="AS917" s="47"/>
      <c r="AT917" s="47"/>
      <c r="AU917" s="40"/>
      <c r="AV917" s="40"/>
      <c r="AW917" s="40"/>
      <c r="AX917" s="42"/>
    </row>
    <row r="918" spans="1:50" ht="22.5" customHeight="1">
      <c r="A918" s="47"/>
      <c r="B918" s="48"/>
      <c r="C918" s="48"/>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7"/>
      <c r="AI918" s="47"/>
      <c r="AJ918" s="47"/>
      <c r="AK918" s="47"/>
      <c r="AL918" s="47"/>
      <c r="AM918" s="47"/>
      <c r="AN918" s="47"/>
      <c r="AO918" s="47"/>
      <c r="AP918" s="47"/>
      <c r="AQ918" s="47"/>
      <c r="AR918" s="47"/>
      <c r="AS918" s="47"/>
      <c r="AT918" s="47"/>
      <c r="AU918" s="40"/>
      <c r="AV918" s="40"/>
      <c r="AW918" s="40"/>
      <c r="AX918" s="42"/>
    </row>
    <row r="919" spans="1:50" ht="22.5" customHeight="1">
      <c r="A919" s="47"/>
      <c r="B919" s="48"/>
      <c r="C919" s="48"/>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c r="AI919" s="47"/>
      <c r="AJ919" s="47"/>
      <c r="AK919" s="47"/>
      <c r="AL919" s="47"/>
      <c r="AM919" s="47"/>
      <c r="AN919" s="47"/>
      <c r="AO919" s="47"/>
      <c r="AP919" s="47"/>
      <c r="AQ919" s="47"/>
      <c r="AR919" s="47"/>
      <c r="AS919" s="47"/>
      <c r="AT919" s="47"/>
      <c r="AU919" s="40"/>
      <c r="AV919" s="40"/>
      <c r="AW919" s="40"/>
      <c r="AX919" s="42"/>
    </row>
    <row r="920" spans="1:50" ht="22.5" customHeight="1">
      <c r="A920" s="47"/>
      <c r="B920" s="48"/>
      <c r="C920" s="48"/>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c r="AJ920" s="47"/>
      <c r="AK920" s="47"/>
      <c r="AL920" s="47"/>
      <c r="AM920" s="47"/>
      <c r="AN920" s="47"/>
      <c r="AO920" s="47"/>
      <c r="AP920" s="47"/>
      <c r="AQ920" s="47"/>
      <c r="AR920" s="47"/>
      <c r="AS920" s="47"/>
      <c r="AT920" s="47"/>
      <c r="AU920" s="40"/>
      <c r="AV920" s="40"/>
      <c r="AW920" s="40"/>
      <c r="AX920" s="42"/>
    </row>
    <row r="921" spans="1:50" ht="22.5" customHeight="1">
      <c r="A921" s="47"/>
      <c r="B921" s="48"/>
      <c r="C921" s="48"/>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c r="AI921" s="47"/>
      <c r="AJ921" s="47"/>
      <c r="AK921" s="47"/>
      <c r="AL921" s="47"/>
      <c r="AM921" s="47"/>
      <c r="AN921" s="47"/>
      <c r="AO921" s="47"/>
      <c r="AP921" s="47"/>
      <c r="AQ921" s="47"/>
      <c r="AR921" s="47"/>
      <c r="AS921" s="47"/>
      <c r="AT921" s="47"/>
      <c r="AU921" s="40"/>
      <c r="AV921" s="40"/>
      <c r="AW921" s="40"/>
      <c r="AX921" s="42"/>
    </row>
    <row r="922" spans="1:50" ht="22.5" customHeight="1">
      <c r="A922" s="47"/>
      <c r="B922" s="48"/>
      <c r="C922" s="48"/>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c r="AI922" s="47"/>
      <c r="AJ922" s="47"/>
      <c r="AK922" s="47"/>
      <c r="AL922" s="47"/>
      <c r="AM922" s="47"/>
      <c r="AN922" s="47"/>
      <c r="AO922" s="47"/>
      <c r="AP922" s="47"/>
      <c r="AQ922" s="47"/>
      <c r="AR922" s="47"/>
      <c r="AS922" s="47"/>
      <c r="AT922" s="47"/>
      <c r="AU922" s="40"/>
      <c r="AV922" s="40"/>
      <c r="AW922" s="40"/>
      <c r="AX922" s="42"/>
    </row>
    <row r="923" spans="1:50" ht="22.5" customHeight="1">
      <c r="A923" s="47"/>
      <c r="B923" s="48"/>
      <c r="C923" s="48"/>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7"/>
      <c r="AI923" s="47"/>
      <c r="AJ923" s="47"/>
      <c r="AK923" s="47"/>
      <c r="AL923" s="47"/>
      <c r="AM923" s="47"/>
      <c r="AN923" s="47"/>
      <c r="AO923" s="47"/>
      <c r="AP923" s="47"/>
      <c r="AQ923" s="47"/>
      <c r="AR923" s="47"/>
      <c r="AS923" s="47"/>
      <c r="AT923" s="47"/>
      <c r="AU923" s="40"/>
      <c r="AV923" s="40"/>
      <c r="AW923" s="40"/>
      <c r="AX923" s="42"/>
    </row>
    <row r="924" spans="1:50" ht="22.5" customHeight="1">
      <c r="A924" s="47"/>
      <c r="B924" s="48"/>
      <c r="C924" s="48"/>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7"/>
      <c r="AI924" s="47"/>
      <c r="AJ924" s="47"/>
      <c r="AK924" s="47"/>
      <c r="AL924" s="47"/>
      <c r="AM924" s="47"/>
      <c r="AN924" s="47"/>
      <c r="AO924" s="47"/>
      <c r="AP924" s="47"/>
      <c r="AQ924" s="47"/>
      <c r="AR924" s="47"/>
      <c r="AS924" s="47"/>
      <c r="AT924" s="47"/>
      <c r="AU924" s="40"/>
      <c r="AV924" s="40"/>
      <c r="AW924" s="40"/>
      <c r="AX924" s="42"/>
    </row>
    <row r="925" spans="1:50" ht="22.5" customHeight="1">
      <c r="A925" s="47"/>
      <c r="B925" s="48"/>
      <c r="C925" s="48"/>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c r="AJ925" s="47"/>
      <c r="AK925" s="47"/>
      <c r="AL925" s="47"/>
      <c r="AM925" s="47"/>
      <c r="AN925" s="47"/>
      <c r="AO925" s="47"/>
      <c r="AP925" s="47"/>
      <c r="AQ925" s="47"/>
      <c r="AR925" s="47"/>
      <c r="AS925" s="47"/>
      <c r="AT925" s="47"/>
      <c r="AU925" s="40"/>
      <c r="AV925" s="40"/>
      <c r="AW925" s="40"/>
      <c r="AX925" s="42"/>
    </row>
    <row r="926" spans="1:50" ht="22.5" customHeight="1">
      <c r="A926" s="47"/>
      <c r="B926" s="48"/>
      <c r="C926" s="48"/>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7"/>
      <c r="AI926" s="47"/>
      <c r="AJ926" s="47"/>
      <c r="AK926" s="47"/>
      <c r="AL926" s="47"/>
      <c r="AM926" s="47"/>
      <c r="AN926" s="47"/>
      <c r="AO926" s="47"/>
      <c r="AP926" s="47"/>
      <c r="AQ926" s="47"/>
      <c r="AR926" s="47"/>
      <c r="AS926" s="47"/>
      <c r="AT926" s="47"/>
      <c r="AU926" s="40"/>
      <c r="AV926" s="40"/>
      <c r="AW926" s="40"/>
      <c r="AX926" s="42"/>
    </row>
    <row r="927" spans="1:50" ht="22.5" customHeight="1">
      <c r="A927" s="47"/>
      <c r="B927" s="48"/>
      <c r="C927" s="48"/>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7"/>
      <c r="AI927" s="47"/>
      <c r="AJ927" s="47"/>
      <c r="AK927" s="47"/>
      <c r="AL927" s="47"/>
      <c r="AM927" s="47"/>
      <c r="AN927" s="47"/>
      <c r="AO927" s="47"/>
      <c r="AP927" s="47"/>
      <c r="AQ927" s="47"/>
      <c r="AR927" s="47"/>
      <c r="AS927" s="47"/>
      <c r="AT927" s="47"/>
      <c r="AU927" s="40"/>
      <c r="AV927" s="40"/>
      <c r="AW927" s="40"/>
      <c r="AX927" s="42"/>
    </row>
    <row r="928" spans="1:50" ht="22.5" customHeight="1">
      <c r="A928" s="47"/>
      <c r="B928" s="48"/>
      <c r="C928" s="48"/>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7"/>
      <c r="AI928" s="47"/>
      <c r="AJ928" s="47"/>
      <c r="AK928" s="47"/>
      <c r="AL928" s="47"/>
      <c r="AM928" s="47"/>
      <c r="AN928" s="47"/>
      <c r="AO928" s="47"/>
      <c r="AP928" s="47"/>
      <c r="AQ928" s="47"/>
      <c r="AR928" s="47"/>
      <c r="AS928" s="47"/>
      <c r="AT928" s="47"/>
      <c r="AU928" s="40"/>
      <c r="AV928" s="40"/>
      <c r="AW928" s="40"/>
      <c r="AX928" s="42"/>
    </row>
    <row r="929" spans="1:50" ht="22.5" customHeight="1">
      <c r="A929" s="47"/>
      <c r="B929" s="48"/>
      <c r="C929" s="48"/>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7"/>
      <c r="AI929" s="47"/>
      <c r="AJ929" s="47"/>
      <c r="AK929" s="47"/>
      <c r="AL929" s="47"/>
      <c r="AM929" s="47"/>
      <c r="AN929" s="47"/>
      <c r="AO929" s="47"/>
      <c r="AP929" s="47"/>
      <c r="AQ929" s="47"/>
      <c r="AR929" s="47"/>
      <c r="AS929" s="47"/>
      <c r="AT929" s="47"/>
      <c r="AU929" s="40"/>
      <c r="AV929" s="40"/>
      <c r="AW929" s="40"/>
      <c r="AX929" s="42"/>
    </row>
    <row r="930" spans="1:50" ht="22.5" customHeight="1">
      <c r="A930" s="47"/>
      <c r="B930" s="48"/>
      <c r="C930" s="48"/>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c r="AJ930" s="47"/>
      <c r="AK930" s="47"/>
      <c r="AL930" s="47"/>
      <c r="AM930" s="47"/>
      <c r="AN930" s="47"/>
      <c r="AO930" s="47"/>
      <c r="AP930" s="47"/>
      <c r="AQ930" s="47"/>
      <c r="AR930" s="47"/>
      <c r="AS930" s="47"/>
      <c r="AT930" s="47"/>
      <c r="AU930" s="40"/>
      <c r="AV930" s="40"/>
      <c r="AW930" s="40"/>
      <c r="AX930" s="42"/>
    </row>
    <row r="931" spans="1:50" ht="22.5" customHeight="1">
      <c r="A931" s="47"/>
      <c r="B931" s="48"/>
      <c r="C931" s="48"/>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7"/>
      <c r="AI931" s="47"/>
      <c r="AJ931" s="47"/>
      <c r="AK931" s="47"/>
      <c r="AL931" s="47"/>
      <c r="AM931" s="47"/>
      <c r="AN931" s="47"/>
      <c r="AO931" s="47"/>
      <c r="AP931" s="47"/>
      <c r="AQ931" s="47"/>
      <c r="AR931" s="47"/>
      <c r="AS931" s="47"/>
      <c r="AT931" s="47"/>
      <c r="AU931" s="40"/>
      <c r="AV931" s="40"/>
      <c r="AW931" s="40"/>
      <c r="AX931" s="42"/>
    </row>
    <row r="932" spans="1:50" ht="22.5" customHeight="1">
      <c r="A932" s="47"/>
      <c r="B932" s="48"/>
      <c r="C932" s="48"/>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c r="AJ932" s="47"/>
      <c r="AK932" s="47"/>
      <c r="AL932" s="47"/>
      <c r="AM932" s="47"/>
      <c r="AN932" s="47"/>
      <c r="AO932" s="47"/>
      <c r="AP932" s="47"/>
      <c r="AQ932" s="47"/>
      <c r="AR932" s="47"/>
      <c r="AS932" s="47"/>
      <c r="AT932" s="47"/>
      <c r="AU932" s="40"/>
      <c r="AV932" s="40"/>
      <c r="AW932" s="40"/>
      <c r="AX932" s="42"/>
    </row>
    <row r="933" spans="1:50" ht="22.5" customHeight="1">
      <c r="A933" s="47"/>
      <c r="B933" s="48"/>
      <c r="C933" s="48"/>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7"/>
      <c r="AI933" s="47"/>
      <c r="AJ933" s="47"/>
      <c r="AK933" s="47"/>
      <c r="AL933" s="47"/>
      <c r="AM933" s="47"/>
      <c r="AN933" s="47"/>
      <c r="AO933" s="47"/>
      <c r="AP933" s="47"/>
      <c r="AQ933" s="47"/>
      <c r="AR933" s="47"/>
      <c r="AS933" s="47"/>
      <c r="AT933" s="47"/>
      <c r="AU933" s="40"/>
      <c r="AV933" s="40"/>
      <c r="AW933" s="40"/>
      <c r="AX933" s="42"/>
    </row>
    <row r="934" spans="1:50" ht="22.5" customHeight="1">
      <c r="A934" s="47"/>
      <c r="B934" s="48"/>
      <c r="C934" s="48"/>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7"/>
      <c r="AI934" s="47"/>
      <c r="AJ934" s="47"/>
      <c r="AK934" s="47"/>
      <c r="AL934" s="47"/>
      <c r="AM934" s="47"/>
      <c r="AN934" s="47"/>
      <c r="AO934" s="47"/>
      <c r="AP934" s="47"/>
      <c r="AQ934" s="47"/>
      <c r="AR934" s="47"/>
      <c r="AS934" s="47"/>
      <c r="AT934" s="47"/>
      <c r="AU934" s="40"/>
      <c r="AV934" s="40"/>
      <c r="AW934" s="40"/>
      <c r="AX934" s="42"/>
    </row>
    <row r="935" spans="1:50" ht="22.5" customHeight="1">
      <c r="A935" s="47"/>
      <c r="B935" s="48"/>
      <c r="C935" s="48"/>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7"/>
      <c r="AI935" s="47"/>
      <c r="AJ935" s="47"/>
      <c r="AK935" s="47"/>
      <c r="AL935" s="47"/>
      <c r="AM935" s="47"/>
      <c r="AN935" s="47"/>
      <c r="AO935" s="47"/>
      <c r="AP935" s="47"/>
      <c r="AQ935" s="47"/>
      <c r="AR935" s="47"/>
      <c r="AS935" s="47"/>
      <c r="AT935" s="47"/>
      <c r="AU935" s="40"/>
      <c r="AV935" s="40"/>
      <c r="AW935" s="40"/>
      <c r="AX935" s="42"/>
    </row>
    <row r="936" spans="1:50" ht="22.5" customHeight="1">
      <c r="A936" s="47"/>
      <c r="B936" s="48"/>
      <c r="C936" s="48"/>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c r="AJ936" s="47"/>
      <c r="AK936" s="47"/>
      <c r="AL936" s="47"/>
      <c r="AM936" s="47"/>
      <c r="AN936" s="47"/>
      <c r="AO936" s="47"/>
      <c r="AP936" s="47"/>
      <c r="AQ936" s="47"/>
      <c r="AR936" s="47"/>
      <c r="AS936" s="47"/>
      <c r="AT936" s="47"/>
      <c r="AU936" s="40"/>
      <c r="AV936" s="40"/>
      <c r="AW936" s="40"/>
      <c r="AX936" s="42"/>
    </row>
    <row r="937" spans="1:50" ht="22.5" customHeight="1">
      <c r="A937" s="47"/>
      <c r="B937" s="48"/>
      <c r="C937" s="48"/>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c r="AI937" s="47"/>
      <c r="AJ937" s="47"/>
      <c r="AK937" s="47"/>
      <c r="AL937" s="47"/>
      <c r="AM937" s="47"/>
      <c r="AN937" s="47"/>
      <c r="AO937" s="47"/>
      <c r="AP937" s="47"/>
      <c r="AQ937" s="47"/>
      <c r="AR937" s="47"/>
      <c r="AS937" s="47"/>
      <c r="AT937" s="47"/>
      <c r="AU937" s="40"/>
      <c r="AV937" s="40"/>
      <c r="AW937" s="40"/>
      <c r="AX937" s="42"/>
    </row>
    <row r="938" spans="1:50" ht="22.5" customHeight="1">
      <c r="A938" s="47"/>
      <c r="B938" s="48"/>
      <c r="C938" s="48"/>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c r="AI938" s="47"/>
      <c r="AJ938" s="47"/>
      <c r="AK938" s="47"/>
      <c r="AL938" s="47"/>
      <c r="AM938" s="47"/>
      <c r="AN938" s="47"/>
      <c r="AO938" s="47"/>
      <c r="AP938" s="47"/>
      <c r="AQ938" s="47"/>
      <c r="AR938" s="47"/>
      <c r="AS938" s="47"/>
      <c r="AT938" s="47"/>
      <c r="AU938" s="40"/>
      <c r="AV938" s="40"/>
      <c r="AW938" s="40"/>
      <c r="AX938" s="42"/>
    </row>
    <row r="939" spans="1:50" ht="22.5" customHeight="1">
      <c r="A939" s="47"/>
      <c r="B939" s="48"/>
      <c r="C939" s="48"/>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c r="AI939" s="47"/>
      <c r="AJ939" s="47"/>
      <c r="AK939" s="47"/>
      <c r="AL939" s="47"/>
      <c r="AM939" s="47"/>
      <c r="AN939" s="47"/>
      <c r="AO939" s="47"/>
      <c r="AP939" s="47"/>
      <c r="AQ939" s="47"/>
      <c r="AR939" s="47"/>
      <c r="AS939" s="47"/>
      <c r="AT939" s="47"/>
      <c r="AU939" s="40"/>
      <c r="AV939" s="40"/>
      <c r="AW939" s="40"/>
      <c r="AX939" s="42"/>
    </row>
    <row r="940" spans="1:50" ht="22.5" customHeight="1">
      <c r="A940" s="47"/>
      <c r="B940" s="48"/>
      <c r="C940" s="48"/>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c r="AI940" s="47"/>
      <c r="AJ940" s="47"/>
      <c r="AK940" s="47"/>
      <c r="AL940" s="47"/>
      <c r="AM940" s="47"/>
      <c r="AN940" s="47"/>
      <c r="AO940" s="47"/>
      <c r="AP940" s="47"/>
      <c r="AQ940" s="47"/>
      <c r="AR940" s="47"/>
      <c r="AS940" s="47"/>
      <c r="AT940" s="47"/>
      <c r="AU940" s="40"/>
      <c r="AV940" s="40"/>
      <c r="AW940" s="40"/>
      <c r="AX940" s="42"/>
    </row>
    <row r="941" spans="1:50" ht="22.5" customHeight="1">
      <c r="A941" s="47"/>
      <c r="B941" s="48"/>
      <c r="C941" s="48"/>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7"/>
      <c r="AI941" s="47"/>
      <c r="AJ941" s="47"/>
      <c r="AK941" s="47"/>
      <c r="AL941" s="47"/>
      <c r="AM941" s="47"/>
      <c r="AN941" s="47"/>
      <c r="AO941" s="47"/>
      <c r="AP941" s="47"/>
      <c r="AQ941" s="47"/>
      <c r="AR941" s="47"/>
      <c r="AS941" s="47"/>
      <c r="AT941" s="47"/>
      <c r="AU941" s="40"/>
      <c r="AV941" s="40"/>
      <c r="AW941" s="40"/>
      <c r="AX941" s="42"/>
    </row>
    <row r="942" spans="1:50" ht="22.5" customHeight="1">
      <c r="A942" s="47"/>
      <c r="B942" s="48"/>
      <c r="C942" s="48"/>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c r="AJ942" s="47"/>
      <c r="AK942" s="47"/>
      <c r="AL942" s="47"/>
      <c r="AM942" s="47"/>
      <c r="AN942" s="47"/>
      <c r="AO942" s="47"/>
      <c r="AP942" s="47"/>
      <c r="AQ942" s="47"/>
      <c r="AR942" s="47"/>
      <c r="AS942" s="47"/>
      <c r="AT942" s="47"/>
      <c r="AU942" s="40"/>
      <c r="AV942" s="40"/>
      <c r="AW942" s="40"/>
      <c r="AX942" s="42"/>
    </row>
    <row r="943" spans="1:50" ht="22.5" customHeight="1">
      <c r="A943" s="47"/>
      <c r="B943" s="48"/>
      <c r="C943" s="48"/>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7"/>
      <c r="AI943" s="47"/>
      <c r="AJ943" s="47"/>
      <c r="AK943" s="47"/>
      <c r="AL943" s="47"/>
      <c r="AM943" s="47"/>
      <c r="AN943" s="47"/>
      <c r="AO943" s="47"/>
      <c r="AP943" s="47"/>
      <c r="AQ943" s="47"/>
      <c r="AR943" s="47"/>
      <c r="AS943" s="47"/>
      <c r="AT943" s="47"/>
      <c r="AU943" s="40"/>
      <c r="AV943" s="40"/>
      <c r="AW943" s="40"/>
      <c r="AX943" s="42"/>
    </row>
    <row r="944" spans="1:50" ht="22.5" customHeight="1">
      <c r="A944" s="47"/>
      <c r="B944" s="48"/>
      <c r="C944" s="48"/>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7"/>
      <c r="AI944" s="47"/>
      <c r="AJ944" s="47"/>
      <c r="AK944" s="47"/>
      <c r="AL944" s="47"/>
      <c r="AM944" s="47"/>
      <c r="AN944" s="47"/>
      <c r="AO944" s="47"/>
      <c r="AP944" s="47"/>
      <c r="AQ944" s="47"/>
      <c r="AR944" s="47"/>
      <c r="AS944" s="47"/>
      <c r="AT944" s="47"/>
      <c r="AU944" s="40"/>
      <c r="AV944" s="40"/>
      <c r="AW944" s="40"/>
      <c r="AX944" s="42"/>
    </row>
    <row r="945" spans="1:50" ht="22.5" customHeight="1">
      <c r="A945" s="47"/>
      <c r="B945" s="48"/>
      <c r="C945" s="48"/>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7"/>
      <c r="AI945" s="47"/>
      <c r="AJ945" s="47"/>
      <c r="AK945" s="47"/>
      <c r="AL945" s="47"/>
      <c r="AM945" s="47"/>
      <c r="AN945" s="47"/>
      <c r="AO945" s="47"/>
      <c r="AP945" s="47"/>
      <c r="AQ945" s="47"/>
      <c r="AR945" s="47"/>
      <c r="AS945" s="47"/>
      <c r="AT945" s="47"/>
      <c r="AU945" s="40"/>
      <c r="AV945" s="40"/>
      <c r="AW945" s="40"/>
      <c r="AX945" s="42"/>
    </row>
    <row r="946" spans="1:50" ht="22.5" customHeight="1">
      <c r="A946" s="47"/>
      <c r="B946" s="48"/>
      <c r="C946" s="48"/>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7"/>
      <c r="AI946" s="47"/>
      <c r="AJ946" s="47"/>
      <c r="AK946" s="47"/>
      <c r="AL946" s="47"/>
      <c r="AM946" s="47"/>
      <c r="AN946" s="47"/>
      <c r="AO946" s="47"/>
      <c r="AP946" s="47"/>
      <c r="AQ946" s="47"/>
      <c r="AR946" s="47"/>
      <c r="AS946" s="47"/>
      <c r="AT946" s="47"/>
      <c r="AU946" s="40"/>
      <c r="AV946" s="40"/>
      <c r="AW946" s="40"/>
      <c r="AX946" s="42"/>
    </row>
    <row r="947" spans="1:50" ht="22.5" customHeight="1">
      <c r="A947" s="47"/>
      <c r="B947" s="48"/>
      <c r="C947" s="48"/>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c r="AJ947" s="47"/>
      <c r="AK947" s="47"/>
      <c r="AL947" s="47"/>
      <c r="AM947" s="47"/>
      <c r="AN947" s="47"/>
      <c r="AO947" s="47"/>
      <c r="AP947" s="47"/>
      <c r="AQ947" s="47"/>
      <c r="AR947" s="47"/>
      <c r="AS947" s="47"/>
      <c r="AT947" s="47"/>
      <c r="AU947" s="40"/>
      <c r="AV947" s="40"/>
      <c r="AW947" s="40"/>
      <c r="AX947" s="42"/>
    </row>
    <row r="948" spans="1:50" ht="22.5" customHeight="1">
      <c r="A948" s="47"/>
      <c r="B948" s="48"/>
      <c r="C948" s="48"/>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7"/>
      <c r="AI948" s="47"/>
      <c r="AJ948" s="47"/>
      <c r="AK948" s="47"/>
      <c r="AL948" s="47"/>
      <c r="AM948" s="47"/>
      <c r="AN948" s="47"/>
      <c r="AO948" s="47"/>
      <c r="AP948" s="47"/>
      <c r="AQ948" s="47"/>
      <c r="AR948" s="47"/>
      <c r="AS948" s="47"/>
      <c r="AT948" s="47"/>
      <c r="AU948" s="40"/>
      <c r="AV948" s="40"/>
      <c r="AW948" s="40"/>
      <c r="AX948" s="42"/>
    </row>
    <row r="949" spans="1:50" ht="22.5" customHeight="1">
      <c r="A949" s="47"/>
      <c r="B949" s="48"/>
      <c r="C949" s="48"/>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7"/>
      <c r="AI949" s="47"/>
      <c r="AJ949" s="47"/>
      <c r="AK949" s="47"/>
      <c r="AL949" s="47"/>
      <c r="AM949" s="47"/>
      <c r="AN949" s="47"/>
      <c r="AO949" s="47"/>
      <c r="AP949" s="47"/>
      <c r="AQ949" s="47"/>
      <c r="AR949" s="47"/>
      <c r="AS949" s="47"/>
      <c r="AT949" s="47"/>
      <c r="AU949" s="40"/>
      <c r="AV949" s="40"/>
      <c r="AW949" s="40"/>
      <c r="AX949" s="42"/>
    </row>
    <row r="950" spans="1:50" ht="22.5" customHeight="1">
      <c r="A950" s="47"/>
      <c r="B950" s="48"/>
      <c r="C950" s="48"/>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7"/>
      <c r="AI950" s="47"/>
      <c r="AJ950" s="47"/>
      <c r="AK950" s="47"/>
      <c r="AL950" s="47"/>
      <c r="AM950" s="47"/>
      <c r="AN950" s="47"/>
      <c r="AO950" s="47"/>
      <c r="AP950" s="47"/>
      <c r="AQ950" s="47"/>
      <c r="AR950" s="47"/>
      <c r="AS950" s="47"/>
      <c r="AT950" s="47"/>
      <c r="AU950" s="40"/>
      <c r="AV950" s="40"/>
      <c r="AW950" s="40"/>
      <c r="AX950" s="42"/>
    </row>
    <row r="951" spans="1:50" ht="22.5" customHeight="1">
      <c r="A951" s="47"/>
      <c r="B951" s="48"/>
      <c r="C951" s="48"/>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7"/>
      <c r="AI951" s="47"/>
      <c r="AJ951" s="47"/>
      <c r="AK951" s="47"/>
      <c r="AL951" s="47"/>
      <c r="AM951" s="47"/>
      <c r="AN951" s="47"/>
      <c r="AO951" s="47"/>
      <c r="AP951" s="47"/>
      <c r="AQ951" s="47"/>
      <c r="AR951" s="47"/>
      <c r="AS951" s="47"/>
      <c r="AT951" s="47"/>
      <c r="AU951" s="40"/>
      <c r="AV951" s="40"/>
      <c r="AW951" s="40"/>
      <c r="AX951" s="42"/>
    </row>
    <row r="952" spans="1:50" ht="22.5" customHeight="1">
      <c r="A952" s="47"/>
      <c r="B952" s="48"/>
      <c r="C952" s="48"/>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7"/>
      <c r="AI952" s="47"/>
      <c r="AJ952" s="47"/>
      <c r="AK952" s="47"/>
      <c r="AL952" s="47"/>
      <c r="AM952" s="47"/>
      <c r="AN952" s="47"/>
      <c r="AO952" s="47"/>
      <c r="AP952" s="47"/>
      <c r="AQ952" s="47"/>
      <c r="AR952" s="47"/>
      <c r="AS952" s="47"/>
      <c r="AT952" s="47"/>
      <c r="AU952" s="40"/>
      <c r="AV952" s="40"/>
      <c r="AW952" s="40"/>
      <c r="AX952" s="42"/>
    </row>
    <row r="953" spans="1:50" ht="22.5" customHeight="1">
      <c r="A953" s="47"/>
      <c r="B953" s="48"/>
      <c r="C953" s="48"/>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7"/>
      <c r="AI953" s="47"/>
      <c r="AJ953" s="47"/>
      <c r="AK953" s="47"/>
      <c r="AL953" s="47"/>
      <c r="AM953" s="47"/>
      <c r="AN953" s="47"/>
      <c r="AO953" s="47"/>
      <c r="AP953" s="47"/>
      <c r="AQ953" s="47"/>
      <c r="AR953" s="47"/>
      <c r="AS953" s="47"/>
      <c r="AT953" s="47"/>
      <c r="AU953" s="40"/>
      <c r="AV953" s="40"/>
      <c r="AW953" s="40"/>
      <c r="AX953" s="42"/>
    </row>
    <row r="954" spans="1:50" ht="22.5" customHeight="1">
      <c r="A954" s="47"/>
      <c r="B954" s="48"/>
      <c r="C954" s="48"/>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7"/>
      <c r="AI954" s="47"/>
      <c r="AJ954" s="47"/>
      <c r="AK954" s="47"/>
      <c r="AL954" s="47"/>
      <c r="AM954" s="47"/>
      <c r="AN954" s="47"/>
      <c r="AO954" s="47"/>
      <c r="AP954" s="47"/>
      <c r="AQ954" s="47"/>
      <c r="AR954" s="47"/>
      <c r="AS954" s="47"/>
      <c r="AT954" s="47"/>
      <c r="AU954" s="40"/>
      <c r="AV954" s="40"/>
      <c r="AW954" s="40"/>
      <c r="AX954" s="42"/>
    </row>
    <row r="955" spans="1:50" ht="22.5" customHeight="1">
      <c r="A955" s="47"/>
      <c r="B955" s="48"/>
      <c r="C955" s="48"/>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c r="AJ955" s="47"/>
      <c r="AK955" s="47"/>
      <c r="AL955" s="47"/>
      <c r="AM955" s="47"/>
      <c r="AN955" s="47"/>
      <c r="AO955" s="47"/>
      <c r="AP955" s="47"/>
      <c r="AQ955" s="47"/>
      <c r="AR955" s="47"/>
      <c r="AS955" s="47"/>
      <c r="AT955" s="47"/>
      <c r="AU955" s="40"/>
      <c r="AV955" s="40"/>
      <c r="AW955" s="40"/>
      <c r="AX955" s="42"/>
    </row>
    <row r="956" spans="1:50" ht="22.5" customHeight="1">
      <c r="A956" s="47"/>
      <c r="B956" s="48"/>
      <c r="C956" s="48"/>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7"/>
      <c r="AI956" s="47"/>
      <c r="AJ956" s="47"/>
      <c r="AK956" s="47"/>
      <c r="AL956" s="47"/>
      <c r="AM956" s="47"/>
      <c r="AN956" s="47"/>
      <c r="AO956" s="47"/>
      <c r="AP956" s="47"/>
      <c r="AQ956" s="47"/>
      <c r="AR956" s="47"/>
      <c r="AS956" s="47"/>
      <c r="AT956" s="47"/>
      <c r="AU956" s="40"/>
      <c r="AV956" s="40"/>
      <c r="AW956" s="40"/>
      <c r="AX956" s="42"/>
    </row>
    <row r="957" spans="1:50" ht="22.5" customHeight="1">
      <c r="A957" s="47"/>
      <c r="B957" s="48"/>
      <c r="C957" s="48"/>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7"/>
      <c r="AI957" s="47"/>
      <c r="AJ957" s="47"/>
      <c r="AK957" s="47"/>
      <c r="AL957" s="47"/>
      <c r="AM957" s="47"/>
      <c r="AN957" s="47"/>
      <c r="AO957" s="47"/>
      <c r="AP957" s="47"/>
      <c r="AQ957" s="47"/>
      <c r="AR957" s="47"/>
      <c r="AS957" s="47"/>
      <c r="AT957" s="47"/>
      <c r="AU957" s="40"/>
      <c r="AV957" s="40"/>
      <c r="AW957" s="40"/>
      <c r="AX957" s="42"/>
    </row>
    <row r="958" spans="1:50" ht="22.5" customHeight="1">
      <c r="A958" s="47"/>
      <c r="B958" s="48"/>
      <c r="C958" s="48"/>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7"/>
      <c r="AI958" s="47"/>
      <c r="AJ958" s="47"/>
      <c r="AK958" s="47"/>
      <c r="AL958" s="47"/>
      <c r="AM958" s="47"/>
      <c r="AN958" s="47"/>
      <c r="AO958" s="47"/>
      <c r="AP958" s="47"/>
      <c r="AQ958" s="47"/>
      <c r="AR958" s="47"/>
      <c r="AS958" s="47"/>
      <c r="AT958" s="47"/>
      <c r="AU958" s="40"/>
      <c r="AV958" s="40"/>
      <c r="AW958" s="40"/>
      <c r="AX958" s="42"/>
    </row>
    <row r="959" spans="1:50" ht="22.5" customHeight="1">
      <c r="A959" s="47"/>
      <c r="B959" s="48"/>
      <c r="C959" s="48"/>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7"/>
      <c r="AI959" s="47"/>
      <c r="AJ959" s="47"/>
      <c r="AK959" s="47"/>
      <c r="AL959" s="47"/>
      <c r="AM959" s="47"/>
      <c r="AN959" s="47"/>
      <c r="AO959" s="47"/>
      <c r="AP959" s="47"/>
      <c r="AQ959" s="47"/>
      <c r="AR959" s="47"/>
      <c r="AS959" s="47"/>
      <c r="AT959" s="47"/>
      <c r="AU959" s="40"/>
      <c r="AV959" s="40"/>
      <c r="AW959" s="40"/>
      <c r="AX959" s="42"/>
    </row>
    <row r="960" spans="1:50" ht="22.5" customHeight="1">
      <c r="A960" s="47"/>
      <c r="B960" s="48"/>
      <c r="C960" s="48"/>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7"/>
      <c r="AI960" s="47"/>
      <c r="AJ960" s="47"/>
      <c r="AK960" s="47"/>
      <c r="AL960" s="47"/>
      <c r="AM960" s="47"/>
      <c r="AN960" s="47"/>
      <c r="AO960" s="47"/>
      <c r="AP960" s="47"/>
      <c r="AQ960" s="47"/>
      <c r="AR960" s="47"/>
      <c r="AS960" s="47"/>
      <c r="AT960" s="47"/>
      <c r="AU960" s="40"/>
      <c r="AV960" s="40"/>
      <c r="AW960" s="40"/>
      <c r="AX960" s="42"/>
    </row>
    <row r="961" spans="1:50" ht="22.5" customHeight="1">
      <c r="A961" s="47"/>
      <c r="B961" s="48"/>
      <c r="C961" s="48"/>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7"/>
      <c r="AI961" s="47"/>
      <c r="AJ961" s="47"/>
      <c r="AK961" s="47"/>
      <c r="AL961" s="47"/>
      <c r="AM961" s="47"/>
      <c r="AN961" s="47"/>
      <c r="AO961" s="47"/>
      <c r="AP961" s="47"/>
      <c r="AQ961" s="47"/>
      <c r="AR961" s="47"/>
      <c r="AS961" s="47"/>
      <c r="AT961" s="47"/>
      <c r="AU961" s="40"/>
      <c r="AV961" s="40"/>
      <c r="AW961" s="40"/>
      <c r="AX961" s="42"/>
    </row>
    <row r="962" spans="1:50" ht="22.5" customHeight="1">
      <c r="A962" s="47"/>
      <c r="B962" s="48"/>
      <c r="C962" s="48"/>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7"/>
      <c r="AI962" s="47"/>
      <c r="AJ962" s="47"/>
      <c r="AK962" s="47"/>
      <c r="AL962" s="47"/>
      <c r="AM962" s="47"/>
      <c r="AN962" s="47"/>
      <c r="AO962" s="47"/>
      <c r="AP962" s="47"/>
      <c r="AQ962" s="47"/>
      <c r="AR962" s="47"/>
      <c r="AS962" s="47"/>
      <c r="AT962" s="47"/>
      <c r="AU962" s="40"/>
      <c r="AV962" s="40"/>
      <c r="AW962" s="40"/>
      <c r="AX962" s="42"/>
    </row>
    <row r="963" spans="1:50" ht="22.5" customHeight="1">
      <c r="A963" s="47"/>
      <c r="B963" s="48"/>
      <c r="C963" s="48"/>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7"/>
      <c r="AI963" s="47"/>
      <c r="AJ963" s="47"/>
      <c r="AK963" s="47"/>
      <c r="AL963" s="47"/>
      <c r="AM963" s="47"/>
      <c r="AN963" s="47"/>
      <c r="AO963" s="47"/>
      <c r="AP963" s="47"/>
      <c r="AQ963" s="47"/>
      <c r="AR963" s="47"/>
      <c r="AS963" s="47"/>
      <c r="AT963" s="47"/>
      <c r="AU963" s="40"/>
      <c r="AV963" s="40"/>
      <c r="AW963" s="40"/>
      <c r="AX963" s="42"/>
    </row>
    <row r="964" spans="1:50" ht="22.5" customHeight="1">
      <c r="A964" s="47"/>
      <c r="B964" s="48"/>
      <c r="C964" s="48"/>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7"/>
      <c r="AI964" s="47"/>
      <c r="AJ964" s="47"/>
      <c r="AK964" s="47"/>
      <c r="AL964" s="47"/>
      <c r="AM964" s="47"/>
      <c r="AN964" s="47"/>
      <c r="AO964" s="47"/>
      <c r="AP964" s="47"/>
      <c r="AQ964" s="47"/>
      <c r="AR964" s="47"/>
      <c r="AS964" s="47"/>
      <c r="AT964" s="47"/>
      <c r="AU964" s="40"/>
      <c r="AV964" s="40"/>
      <c r="AW964" s="40"/>
      <c r="AX964" s="42"/>
    </row>
    <row r="965" spans="1:50" ht="22.5" customHeight="1">
      <c r="A965" s="47"/>
      <c r="B965" s="48"/>
      <c r="C965" s="48"/>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c r="AJ965" s="47"/>
      <c r="AK965" s="47"/>
      <c r="AL965" s="47"/>
      <c r="AM965" s="47"/>
      <c r="AN965" s="47"/>
      <c r="AO965" s="47"/>
      <c r="AP965" s="47"/>
      <c r="AQ965" s="47"/>
      <c r="AR965" s="47"/>
      <c r="AS965" s="47"/>
      <c r="AT965" s="47"/>
      <c r="AU965" s="40"/>
      <c r="AV965" s="40"/>
      <c r="AW965" s="40"/>
      <c r="AX965" s="42"/>
    </row>
    <row r="966" spans="1:50" ht="22.5" customHeight="1">
      <c r="A966" s="47"/>
      <c r="B966" s="48"/>
      <c r="C966" s="48"/>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c r="AJ966" s="47"/>
      <c r="AK966" s="47"/>
      <c r="AL966" s="47"/>
      <c r="AM966" s="47"/>
      <c r="AN966" s="47"/>
      <c r="AO966" s="47"/>
      <c r="AP966" s="47"/>
      <c r="AQ966" s="47"/>
      <c r="AR966" s="47"/>
      <c r="AS966" s="47"/>
      <c r="AT966" s="47"/>
      <c r="AU966" s="40"/>
      <c r="AV966" s="40"/>
      <c r="AW966" s="40"/>
      <c r="AX966" s="42"/>
    </row>
    <row r="967" spans="1:50" ht="22.5" customHeight="1">
      <c r="A967" s="47"/>
      <c r="B967" s="48"/>
      <c r="C967" s="48"/>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7"/>
      <c r="AI967" s="47"/>
      <c r="AJ967" s="47"/>
      <c r="AK967" s="47"/>
      <c r="AL967" s="47"/>
      <c r="AM967" s="47"/>
      <c r="AN967" s="47"/>
      <c r="AO967" s="47"/>
      <c r="AP967" s="47"/>
      <c r="AQ967" s="47"/>
      <c r="AR967" s="47"/>
      <c r="AS967" s="47"/>
      <c r="AT967" s="47"/>
      <c r="AU967" s="40"/>
      <c r="AV967" s="40"/>
      <c r="AW967" s="40"/>
      <c r="AX967" s="42"/>
    </row>
    <row r="968" spans="1:50" ht="22.5" customHeight="1">
      <c r="A968" s="47"/>
      <c r="B968" s="48"/>
      <c r="C968" s="48"/>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c r="AJ968" s="47"/>
      <c r="AK968" s="47"/>
      <c r="AL968" s="47"/>
      <c r="AM968" s="47"/>
      <c r="AN968" s="47"/>
      <c r="AO968" s="47"/>
      <c r="AP968" s="47"/>
      <c r="AQ968" s="47"/>
      <c r="AR968" s="47"/>
      <c r="AS968" s="47"/>
      <c r="AT968" s="47"/>
      <c r="AU968" s="40"/>
      <c r="AV968" s="40"/>
      <c r="AW968" s="40"/>
      <c r="AX968" s="42"/>
    </row>
    <row r="969" spans="1:50" ht="22.5" customHeight="1">
      <c r="A969" s="47"/>
      <c r="B969" s="48"/>
      <c r="C969" s="48"/>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7"/>
      <c r="AI969" s="47"/>
      <c r="AJ969" s="47"/>
      <c r="AK969" s="47"/>
      <c r="AL969" s="47"/>
      <c r="AM969" s="47"/>
      <c r="AN969" s="47"/>
      <c r="AO969" s="47"/>
      <c r="AP969" s="47"/>
      <c r="AQ969" s="47"/>
      <c r="AR969" s="47"/>
      <c r="AS969" s="47"/>
      <c r="AT969" s="47"/>
      <c r="AU969" s="40"/>
      <c r="AV969" s="40"/>
      <c r="AW969" s="40"/>
      <c r="AX969" s="42"/>
    </row>
    <row r="970" spans="1:50" ht="22.5" customHeight="1">
      <c r="A970" s="47"/>
      <c r="B970" s="48"/>
      <c r="C970" s="48"/>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7"/>
      <c r="AI970" s="47"/>
      <c r="AJ970" s="47"/>
      <c r="AK970" s="47"/>
      <c r="AL970" s="47"/>
      <c r="AM970" s="47"/>
      <c r="AN970" s="47"/>
      <c r="AO970" s="47"/>
      <c r="AP970" s="47"/>
      <c r="AQ970" s="47"/>
      <c r="AR970" s="47"/>
      <c r="AS970" s="47"/>
      <c r="AT970" s="47"/>
      <c r="AU970" s="40"/>
      <c r="AV970" s="40"/>
      <c r="AW970" s="40"/>
      <c r="AX970" s="42"/>
    </row>
    <row r="971" spans="1:50" ht="22.5" customHeight="1">
      <c r="A971" s="47"/>
      <c r="B971" s="48"/>
      <c r="C971" s="48"/>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c r="AI971" s="47"/>
      <c r="AJ971" s="47"/>
      <c r="AK971" s="47"/>
      <c r="AL971" s="47"/>
      <c r="AM971" s="47"/>
      <c r="AN971" s="47"/>
      <c r="AO971" s="47"/>
      <c r="AP971" s="47"/>
      <c r="AQ971" s="47"/>
      <c r="AR971" s="47"/>
      <c r="AS971" s="47"/>
      <c r="AT971" s="47"/>
      <c r="AU971" s="40"/>
      <c r="AV971" s="40"/>
      <c r="AW971" s="40"/>
      <c r="AX971" s="42"/>
    </row>
    <row r="972" spans="1:50" ht="22.5" customHeight="1">
      <c r="A972" s="47"/>
      <c r="B972" s="48"/>
      <c r="C972" s="48"/>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c r="AI972" s="47"/>
      <c r="AJ972" s="47"/>
      <c r="AK972" s="47"/>
      <c r="AL972" s="47"/>
      <c r="AM972" s="47"/>
      <c r="AN972" s="47"/>
      <c r="AO972" s="47"/>
      <c r="AP972" s="47"/>
      <c r="AQ972" s="47"/>
      <c r="AR972" s="47"/>
      <c r="AS972" s="47"/>
      <c r="AT972" s="47"/>
      <c r="AU972" s="40"/>
      <c r="AV972" s="40"/>
      <c r="AW972" s="40"/>
      <c r="AX972" s="42"/>
    </row>
    <row r="973" spans="1:50" ht="22.5" customHeight="1">
      <c r="A973" s="47"/>
      <c r="B973" s="48"/>
      <c r="C973" s="48"/>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c r="AI973" s="47"/>
      <c r="AJ973" s="47"/>
      <c r="AK973" s="47"/>
      <c r="AL973" s="47"/>
      <c r="AM973" s="47"/>
      <c r="AN973" s="47"/>
      <c r="AO973" s="47"/>
      <c r="AP973" s="47"/>
      <c r="AQ973" s="47"/>
      <c r="AR973" s="47"/>
      <c r="AS973" s="47"/>
      <c r="AT973" s="47"/>
      <c r="AU973" s="40"/>
      <c r="AV973" s="40"/>
      <c r="AW973" s="40"/>
      <c r="AX973" s="42"/>
    </row>
    <row r="974" spans="1:50" ht="22.5" customHeight="1">
      <c r="A974" s="47"/>
      <c r="B974" s="48"/>
      <c r="C974" s="48"/>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7"/>
      <c r="AI974" s="47"/>
      <c r="AJ974" s="47"/>
      <c r="AK974" s="47"/>
      <c r="AL974" s="47"/>
      <c r="AM974" s="47"/>
      <c r="AN974" s="47"/>
      <c r="AO974" s="47"/>
      <c r="AP974" s="47"/>
      <c r="AQ974" s="47"/>
      <c r="AR974" s="47"/>
      <c r="AS974" s="47"/>
      <c r="AT974" s="47"/>
      <c r="AU974" s="40"/>
      <c r="AV974" s="40"/>
      <c r="AW974" s="40"/>
      <c r="AX974" s="42"/>
    </row>
    <row r="975" spans="1:50" ht="22.5" customHeight="1">
      <c r="A975" s="47"/>
      <c r="B975" s="48"/>
      <c r="C975" s="48"/>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7"/>
      <c r="AI975" s="47"/>
      <c r="AJ975" s="47"/>
      <c r="AK975" s="47"/>
      <c r="AL975" s="47"/>
      <c r="AM975" s="47"/>
      <c r="AN975" s="47"/>
      <c r="AO975" s="47"/>
      <c r="AP975" s="47"/>
      <c r="AQ975" s="47"/>
      <c r="AR975" s="47"/>
      <c r="AS975" s="47"/>
      <c r="AT975" s="47"/>
      <c r="AU975" s="40"/>
      <c r="AV975" s="40"/>
      <c r="AW975" s="40"/>
      <c r="AX975" s="42"/>
    </row>
    <row r="976" spans="1:50" ht="22.5" customHeight="1">
      <c r="A976" s="47"/>
      <c r="B976" s="48"/>
      <c r="C976" s="48"/>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7"/>
      <c r="AI976" s="47"/>
      <c r="AJ976" s="47"/>
      <c r="AK976" s="47"/>
      <c r="AL976" s="47"/>
      <c r="AM976" s="47"/>
      <c r="AN976" s="47"/>
      <c r="AO976" s="47"/>
      <c r="AP976" s="47"/>
      <c r="AQ976" s="47"/>
      <c r="AR976" s="47"/>
      <c r="AS976" s="47"/>
      <c r="AT976" s="47"/>
      <c r="AU976" s="40"/>
      <c r="AV976" s="40"/>
      <c r="AW976" s="40"/>
      <c r="AX976" s="42"/>
    </row>
    <row r="977" spans="1:50" ht="22.5" customHeight="1">
      <c r="A977" s="47"/>
      <c r="B977" s="48"/>
      <c r="C977" s="48"/>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c r="AJ977" s="47"/>
      <c r="AK977" s="47"/>
      <c r="AL977" s="47"/>
      <c r="AM977" s="47"/>
      <c r="AN977" s="47"/>
      <c r="AO977" s="47"/>
      <c r="AP977" s="47"/>
      <c r="AQ977" s="47"/>
      <c r="AR977" s="47"/>
      <c r="AS977" s="47"/>
      <c r="AT977" s="47"/>
      <c r="AU977" s="40"/>
      <c r="AV977" s="40"/>
      <c r="AW977" s="40"/>
      <c r="AX977" s="42"/>
    </row>
    <row r="978" spans="1:50" ht="22.5" customHeight="1">
      <c r="A978" s="47"/>
      <c r="B978" s="48"/>
      <c r="C978" s="48"/>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7"/>
      <c r="AI978" s="47"/>
      <c r="AJ978" s="47"/>
      <c r="AK978" s="47"/>
      <c r="AL978" s="47"/>
      <c r="AM978" s="47"/>
      <c r="AN978" s="47"/>
      <c r="AO978" s="47"/>
      <c r="AP978" s="47"/>
      <c r="AQ978" s="47"/>
      <c r="AR978" s="47"/>
      <c r="AS978" s="47"/>
      <c r="AT978" s="47"/>
      <c r="AU978" s="40"/>
      <c r="AV978" s="40"/>
      <c r="AW978" s="40"/>
      <c r="AX978" s="42"/>
    </row>
    <row r="979" spans="1:50" ht="22.5" customHeight="1">
      <c r="A979" s="47"/>
      <c r="B979" s="48"/>
      <c r="C979" s="48"/>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7"/>
      <c r="AI979" s="47"/>
      <c r="AJ979" s="47"/>
      <c r="AK979" s="47"/>
      <c r="AL979" s="47"/>
      <c r="AM979" s="47"/>
      <c r="AN979" s="47"/>
      <c r="AO979" s="47"/>
      <c r="AP979" s="47"/>
      <c r="AQ979" s="47"/>
      <c r="AR979" s="47"/>
      <c r="AS979" s="47"/>
      <c r="AT979" s="47"/>
      <c r="AU979" s="40"/>
      <c r="AV979" s="40"/>
      <c r="AW979" s="40"/>
      <c r="AX979" s="42"/>
    </row>
    <row r="980" spans="1:50" ht="22.5" customHeight="1">
      <c r="A980" s="47"/>
      <c r="B980" s="48"/>
      <c r="C980" s="48"/>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c r="AJ980" s="47"/>
      <c r="AK980" s="47"/>
      <c r="AL980" s="47"/>
      <c r="AM980" s="47"/>
      <c r="AN980" s="47"/>
      <c r="AO980" s="47"/>
      <c r="AP980" s="47"/>
      <c r="AQ980" s="47"/>
      <c r="AR980" s="47"/>
      <c r="AS980" s="47"/>
      <c r="AT980" s="47"/>
      <c r="AU980" s="40"/>
      <c r="AV980" s="40"/>
      <c r="AW980" s="40"/>
      <c r="AX980" s="42"/>
    </row>
    <row r="981" spans="1:50" ht="22.5" customHeight="1">
      <c r="A981" s="47"/>
      <c r="B981" s="48"/>
      <c r="C981" s="48"/>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7"/>
      <c r="AI981" s="47"/>
      <c r="AJ981" s="47"/>
      <c r="AK981" s="47"/>
      <c r="AL981" s="47"/>
      <c r="AM981" s="47"/>
      <c r="AN981" s="47"/>
      <c r="AO981" s="47"/>
      <c r="AP981" s="47"/>
      <c r="AQ981" s="47"/>
      <c r="AR981" s="47"/>
      <c r="AS981" s="47"/>
      <c r="AT981" s="47"/>
      <c r="AU981" s="40"/>
      <c r="AV981" s="40"/>
      <c r="AW981" s="40"/>
      <c r="AX981" s="42"/>
    </row>
    <row r="982" spans="1:50" ht="22.5" customHeight="1">
      <c r="A982" s="47"/>
      <c r="B982" s="48"/>
      <c r="C982" s="48"/>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c r="AJ982" s="47"/>
      <c r="AK982" s="47"/>
      <c r="AL982" s="47"/>
      <c r="AM982" s="47"/>
      <c r="AN982" s="47"/>
      <c r="AO982" s="47"/>
      <c r="AP982" s="47"/>
      <c r="AQ982" s="47"/>
      <c r="AR982" s="47"/>
      <c r="AS982" s="47"/>
      <c r="AT982" s="47"/>
      <c r="AU982" s="40"/>
      <c r="AV982" s="40"/>
      <c r="AW982" s="40"/>
      <c r="AX982" s="42"/>
    </row>
    <row r="983" spans="1:50" ht="22.5" customHeight="1">
      <c r="A983" s="47"/>
      <c r="B983" s="48"/>
      <c r="C983" s="48"/>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7"/>
      <c r="AI983" s="47"/>
      <c r="AJ983" s="47"/>
      <c r="AK983" s="47"/>
      <c r="AL983" s="47"/>
      <c r="AM983" s="47"/>
      <c r="AN983" s="47"/>
      <c r="AO983" s="47"/>
      <c r="AP983" s="47"/>
      <c r="AQ983" s="47"/>
      <c r="AR983" s="47"/>
      <c r="AS983" s="47"/>
      <c r="AT983" s="47"/>
      <c r="AU983" s="40"/>
      <c r="AV983" s="40"/>
      <c r="AW983" s="40"/>
      <c r="AX983" s="42"/>
    </row>
    <row r="984" spans="1:50" ht="22.5" customHeight="1">
      <c r="A984" s="47"/>
      <c r="B984" s="48"/>
      <c r="C984" s="48"/>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7"/>
      <c r="AI984" s="47"/>
      <c r="AJ984" s="47"/>
      <c r="AK984" s="47"/>
      <c r="AL984" s="47"/>
      <c r="AM984" s="47"/>
      <c r="AN984" s="47"/>
      <c r="AO984" s="47"/>
      <c r="AP984" s="47"/>
      <c r="AQ984" s="47"/>
      <c r="AR984" s="47"/>
      <c r="AS984" s="47"/>
      <c r="AT984" s="47"/>
      <c r="AU984" s="40"/>
      <c r="AV984" s="40"/>
      <c r="AW984" s="40"/>
      <c r="AX984" s="42"/>
    </row>
    <row r="985" spans="1:50" ht="22.5" customHeight="1">
      <c r="A985" s="47"/>
      <c r="B985" s="48"/>
      <c r="C985" s="48"/>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c r="AJ985" s="47"/>
      <c r="AK985" s="47"/>
      <c r="AL985" s="47"/>
      <c r="AM985" s="47"/>
      <c r="AN985" s="47"/>
      <c r="AO985" s="47"/>
      <c r="AP985" s="47"/>
      <c r="AQ985" s="47"/>
      <c r="AR985" s="47"/>
      <c r="AS985" s="47"/>
      <c r="AT985" s="47"/>
      <c r="AU985" s="40"/>
      <c r="AV985" s="40"/>
      <c r="AW985" s="40"/>
      <c r="AX985" s="42"/>
    </row>
    <row r="986" spans="1:50" ht="22.5" customHeight="1">
      <c r="A986" s="47"/>
      <c r="B986" s="48"/>
      <c r="C986" s="48"/>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7"/>
      <c r="AI986" s="47"/>
      <c r="AJ986" s="47"/>
      <c r="AK986" s="47"/>
      <c r="AL986" s="47"/>
      <c r="AM986" s="47"/>
      <c r="AN986" s="47"/>
      <c r="AO986" s="47"/>
      <c r="AP986" s="47"/>
      <c r="AQ986" s="47"/>
      <c r="AR986" s="47"/>
      <c r="AS986" s="47"/>
      <c r="AT986" s="47"/>
      <c r="AU986" s="40"/>
      <c r="AV986" s="40"/>
      <c r="AW986" s="40"/>
      <c r="AX986" s="42"/>
    </row>
    <row r="987" spans="1:50" ht="22.5" customHeight="1">
      <c r="A987" s="47"/>
      <c r="B987" s="48"/>
      <c r="C987" s="48"/>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7"/>
      <c r="AI987" s="47"/>
      <c r="AJ987" s="47"/>
      <c r="AK987" s="47"/>
      <c r="AL987" s="47"/>
      <c r="AM987" s="47"/>
      <c r="AN987" s="47"/>
      <c r="AO987" s="47"/>
      <c r="AP987" s="47"/>
      <c r="AQ987" s="47"/>
      <c r="AR987" s="47"/>
      <c r="AS987" s="47"/>
      <c r="AT987" s="47"/>
      <c r="AU987" s="40"/>
      <c r="AV987" s="40"/>
      <c r="AW987" s="40"/>
      <c r="AX987" s="42"/>
    </row>
    <row r="988" spans="1:50" ht="22.5" customHeight="1">
      <c r="A988" s="47"/>
      <c r="B988" s="48"/>
      <c r="C988" s="48"/>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7"/>
      <c r="AI988" s="47"/>
      <c r="AJ988" s="47"/>
      <c r="AK988" s="47"/>
      <c r="AL988" s="47"/>
      <c r="AM988" s="47"/>
      <c r="AN988" s="47"/>
      <c r="AO988" s="47"/>
      <c r="AP988" s="47"/>
      <c r="AQ988" s="47"/>
      <c r="AR988" s="47"/>
      <c r="AS988" s="47"/>
      <c r="AT988" s="47"/>
      <c r="AU988" s="40"/>
      <c r="AV988" s="40"/>
      <c r="AW988" s="40"/>
      <c r="AX988" s="42"/>
    </row>
    <row r="989" spans="1:50" ht="22.5" customHeight="1">
      <c r="A989" s="47"/>
      <c r="B989" s="48"/>
      <c r="C989" s="48"/>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7"/>
      <c r="AI989" s="47"/>
      <c r="AJ989" s="47"/>
      <c r="AK989" s="47"/>
      <c r="AL989" s="47"/>
      <c r="AM989" s="47"/>
      <c r="AN989" s="47"/>
      <c r="AO989" s="47"/>
      <c r="AP989" s="47"/>
      <c r="AQ989" s="47"/>
      <c r="AR989" s="47"/>
      <c r="AS989" s="47"/>
      <c r="AT989" s="47"/>
      <c r="AU989" s="40"/>
      <c r="AV989" s="40"/>
      <c r="AW989" s="40"/>
      <c r="AX989" s="42"/>
    </row>
    <row r="990" spans="1:50" ht="22.5" customHeight="1">
      <c r="A990" s="47"/>
      <c r="B990" s="48"/>
      <c r="C990" s="48"/>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7"/>
      <c r="AI990" s="47"/>
      <c r="AJ990" s="47"/>
      <c r="AK990" s="47"/>
      <c r="AL990" s="47"/>
      <c r="AM990" s="47"/>
      <c r="AN990" s="47"/>
      <c r="AO990" s="47"/>
      <c r="AP990" s="47"/>
      <c r="AQ990" s="47"/>
      <c r="AR990" s="47"/>
      <c r="AS990" s="47"/>
      <c r="AT990" s="47"/>
      <c r="AU990" s="40"/>
      <c r="AV990" s="40"/>
      <c r="AW990" s="40"/>
      <c r="AX990" s="42"/>
    </row>
  </sheetData>
  <dataConsolidate/>
  <mergeCells count="112">
    <mergeCell ref="U6:Z6"/>
    <mergeCell ref="AA6:AF6"/>
    <mergeCell ref="AG6:AL6"/>
    <mergeCell ref="AO6:AQ6"/>
    <mergeCell ref="AR6:AT6"/>
    <mergeCell ref="U8:U10"/>
    <mergeCell ref="V8:V10"/>
    <mergeCell ref="AR8:AR10"/>
    <mergeCell ref="AS8:AS10"/>
    <mergeCell ref="AT8:AT10"/>
    <mergeCell ref="A14:A17"/>
    <mergeCell ref="B14:B17"/>
    <mergeCell ref="O8:O10"/>
    <mergeCell ref="P8:P10"/>
    <mergeCell ref="Q8:Q10"/>
    <mergeCell ref="AG8:AG10"/>
    <mergeCell ref="Q14:Q15"/>
    <mergeCell ref="U14:U15"/>
    <mergeCell ref="U11:U13"/>
    <mergeCell ref="F14:F15"/>
    <mergeCell ref="C14:C17"/>
    <mergeCell ref="F16:F17"/>
    <mergeCell ref="D14:D15"/>
    <mergeCell ref="E14:E15"/>
    <mergeCell ref="P14:P15"/>
    <mergeCell ref="G14:G15"/>
    <mergeCell ref="G16:G17"/>
    <mergeCell ref="D16:D17"/>
    <mergeCell ref="E16:E17"/>
    <mergeCell ref="E11:E13"/>
    <mergeCell ref="I11:I13"/>
    <mergeCell ref="J11:J13"/>
    <mergeCell ref="K11:K13"/>
    <mergeCell ref="G11:G13"/>
    <mergeCell ref="A1:B4"/>
    <mergeCell ref="D4:M4"/>
    <mergeCell ref="O4:Q4"/>
    <mergeCell ref="D1:Q1"/>
    <mergeCell ref="D2:Q2"/>
    <mergeCell ref="D3:Q3"/>
    <mergeCell ref="D8:D10"/>
    <mergeCell ref="E8:E10"/>
    <mergeCell ref="D11:D13"/>
    <mergeCell ref="Q11:Q13"/>
    <mergeCell ref="C8:C13"/>
    <mergeCell ref="F8:F10"/>
    <mergeCell ref="F11:F13"/>
    <mergeCell ref="K8:K10"/>
    <mergeCell ref="G8:G10"/>
    <mergeCell ref="H8:H10"/>
    <mergeCell ref="I8:I10"/>
    <mergeCell ref="J8:J10"/>
    <mergeCell ref="O11:O13"/>
    <mergeCell ref="P11:P13"/>
    <mergeCell ref="H11:H13"/>
    <mergeCell ref="D6:F6"/>
    <mergeCell ref="L6:N6"/>
    <mergeCell ref="O6:T6"/>
    <mergeCell ref="AR11:AR13"/>
    <mergeCell ref="AS11:AS13"/>
    <mergeCell ref="AR14:AR15"/>
    <mergeCell ref="AS14:AS15"/>
    <mergeCell ref="V11:V13"/>
    <mergeCell ref="AG14:AG15"/>
    <mergeCell ref="AH14:AH15"/>
    <mergeCell ref="AI8:AI10"/>
    <mergeCell ref="AI11:AI13"/>
    <mergeCell ref="W8:W10"/>
    <mergeCell ref="W11:W13"/>
    <mergeCell ref="AA8:AA10"/>
    <mergeCell ref="AB8:AB10"/>
    <mergeCell ref="AH8:AH10"/>
    <mergeCell ref="AG11:AG13"/>
    <mergeCell ref="AH11:AH13"/>
    <mergeCell ref="AR16:AR17"/>
    <mergeCell ref="AS16:AS17"/>
    <mergeCell ref="AI14:AI15"/>
    <mergeCell ref="W14:W15"/>
    <mergeCell ref="V14:V15"/>
    <mergeCell ref="H16:H17"/>
    <mergeCell ref="I16:I17"/>
    <mergeCell ref="J16:J17"/>
    <mergeCell ref="K14:K15"/>
    <mergeCell ref="K16:K17"/>
    <mergeCell ref="H14:H15"/>
    <mergeCell ref="I14:I15"/>
    <mergeCell ref="J14:J15"/>
    <mergeCell ref="O14:O15"/>
    <mergeCell ref="AT11:AT13"/>
    <mergeCell ref="AT14:AT15"/>
    <mergeCell ref="AT16:AT17"/>
    <mergeCell ref="A8:A13"/>
    <mergeCell ref="B8:B13"/>
    <mergeCell ref="W16:W17"/>
    <mergeCell ref="AA16:AA17"/>
    <mergeCell ref="AB16:AB17"/>
    <mergeCell ref="AC16:AC17"/>
    <mergeCell ref="O16:O17"/>
    <mergeCell ref="P16:P17"/>
    <mergeCell ref="Q16:Q17"/>
    <mergeCell ref="U16:U17"/>
    <mergeCell ref="V16:V17"/>
    <mergeCell ref="AC8:AC10"/>
    <mergeCell ref="AA11:AA13"/>
    <mergeCell ref="AB11:AB13"/>
    <mergeCell ref="AC11:AC13"/>
    <mergeCell ref="AA14:AA15"/>
    <mergeCell ref="AB14:AB15"/>
    <mergeCell ref="AC14:AC15"/>
    <mergeCell ref="AG16:AG17"/>
    <mergeCell ref="AH16:AH17"/>
    <mergeCell ref="AI16:AI17"/>
  </mergeCells>
  <conditionalFormatting sqref="A9:B13 D9:E13 A15:B17 D17:E17 D15:E15 F11 L8:M13 K8 L15:M17 K14:M14 K11 K16 A14:F14 D16:F16 A8:F8 O8:AL17">
    <cfRule type="containsBlanks" dxfId="47" priority="50">
      <formula>LEN(TRIM(A8))=0</formula>
    </cfRule>
  </conditionalFormatting>
  <conditionalFormatting sqref="AR8:AR10">
    <cfRule type="cellIs" dxfId="46" priority="126" operator="lessThan">
      <formula>#REF!</formula>
    </cfRule>
    <cfRule type="cellIs" dxfId="45" priority="127" operator="greaterThan">
      <formula>#REF!</formula>
    </cfRule>
  </conditionalFormatting>
  <conditionalFormatting sqref="AR11:AR13">
    <cfRule type="cellIs" dxfId="44" priority="124" operator="lessThan">
      <formula>#REF!</formula>
    </cfRule>
    <cfRule type="cellIs" dxfId="43" priority="125" operator="greaterThan">
      <formula>#REF!</formula>
    </cfRule>
  </conditionalFormatting>
  <conditionalFormatting sqref="AR14:AR15">
    <cfRule type="cellIs" dxfId="42" priority="122" operator="lessThan">
      <formula>#REF!</formula>
    </cfRule>
    <cfRule type="cellIs" dxfId="41" priority="123" operator="greaterThan">
      <formula>#REF!</formula>
    </cfRule>
  </conditionalFormatting>
  <conditionalFormatting sqref="AR16:AR17">
    <cfRule type="cellIs" dxfId="40" priority="120" operator="lessThan">
      <formula>#REF!</formula>
    </cfRule>
    <cfRule type="cellIs" dxfId="39" priority="121" operator="greaterThan">
      <formula>#REF!</formula>
    </cfRule>
  </conditionalFormatting>
  <conditionalFormatting sqref="N11:N13">
    <cfRule type="containsBlanks" dxfId="38" priority="43">
      <formula>LEN(TRIM(N11))=0</formula>
    </cfRule>
  </conditionalFormatting>
  <conditionalFormatting sqref="N14:N17">
    <cfRule type="containsBlanks" dxfId="37" priority="42">
      <formula>LEN(TRIM(N14))=0</formula>
    </cfRule>
  </conditionalFormatting>
  <conditionalFormatting sqref="G14 G8 J11 G11 G16">
    <cfRule type="containsBlanks" dxfId="36" priority="41">
      <formula>LEN(TRIM(G8))=0</formula>
    </cfRule>
  </conditionalFormatting>
  <conditionalFormatting sqref="H14:J15 H8:J8 H11:I11 H16:H17">
    <cfRule type="containsBlanks" dxfId="35" priority="40">
      <formula>LEN(TRIM(H8))=0</formula>
    </cfRule>
  </conditionalFormatting>
  <conditionalFormatting sqref="I16:I17">
    <cfRule type="containsBlanks" dxfId="34" priority="39">
      <formula>LEN(TRIM(I16))=0</formula>
    </cfRule>
  </conditionalFormatting>
  <conditionalFormatting sqref="J16:J17">
    <cfRule type="containsBlanks" dxfId="33" priority="38">
      <formula>LEN(TRIM(J16))=0</formula>
    </cfRule>
  </conditionalFormatting>
  <conditionalFormatting sqref="N9">
    <cfRule type="containsBlanks" dxfId="32" priority="9">
      <formula>LEN(TRIM(N9))=0</formula>
    </cfRule>
  </conditionalFormatting>
  <conditionalFormatting sqref="N8 N10">
    <cfRule type="containsBlanks" dxfId="31" priority="11">
      <formula>LEN(TRIM(N8))=0</formula>
    </cfRule>
  </conditionalFormatting>
  <conditionalFormatting sqref="AT8:AT10">
    <cfRule type="cellIs" dxfId="30" priority="7" operator="lessThan">
      <formula>#REF!</formula>
    </cfRule>
    <cfRule type="cellIs" dxfId="29" priority="8" operator="greaterThan">
      <formula>#REF!</formula>
    </cfRule>
  </conditionalFormatting>
  <conditionalFormatting sqref="AT11:AT13">
    <cfRule type="cellIs" dxfId="28" priority="5" operator="lessThan">
      <formula>#REF!</formula>
    </cfRule>
    <cfRule type="cellIs" dxfId="27" priority="6" operator="greaterThan">
      <formula>#REF!</formula>
    </cfRule>
  </conditionalFormatting>
  <conditionalFormatting sqref="AT14:AT15">
    <cfRule type="cellIs" dxfId="26" priority="3" operator="lessThan">
      <formula>#REF!</formula>
    </cfRule>
    <cfRule type="cellIs" dxfId="25" priority="4" operator="greaterThan">
      <formula>#REF!</formula>
    </cfRule>
  </conditionalFormatting>
  <conditionalFormatting sqref="AT16:AT17">
    <cfRule type="cellIs" dxfId="24" priority="1" operator="lessThan">
      <formula>#REF!</formula>
    </cfRule>
    <cfRule type="cellIs" dxfId="23" priority="2" operator="greaterThan">
      <formula>#REF!</formula>
    </cfRule>
  </conditionalFormatting>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004"/>
  <sheetViews>
    <sheetView zoomScale="57" zoomScaleNormal="57" workbookViewId="0">
      <selection activeCell="H9" sqref="H9"/>
    </sheetView>
  </sheetViews>
  <sheetFormatPr baseColWidth="10" defaultColWidth="14.42578125" defaultRowHeight="15" customHeight="1" outlineLevelCol="1"/>
  <cols>
    <col min="1" max="3" width="19" customWidth="1"/>
    <col min="4" max="4" width="30.5703125" customWidth="1"/>
    <col min="5" max="5" width="19" hidden="1" customWidth="1"/>
    <col min="6" max="10" width="11.5703125" customWidth="1"/>
    <col min="11" max="12" width="20.14062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1" width="19.42578125" customWidth="1"/>
    <col min="22" max="22" width="32" customWidth="1"/>
    <col min="23" max="23" width="7.5703125" customWidth="1"/>
    <col min="24" max="24" width="24.7109375" customWidth="1"/>
    <col min="25" max="25" width="15.85546875" customWidth="1"/>
    <col min="26" max="26" width="18.7109375" customWidth="1"/>
    <col min="27" max="29" width="10.7109375" hidden="1" customWidth="1" outlineLevel="1"/>
    <col min="30" max="30" width="45.140625" hidden="1" customWidth="1" outlineLevel="1"/>
    <col min="31" max="31" width="15.140625" hidden="1" customWidth="1" collapsed="1"/>
    <col min="32" max="34" width="10.7109375" hidden="1" customWidth="1" outlineLevel="1"/>
    <col min="35" max="35" width="41.140625" hidden="1" customWidth="1" outlineLevel="1"/>
    <col min="36" max="36" width="12.140625" hidden="1" customWidth="1" collapsed="1"/>
    <col min="37" max="39" width="10.7109375" customWidth="1" outlineLevel="1"/>
    <col min="40" max="40" width="66.140625" customWidth="1" outlineLevel="1"/>
    <col min="41" max="41" width="13.28515625" customWidth="1"/>
    <col min="42" max="43" width="10.7109375" customWidth="1" outlineLevel="1"/>
    <col min="44" max="44" width="10.85546875" customWidth="1" outlineLevel="1"/>
    <col min="45" max="45" width="45.140625" customWidth="1" outlineLevel="1"/>
    <col min="46" max="46" width="15.140625" customWidth="1"/>
    <col min="47" max="47" width="115" bestFit="1" customWidth="1"/>
    <col min="48" max="49" width="51.140625" customWidth="1"/>
    <col min="50" max="50" width="6.85546875" customWidth="1"/>
    <col min="51" max="51" width="14.7109375" customWidth="1"/>
    <col min="52" max="52" width="15" bestFit="1" customWidth="1"/>
    <col min="53" max="53" width="13.28515625" customWidth="1"/>
    <col min="54" max="54" width="11.42578125" customWidth="1"/>
    <col min="55" max="73" width="10.7109375" customWidth="1"/>
  </cols>
  <sheetData>
    <row r="1" spans="1:73" ht="28.5" customHeight="1">
      <c r="A1" s="476"/>
      <c r="B1" s="477"/>
      <c r="C1" s="482" t="s">
        <v>0</v>
      </c>
      <c r="D1" s="483"/>
      <c r="E1" s="483"/>
      <c r="F1" s="483"/>
      <c r="G1" s="483"/>
      <c r="H1" s="483"/>
      <c r="I1" s="483"/>
      <c r="J1" s="483"/>
      <c r="K1" s="483"/>
      <c r="L1" s="483"/>
      <c r="M1" s="483"/>
      <c r="N1" s="483"/>
      <c r="O1" s="483"/>
      <c r="P1" s="483"/>
      <c r="Q1" s="484"/>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row>
    <row r="2" spans="1:73" ht="28.5" customHeight="1">
      <c r="A2" s="478"/>
      <c r="B2" s="479"/>
      <c r="C2" s="482" t="s">
        <v>1</v>
      </c>
      <c r="D2" s="483"/>
      <c r="E2" s="483"/>
      <c r="F2" s="483"/>
      <c r="G2" s="483"/>
      <c r="H2" s="483"/>
      <c r="I2" s="483"/>
      <c r="J2" s="483"/>
      <c r="K2" s="483"/>
      <c r="L2" s="483"/>
      <c r="M2" s="483"/>
      <c r="N2" s="483"/>
      <c r="O2" s="483"/>
      <c r="P2" s="483"/>
      <c r="Q2" s="484"/>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row>
    <row r="3" spans="1:73" ht="28.5" customHeight="1">
      <c r="A3" s="478"/>
      <c r="B3" s="479"/>
      <c r="C3" s="482" t="s">
        <v>2</v>
      </c>
      <c r="D3" s="483"/>
      <c r="E3" s="483"/>
      <c r="F3" s="483"/>
      <c r="G3" s="483"/>
      <c r="H3" s="483"/>
      <c r="I3" s="483"/>
      <c r="J3" s="483"/>
      <c r="K3" s="483"/>
      <c r="L3" s="483"/>
      <c r="M3" s="483"/>
      <c r="N3" s="483"/>
      <c r="O3" s="483"/>
      <c r="P3" s="483"/>
      <c r="Q3" s="484"/>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row>
    <row r="4" spans="1:73" ht="28.5" customHeight="1">
      <c r="A4" s="480"/>
      <c r="B4" s="481"/>
      <c r="C4" s="482" t="s">
        <v>3</v>
      </c>
      <c r="D4" s="483"/>
      <c r="E4" s="483"/>
      <c r="F4" s="483"/>
      <c r="G4" s="483"/>
      <c r="H4" s="483"/>
      <c r="I4" s="483"/>
      <c r="J4" s="484"/>
      <c r="K4" s="482" t="s">
        <v>1427</v>
      </c>
      <c r="L4" s="650"/>
      <c r="M4" s="650"/>
      <c r="N4" s="650"/>
      <c r="O4" s="650"/>
      <c r="P4" s="650"/>
      <c r="Q4" s="651"/>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row>
    <row r="5" spans="1:73" ht="36" customHeight="1">
      <c r="A5" s="49"/>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5"/>
      <c r="AV5" s="45"/>
      <c r="AW5" s="45"/>
      <c r="AX5" s="49"/>
      <c r="AY5" s="653"/>
      <c r="AZ5" s="489"/>
      <c r="BA5" s="490"/>
      <c r="BB5" s="49"/>
      <c r="BC5" s="49"/>
      <c r="BD5" s="49"/>
      <c r="BE5" s="49"/>
      <c r="BF5" s="49"/>
      <c r="BG5" s="49"/>
      <c r="BH5" s="49"/>
      <c r="BI5" s="49"/>
      <c r="BJ5" s="49"/>
      <c r="BK5" s="49"/>
      <c r="BL5" s="49"/>
      <c r="BM5" s="49"/>
      <c r="BN5" s="49"/>
      <c r="BO5" s="49"/>
      <c r="BP5" s="49"/>
      <c r="BQ5" s="49"/>
      <c r="BR5" s="49"/>
      <c r="BS5" s="49"/>
      <c r="BT5" s="49"/>
      <c r="BU5" s="49"/>
    </row>
    <row r="6" spans="1:73" ht="36" customHeight="1">
      <c r="A6" s="654" t="s">
        <v>40</v>
      </c>
      <c r="B6" s="655"/>
      <c r="C6" s="655"/>
      <c r="D6" s="655"/>
      <c r="E6" s="656"/>
      <c r="F6" s="654"/>
      <c r="G6" s="655"/>
      <c r="H6" s="655"/>
      <c r="I6" s="655"/>
      <c r="J6" s="655"/>
      <c r="K6" s="655"/>
      <c r="L6" s="655"/>
      <c r="M6" s="655"/>
      <c r="N6" s="655"/>
      <c r="O6" s="655"/>
      <c r="P6" s="655"/>
      <c r="Q6" s="655"/>
      <c r="R6" s="656"/>
      <c r="S6" s="311"/>
      <c r="T6" s="311"/>
      <c r="U6" s="657" t="s">
        <v>1402</v>
      </c>
      <c r="V6" s="657" t="s">
        <v>1403</v>
      </c>
      <c r="W6" s="658" t="s">
        <v>1404</v>
      </c>
      <c r="X6" s="659"/>
      <c r="Y6" s="659"/>
      <c r="Z6" s="660"/>
      <c r="AA6" s="664" t="s">
        <v>35</v>
      </c>
      <c r="AB6" s="659"/>
      <c r="AC6" s="659"/>
      <c r="AD6" s="659"/>
      <c r="AE6" s="660"/>
      <c r="AF6" s="664" t="s">
        <v>36</v>
      </c>
      <c r="AG6" s="659"/>
      <c r="AH6" s="659"/>
      <c r="AI6" s="659"/>
      <c r="AJ6" s="660"/>
      <c r="AK6" s="664" t="s">
        <v>37</v>
      </c>
      <c r="AL6" s="659"/>
      <c r="AM6" s="659"/>
      <c r="AN6" s="659"/>
      <c r="AO6" s="660"/>
      <c r="AP6" s="664" t="s">
        <v>38</v>
      </c>
      <c r="AQ6" s="659"/>
      <c r="AR6" s="659"/>
      <c r="AS6" s="659"/>
      <c r="AT6" s="660"/>
      <c r="AU6" s="665" t="s">
        <v>1405</v>
      </c>
      <c r="AV6" s="659"/>
      <c r="AW6" s="660"/>
      <c r="AX6" s="312"/>
      <c r="AY6" s="666" t="s">
        <v>1406</v>
      </c>
      <c r="AZ6" s="667"/>
      <c r="BA6" s="668"/>
      <c r="BB6" s="312"/>
      <c r="BC6" s="312"/>
      <c r="BD6" s="312"/>
      <c r="BE6" s="312"/>
      <c r="BF6" s="312"/>
      <c r="BG6" s="312"/>
      <c r="BH6" s="312"/>
      <c r="BI6" s="312"/>
      <c r="BJ6" s="312"/>
      <c r="BK6" s="312"/>
      <c r="BL6" s="312"/>
      <c r="BM6" s="312"/>
      <c r="BN6" s="312"/>
      <c r="BO6" s="312"/>
      <c r="BP6" s="312"/>
      <c r="BQ6" s="312"/>
      <c r="BR6" s="312"/>
      <c r="BS6" s="312"/>
      <c r="BT6" s="312"/>
      <c r="BU6" s="312"/>
    </row>
    <row r="7" spans="1:73" ht="36" customHeight="1">
      <c r="A7" s="657" t="s">
        <v>41</v>
      </c>
      <c r="B7" s="657" t="s">
        <v>42</v>
      </c>
      <c r="C7" s="657" t="s">
        <v>43</v>
      </c>
      <c r="D7" s="657" t="s">
        <v>44</v>
      </c>
      <c r="E7" s="673" t="s">
        <v>45</v>
      </c>
      <c r="F7" s="654" t="s">
        <v>46</v>
      </c>
      <c r="G7" s="655"/>
      <c r="H7" s="655"/>
      <c r="I7" s="655"/>
      <c r="J7" s="656"/>
      <c r="K7" s="657" t="s">
        <v>47</v>
      </c>
      <c r="L7" s="657" t="s">
        <v>48</v>
      </c>
      <c r="M7" s="675" t="s">
        <v>49</v>
      </c>
      <c r="N7" s="660"/>
      <c r="O7" s="672" t="s">
        <v>50</v>
      </c>
      <c r="P7" s="656"/>
      <c r="Q7" s="657" t="s">
        <v>51</v>
      </c>
      <c r="R7" s="657"/>
      <c r="S7" s="657" t="s">
        <v>52</v>
      </c>
      <c r="T7" s="657" t="s">
        <v>53</v>
      </c>
      <c r="U7" s="657"/>
      <c r="V7" s="657"/>
      <c r="W7" s="661"/>
      <c r="X7" s="662"/>
      <c r="Y7" s="662"/>
      <c r="Z7" s="663"/>
      <c r="AA7" s="661"/>
      <c r="AB7" s="662"/>
      <c r="AC7" s="662"/>
      <c r="AD7" s="662"/>
      <c r="AE7" s="663"/>
      <c r="AF7" s="661"/>
      <c r="AG7" s="662"/>
      <c r="AH7" s="662"/>
      <c r="AI7" s="662"/>
      <c r="AJ7" s="663"/>
      <c r="AK7" s="661"/>
      <c r="AL7" s="662"/>
      <c r="AM7" s="662"/>
      <c r="AN7" s="662"/>
      <c r="AO7" s="663"/>
      <c r="AP7" s="661"/>
      <c r="AQ7" s="662"/>
      <c r="AR7" s="662"/>
      <c r="AS7" s="662"/>
      <c r="AT7" s="663"/>
      <c r="AU7" s="661"/>
      <c r="AV7" s="662"/>
      <c r="AW7" s="663"/>
      <c r="AX7" s="312"/>
      <c r="AY7" s="669"/>
      <c r="AZ7" s="670"/>
      <c r="BA7" s="671"/>
      <c r="BB7" s="312"/>
      <c r="BC7" s="312"/>
      <c r="BD7" s="312"/>
      <c r="BE7" s="312"/>
      <c r="BF7" s="312"/>
      <c r="BG7" s="312"/>
      <c r="BH7" s="312"/>
      <c r="BI7" s="312"/>
      <c r="BJ7" s="312"/>
      <c r="BK7" s="312"/>
      <c r="BL7" s="312"/>
      <c r="BM7" s="312"/>
      <c r="BN7" s="312"/>
      <c r="BO7" s="312"/>
      <c r="BP7" s="312"/>
      <c r="BQ7" s="312"/>
      <c r="BR7" s="312"/>
      <c r="BS7" s="312"/>
      <c r="BT7" s="312"/>
      <c r="BU7" s="312"/>
    </row>
    <row r="8" spans="1:73" ht="58.5" customHeight="1">
      <c r="A8" s="657"/>
      <c r="B8" s="657"/>
      <c r="C8" s="657"/>
      <c r="D8" s="657"/>
      <c r="E8" s="674"/>
      <c r="F8" s="314" t="s">
        <v>54</v>
      </c>
      <c r="G8" s="314" t="s">
        <v>55</v>
      </c>
      <c r="H8" s="314" t="s">
        <v>56</v>
      </c>
      <c r="I8" s="314" t="s">
        <v>57</v>
      </c>
      <c r="J8" s="314" t="s">
        <v>58</v>
      </c>
      <c r="K8" s="657"/>
      <c r="L8" s="657"/>
      <c r="M8" s="661"/>
      <c r="N8" s="663"/>
      <c r="O8" s="313" t="s">
        <v>59</v>
      </c>
      <c r="P8" s="313" t="s">
        <v>60</v>
      </c>
      <c r="Q8" s="657"/>
      <c r="R8" s="657"/>
      <c r="S8" s="657"/>
      <c r="T8" s="657"/>
      <c r="U8" s="657"/>
      <c r="V8" s="657"/>
      <c r="W8" s="315" t="s">
        <v>1374</v>
      </c>
      <c r="X8" s="315" t="s">
        <v>1375</v>
      </c>
      <c r="Y8" s="315" t="s">
        <v>1407</v>
      </c>
      <c r="Z8" s="318" t="s">
        <v>62</v>
      </c>
      <c r="AA8" s="316" t="s">
        <v>1408</v>
      </c>
      <c r="AB8" s="316" t="s">
        <v>1409</v>
      </c>
      <c r="AC8" s="316" t="s">
        <v>1410</v>
      </c>
      <c r="AD8" s="319" t="s">
        <v>1411</v>
      </c>
      <c r="AE8" s="316" t="s">
        <v>1412</v>
      </c>
      <c r="AF8" s="316" t="s">
        <v>1413</v>
      </c>
      <c r="AG8" s="316" t="s">
        <v>1414</v>
      </c>
      <c r="AH8" s="316" t="s">
        <v>1410</v>
      </c>
      <c r="AI8" s="319" t="s">
        <v>1411</v>
      </c>
      <c r="AJ8" s="316" t="s">
        <v>1412</v>
      </c>
      <c r="AK8" s="316" t="s">
        <v>1415</v>
      </c>
      <c r="AL8" s="316" t="s">
        <v>1416</v>
      </c>
      <c r="AM8" s="316" t="s">
        <v>1410</v>
      </c>
      <c r="AN8" s="319" t="s">
        <v>1411</v>
      </c>
      <c r="AO8" s="316" t="s">
        <v>1412</v>
      </c>
      <c r="AP8" s="316" t="s">
        <v>1417</v>
      </c>
      <c r="AQ8" s="316" t="s">
        <v>1418</v>
      </c>
      <c r="AR8" s="316" t="s">
        <v>1410</v>
      </c>
      <c r="AS8" s="316" t="s">
        <v>1419</v>
      </c>
      <c r="AT8" s="316" t="s">
        <v>1412</v>
      </c>
      <c r="AU8" s="320" t="s">
        <v>63</v>
      </c>
      <c r="AV8" s="320" t="s">
        <v>64</v>
      </c>
      <c r="AW8" s="320" t="s">
        <v>65</v>
      </c>
      <c r="AX8" s="312"/>
      <c r="AY8" s="317" t="s">
        <v>1420</v>
      </c>
      <c r="AZ8" s="317" t="s">
        <v>1421</v>
      </c>
      <c r="BA8" s="317" t="s">
        <v>1422</v>
      </c>
      <c r="BB8" s="312"/>
      <c r="BC8" s="312"/>
      <c r="BD8" s="312"/>
      <c r="BE8" s="312"/>
      <c r="BF8" s="312"/>
      <c r="BG8" s="312"/>
      <c r="BH8" s="312"/>
      <c r="BI8" s="312"/>
      <c r="BJ8" s="312"/>
      <c r="BK8" s="312"/>
      <c r="BL8" s="312"/>
      <c r="BM8" s="312"/>
      <c r="BN8" s="312"/>
      <c r="BO8" s="312"/>
      <c r="BP8" s="312"/>
      <c r="BQ8" s="312"/>
      <c r="BR8" s="312"/>
      <c r="BS8" s="312"/>
      <c r="BT8" s="312"/>
      <c r="BU8" s="312"/>
    </row>
    <row r="9" spans="1:73" s="218" customFormat="1" ht="409.5">
      <c r="A9" s="359" t="s">
        <v>668</v>
      </c>
      <c r="B9" s="359" t="s">
        <v>669</v>
      </c>
      <c r="C9" s="360" t="s">
        <v>782</v>
      </c>
      <c r="D9" s="359" t="s">
        <v>1332</v>
      </c>
      <c r="E9" s="361"/>
      <c r="F9" s="359" t="s">
        <v>794</v>
      </c>
      <c r="G9" s="361" t="s">
        <v>825</v>
      </c>
      <c r="H9" s="359" t="s">
        <v>855</v>
      </c>
      <c r="I9" s="359" t="s">
        <v>1031</v>
      </c>
      <c r="J9" s="361" t="s">
        <v>825</v>
      </c>
      <c r="K9" s="359" t="s">
        <v>1033</v>
      </c>
      <c r="L9" s="359" t="s">
        <v>1287</v>
      </c>
      <c r="M9" s="361"/>
      <c r="N9" s="361"/>
      <c r="O9" s="361"/>
      <c r="P9" s="361"/>
      <c r="Q9" s="361"/>
      <c r="R9" s="362"/>
      <c r="S9" s="362" t="s">
        <v>1360</v>
      </c>
      <c r="T9" s="362" t="s">
        <v>1361</v>
      </c>
      <c r="U9" s="363">
        <v>2340</v>
      </c>
      <c r="V9" s="360" t="s">
        <v>1018</v>
      </c>
      <c r="W9" s="364">
        <f>+'2. Tarea_sub tareas_vig'!A8</f>
        <v>1</v>
      </c>
      <c r="X9" s="364" t="str">
        <f>+'2. Tarea_sub tareas_vig'!B8</f>
        <v>Aumentar a 56164 personas que participan en los espacios que crea la Secretaría Distrital de Movilidad, de acuerdo con el enfoque poblacional-diferencial y de género.</v>
      </c>
      <c r="Y9" s="475">
        <v>40715</v>
      </c>
      <c r="Z9" s="366" t="s">
        <v>704</v>
      </c>
      <c r="AA9" s="367"/>
      <c r="AB9" s="285"/>
      <c r="AC9" s="285">
        <f t="shared" ref="AC9:AC10" si="0">+IFERROR(AB9/AA9,0)</f>
        <v>0</v>
      </c>
      <c r="AD9" s="368"/>
      <c r="AE9" s="368"/>
      <c r="AF9" s="369"/>
      <c r="AG9" s="285"/>
      <c r="AH9" s="285">
        <f t="shared" ref="AH9:AH10" si="1">+IFERROR(AG9/AF9,0)</f>
        <v>0</v>
      </c>
      <c r="AI9" s="368"/>
      <c r="AJ9" s="368"/>
      <c r="AK9" s="284">
        <v>20659</v>
      </c>
      <c r="AL9" s="284">
        <v>20659</v>
      </c>
      <c r="AM9" s="285">
        <f>+IFERROR(AK9/AL9,0)</f>
        <v>1</v>
      </c>
      <c r="AN9" s="282" t="s">
        <v>1362</v>
      </c>
      <c r="AO9" s="283" t="s">
        <v>1358</v>
      </c>
      <c r="AP9" s="370">
        <f>40715-20659</f>
        <v>20056</v>
      </c>
      <c r="AQ9" s="284">
        <v>20056</v>
      </c>
      <c r="AR9" s="285">
        <f>+IFERROR(AQ9/AP9,0)</f>
        <v>1</v>
      </c>
      <c r="AS9" s="282" t="s">
        <v>1368</v>
      </c>
      <c r="AT9" s="283" t="s">
        <v>1366</v>
      </c>
      <c r="AU9" s="282" t="s">
        <v>1369</v>
      </c>
      <c r="AV9" s="368" t="s">
        <v>1363</v>
      </c>
      <c r="AW9" s="368" t="s">
        <v>1354</v>
      </c>
      <c r="AX9" s="371"/>
      <c r="AY9" s="372">
        <f>AK9+AP9</f>
        <v>40715</v>
      </c>
      <c r="AZ9" s="372">
        <f>+AB9+AG9+AL9+AQ9</f>
        <v>40715</v>
      </c>
      <c r="BA9" s="285">
        <f>+IFERROR(AZ9/AY9,0)</f>
        <v>1</v>
      </c>
      <c r="BB9" s="373"/>
      <c r="BC9" s="216"/>
      <c r="BD9" s="216"/>
      <c r="BE9" s="216"/>
      <c r="BF9" s="216"/>
      <c r="BG9" s="216"/>
      <c r="BH9" s="216"/>
      <c r="BI9" s="216"/>
      <c r="BJ9" s="216"/>
      <c r="BK9" s="216"/>
      <c r="BL9" s="216"/>
      <c r="BM9" s="216"/>
      <c r="BN9" s="216"/>
      <c r="BO9" s="216"/>
      <c r="BP9" s="216"/>
      <c r="BQ9" s="216"/>
      <c r="BR9" s="216"/>
      <c r="BS9" s="216"/>
      <c r="BT9" s="216"/>
      <c r="BU9" s="216"/>
    </row>
    <row r="10" spans="1:73" s="218" customFormat="1" ht="409.5">
      <c r="A10" s="359" t="s">
        <v>668</v>
      </c>
      <c r="B10" s="359" t="s">
        <v>669</v>
      </c>
      <c r="C10" s="360" t="s">
        <v>782</v>
      </c>
      <c r="D10" s="359" t="s">
        <v>1332</v>
      </c>
      <c r="E10" s="361"/>
      <c r="F10" s="359" t="s">
        <v>794</v>
      </c>
      <c r="G10" s="361" t="s">
        <v>825</v>
      </c>
      <c r="H10" s="359" t="s">
        <v>855</v>
      </c>
      <c r="I10" s="361" t="s">
        <v>825</v>
      </c>
      <c r="J10" s="359" t="s">
        <v>1333</v>
      </c>
      <c r="K10" s="359" t="s">
        <v>1033</v>
      </c>
      <c r="L10" s="359" t="s">
        <v>1287</v>
      </c>
      <c r="M10" s="361"/>
      <c r="N10" s="361"/>
      <c r="O10" s="361"/>
      <c r="P10" s="361"/>
      <c r="Q10" s="361"/>
      <c r="R10" s="374"/>
      <c r="S10" s="362" t="s">
        <v>1360</v>
      </c>
      <c r="T10" s="362" t="s">
        <v>1361</v>
      </c>
      <c r="U10" s="363">
        <v>2340</v>
      </c>
      <c r="V10" s="360" t="s">
        <v>1018</v>
      </c>
      <c r="W10" s="364">
        <f>+'2. Tarea_sub tareas_vig'!A14</f>
        <v>2</v>
      </c>
      <c r="X10" s="364" t="str">
        <f>+'2. Tarea_sub tareas_vig'!B14</f>
        <v xml:space="preserve">Crear 12 documentos de lineamientos técnicos sociales
</v>
      </c>
      <c r="Y10" s="365">
        <f>AK10+AP10</f>
        <v>3</v>
      </c>
      <c r="Z10" s="366" t="s">
        <v>704</v>
      </c>
      <c r="AA10" s="375"/>
      <c r="AB10" s="285"/>
      <c r="AC10" s="285">
        <f t="shared" si="0"/>
        <v>0</v>
      </c>
      <c r="AD10" s="368"/>
      <c r="AE10" s="368"/>
      <c r="AF10" s="369"/>
      <c r="AG10" s="285"/>
      <c r="AH10" s="285">
        <f t="shared" si="1"/>
        <v>0</v>
      </c>
      <c r="AI10" s="368"/>
      <c r="AJ10" s="368"/>
      <c r="AK10" s="376">
        <v>0.9</v>
      </c>
      <c r="AL10" s="377">
        <f>+AK10</f>
        <v>0.9</v>
      </c>
      <c r="AM10" s="285">
        <f t="shared" ref="AM10" si="2">+IFERROR(AL10/AK10,0)</f>
        <v>1</v>
      </c>
      <c r="AN10" s="282" t="s">
        <v>1357</v>
      </c>
      <c r="AO10" s="283" t="s">
        <v>1359</v>
      </c>
      <c r="AP10" s="378">
        <v>2.1</v>
      </c>
      <c r="AQ10" s="376">
        <v>2.1</v>
      </c>
      <c r="AR10" s="285">
        <f t="shared" ref="AR10" si="3">+IFERROR(AQ10/AP10,0)</f>
        <v>1</v>
      </c>
      <c r="AS10" s="368" t="s">
        <v>1364</v>
      </c>
      <c r="AT10" s="283" t="s">
        <v>1367</v>
      </c>
      <c r="AU10" s="368" t="s">
        <v>1365</v>
      </c>
      <c r="AV10" s="368" t="s">
        <v>1363</v>
      </c>
      <c r="AW10" s="368" t="s">
        <v>1355</v>
      </c>
      <c r="AX10" s="371"/>
      <c r="AY10" s="372">
        <f>AK10+AP10</f>
        <v>3</v>
      </c>
      <c r="AZ10" s="379">
        <f>+AQ10+AL10+AB10+AF10</f>
        <v>3</v>
      </c>
      <c r="BA10" s="380">
        <f t="shared" ref="BA10" si="4">IFERROR(AZ10/AY10,0)</f>
        <v>1</v>
      </c>
      <c r="BB10" s="373"/>
      <c r="BC10" s="216"/>
      <c r="BD10" s="216"/>
      <c r="BE10" s="216"/>
      <c r="BF10" s="216"/>
      <c r="BG10" s="216"/>
      <c r="BH10" s="216"/>
      <c r="BI10" s="216"/>
      <c r="BJ10" s="216"/>
      <c r="BK10" s="216"/>
      <c r="BL10" s="216"/>
      <c r="BM10" s="216"/>
      <c r="BN10" s="216"/>
      <c r="BO10" s="216"/>
      <c r="BP10" s="216"/>
      <c r="BQ10" s="216"/>
      <c r="BR10" s="216"/>
      <c r="BS10" s="216"/>
      <c r="BT10" s="216"/>
      <c r="BU10" s="216"/>
    </row>
    <row r="11" spans="1:73" hidden="1">
      <c r="A11" s="51"/>
      <c r="B11" s="51"/>
      <c r="C11" s="51"/>
      <c r="D11" s="51"/>
      <c r="E11" s="52"/>
      <c r="F11" s="52"/>
      <c r="G11" s="52"/>
      <c r="H11" s="52"/>
      <c r="I11" s="52"/>
      <c r="J11" s="52"/>
      <c r="K11" s="215"/>
      <c r="L11" s="215"/>
      <c r="M11" s="52"/>
      <c r="N11" s="52"/>
      <c r="O11" s="52"/>
      <c r="P11" s="52"/>
      <c r="Q11" s="52"/>
      <c r="R11" s="52"/>
      <c r="S11" s="215"/>
      <c r="T11" s="215"/>
      <c r="U11" s="52"/>
      <c r="V11" s="215"/>
      <c r="W11" s="53"/>
      <c r="X11" s="53"/>
      <c r="Y11" s="253"/>
      <c r="Z11" s="217"/>
      <c r="AA11" s="56"/>
      <c r="AB11" s="257"/>
      <c r="AC11" s="211"/>
      <c r="AD11" s="212"/>
      <c r="AE11" s="212"/>
      <c r="AF11" s="56"/>
      <c r="AG11" s="257"/>
      <c r="AH11" s="211"/>
      <c r="AI11" s="212"/>
      <c r="AJ11" s="212"/>
      <c r="AK11" s="56"/>
      <c r="AL11" s="257"/>
      <c r="AM11" s="211"/>
      <c r="AN11" s="212"/>
      <c r="AO11" s="212"/>
      <c r="AP11" s="56"/>
      <c r="AQ11" s="257"/>
      <c r="AR11" s="211"/>
      <c r="AS11" s="212"/>
      <c r="AT11" s="212"/>
      <c r="AU11" s="212"/>
      <c r="AV11" s="212"/>
      <c r="AW11" s="212"/>
      <c r="AX11" s="49"/>
      <c r="AY11" s="254"/>
      <c r="AZ11" s="255"/>
      <c r="BA11" s="214"/>
      <c r="BB11" s="49"/>
      <c r="BC11" s="49"/>
      <c r="BD11" s="49"/>
      <c r="BE11" s="49"/>
      <c r="BF11" s="49"/>
      <c r="BG11" s="49"/>
      <c r="BH11" s="49"/>
      <c r="BI11" s="49"/>
      <c r="BJ11" s="49"/>
      <c r="BK11" s="49"/>
      <c r="BL11" s="49"/>
      <c r="BM11" s="49"/>
      <c r="BN11" s="49"/>
      <c r="BO11" s="49"/>
      <c r="BP11" s="49"/>
      <c r="BQ11" s="49"/>
      <c r="BR11" s="49"/>
      <c r="BS11" s="49"/>
      <c r="BT11" s="49"/>
      <c r="BU11" s="49"/>
    </row>
    <row r="12" spans="1:73" hidden="1">
      <c r="A12" s="51"/>
      <c r="B12" s="51"/>
      <c r="C12" s="51"/>
      <c r="D12" s="51"/>
      <c r="E12" s="52"/>
      <c r="F12" s="52"/>
      <c r="G12" s="52"/>
      <c r="H12" s="52"/>
      <c r="I12" s="52"/>
      <c r="J12" s="52"/>
      <c r="K12" s="215"/>
      <c r="L12" s="215"/>
      <c r="M12" s="52"/>
      <c r="N12" s="52"/>
      <c r="O12" s="52"/>
      <c r="P12" s="52"/>
      <c r="Q12" s="52"/>
      <c r="R12" s="52"/>
      <c r="S12" s="53"/>
      <c r="T12" s="53"/>
      <c r="U12" s="52"/>
      <c r="V12" s="215"/>
      <c r="W12" s="53"/>
      <c r="X12" s="53"/>
      <c r="Y12" s="253"/>
      <c r="Z12" s="217"/>
      <c r="AA12" s="56"/>
      <c r="AB12" s="257"/>
      <c r="AC12" s="211"/>
      <c r="AD12" s="212"/>
      <c r="AE12" s="212"/>
      <c r="AF12" s="56"/>
      <c r="AG12" s="257"/>
      <c r="AH12" s="211"/>
      <c r="AI12" s="212"/>
      <c r="AJ12" s="212"/>
      <c r="AK12" s="56"/>
      <c r="AL12" s="257"/>
      <c r="AM12" s="211"/>
      <c r="AN12" s="212"/>
      <c r="AO12" s="212"/>
      <c r="AP12" s="56"/>
      <c r="AQ12" s="257"/>
      <c r="AR12" s="211"/>
      <c r="AS12" s="212"/>
      <c r="AT12" s="212"/>
      <c r="AU12" s="212"/>
      <c r="AV12" s="212"/>
      <c r="AW12" s="212"/>
      <c r="AX12" s="49"/>
      <c r="AY12" s="254"/>
      <c r="AZ12" s="255"/>
      <c r="BA12" s="214"/>
      <c r="BB12" s="49"/>
      <c r="BC12" s="49"/>
      <c r="BD12" s="49"/>
      <c r="BE12" s="49"/>
      <c r="BF12" s="49"/>
      <c r="BG12" s="49"/>
      <c r="BH12" s="49"/>
      <c r="BI12" s="49"/>
      <c r="BJ12" s="49"/>
      <c r="BK12" s="49"/>
      <c r="BL12" s="49"/>
      <c r="BM12" s="49"/>
      <c r="BN12" s="49"/>
      <c r="BO12" s="49"/>
      <c r="BP12" s="49"/>
      <c r="BQ12" s="49"/>
      <c r="BR12" s="49"/>
      <c r="BS12" s="49"/>
      <c r="BT12" s="49"/>
      <c r="BU12" s="49"/>
    </row>
    <row r="13" spans="1:73" hidden="1">
      <c r="A13" s="51"/>
      <c r="B13" s="51"/>
      <c r="C13" s="51"/>
      <c r="D13" s="51"/>
      <c r="E13" s="52"/>
      <c r="F13" s="53"/>
      <c r="G13" s="53"/>
      <c r="H13" s="52"/>
      <c r="I13" s="52"/>
      <c r="J13" s="52"/>
      <c r="K13" s="215"/>
      <c r="L13" s="215"/>
      <c r="M13" s="52"/>
      <c r="N13" s="52"/>
      <c r="O13" s="52"/>
      <c r="P13" s="52"/>
      <c r="Q13" s="52"/>
      <c r="R13" s="52"/>
      <c r="S13" s="53"/>
      <c r="T13" s="53"/>
      <c r="U13" s="52"/>
      <c r="V13" s="215"/>
      <c r="W13" s="53"/>
      <c r="X13" s="53"/>
      <c r="Y13" s="253"/>
      <c r="Z13" s="217"/>
      <c r="AA13" s="56"/>
      <c r="AB13" s="257"/>
      <c r="AC13" s="211"/>
      <c r="AD13" s="212"/>
      <c r="AE13" s="212"/>
      <c r="AF13" s="56"/>
      <c r="AG13" s="257"/>
      <c r="AH13" s="211"/>
      <c r="AI13" s="212"/>
      <c r="AJ13" s="212"/>
      <c r="AK13" s="56"/>
      <c r="AL13" s="257"/>
      <c r="AM13" s="211"/>
      <c r="AN13" s="212"/>
      <c r="AO13" s="212"/>
      <c r="AP13" s="56"/>
      <c r="AQ13" s="257"/>
      <c r="AR13" s="211"/>
      <c r="AS13" s="212"/>
      <c r="AT13" s="212"/>
      <c r="AU13" s="212"/>
      <c r="AV13" s="212"/>
      <c r="AW13" s="212"/>
      <c r="AX13" s="49"/>
      <c r="AY13" s="254"/>
      <c r="AZ13" s="255"/>
      <c r="BA13" s="214"/>
      <c r="BB13" s="49"/>
      <c r="BC13" s="49"/>
      <c r="BD13" s="49"/>
      <c r="BE13" s="49"/>
      <c r="BF13" s="49"/>
      <c r="BG13" s="49"/>
      <c r="BH13" s="49"/>
      <c r="BI13" s="49"/>
      <c r="BJ13" s="49"/>
      <c r="BK13" s="49"/>
      <c r="BL13" s="49"/>
      <c r="BM13" s="49"/>
      <c r="BN13" s="49"/>
      <c r="BO13" s="49"/>
      <c r="BP13" s="49"/>
      <c r="BQ13" s="49"/>
      <c r="BR13" s="49"/>
      <c r="BS13" s="49"/>
      <c r="BT13" s="49"/>
      <c r="BU13" s="49"/>
    </row>
    <row r="14" spans="1:73" hidden="1">
      <c r="A14" s="51"/>
      <c r="B14" s="51"/>
      <c r="C14" s="51"/>
      <c r="D14" s="51"/>
      <c r="E14" s="52"/>
      <c r="F14" s="52"/>
      <c r="G14" s="52"/>
      <c r="H14" s="52"/>
      <c r="I14" s="52"/>
      <c r="J14" s="52"/>
      <c r="K14" s="215"/>
      <c r="L14" s="215"/>
      <c r="M14" s="52"/>
      <c r="N14" s="52"/>
      <c r="O14" s="52"/>
      <c r="P14" s="52"/>
      <c r="Q14" s="52"/>
      <c r="R14" s="52"/>
      <c r="S14" s="53"/>
      <c r="T14" s="53"/>
      <c r="U14" s="52"/>
      <c r="V14" s="215"/>
      <c r="W14" s="53"/>
      <c r="X14" s="53"/>
      <c r="Y14" s="54"/>
      <c r="Z14" s="55"/>
      <c r="AA14" s="56"/>
      <c r="AB14" s="257"/>
      <c r="AC14" s="211"/>
      <c r="AD14" s="212"/>
      <c r="AE14" s="212"/>
      <c r="AF14" s="56"/>
      <c r="AG14" s="257"/>
      <c r="AH14" s="211"/>
      <c r="AI14" s="212"/>
      <c r="AJ14" s="212"/>
      <c r="AK14" s="56"/>
      <c r="AL14" s="257"/>
      <c r="AM14" s="211"/>
      <c r="AN14" s="212"/>
      <c r="AO14" s="212"/>
      <c r="AP14" s="56"/>
      <c r="AQ14" s="257"/>
      <c r="AR14" s="211"/>
      <c r="AS14" s="212"/>
      <c r="AT14" s="212"/>
      <c r="AU14" s="212"/>
      <c r="AV14" s="212"/>
      <c r="AW14" s="212"/>
      <c r="AX14" s="49"/>
      <c r="AY14" s="213"/>
      <c r="AZ14" s="256"/>
      <c r="BA14" s="214"/>
      <c r="BB14" s="49"/>
      <c r="BC14" s="49"/>
      <c r="BD14" s="49"/>
      <c r="BE14" s="49"/>
      <c r="BF14" s="49"/>
      <c r="BG14" s="49"/>
      <c r="BH14" s="49"/>
      <c r="BI14" s="49"/>
      <c r="BJ14" s="49"/>
      <c r="BK14" s="49"/>
      <c r="BL14" s="49"/>
      <c r="BM14" s="49"/>
      <c r="BN14" s="49"/>
      <c r="BO14" s="49"/>
      <c r="BP14" s="49"/>
      <c r="BQ14" s="49"/>
      <c r="BR14" s="49"/>
      <c r="BS14" s="49"/>
      <c r="BT14" s="49"/>
      <c r="BU14" s="49"/>
    </row>
    <row r="15" spans="1:73" ht="25.5" hidden="1" customHeight="1">
      <c r="A15" s="51"/>
      <c r="B15" s="51"/>
      <c r="C15" s="51"/>
      <c r="D15" s="51"/>
      <c r="E15" s="52"/>
      <c r="F15" s="52"/>
      <c r="G15" s="52"/>
      <c r="H15" s="52"/>
      <c r="I15" s="52"/>
      <c r="J15" s="52"/>
      <c r="K15" s="52"/>
      <c r="L15" s="52"/>
      <c r="M15" s="52"/>
      <c r="N15" s="52"/>
      <c r="O15" s="52"/>
      <c r="P15" s="52"/>
      <c r="Q15" s="52"/>
      <c r="R15" s="52"/>
      <c r="S15" s="52"/>
      <c r="T15" s="52"/>
      <c r="U15" s="52"/>
      <c r="V15" s="52"/>
      <c r="W15" s="52"/>
      <c r="X15" s="53"/>
      <c r="Y15" s="54"/>
      <c r="Z15" s="55"/>
      <c r="AA15" s="56"/>
      <c r="AB15" s="56"/>
      <c r="AC15" s="54"/>
      <c r="AD15" s="212"/>
      <c r="AE15" s="212"/>
      <c r="AF15" s="56"/>
      <c r="AG15" s="56"/>
      <c r="AH15" s="54"/>
      <c r="AI15" s="212"/>
      <c r="AJ15" s="212"/>
      <c r="AK15" s="56"/>
      <c r="AL15" s="56"/>
      <c r="AM15" s="54"/>
      <c r="AN15" s="212"/>
      <c r="AO15" s="212"/>
      <c r="AP15" s="56"/>
      <c r="AQ15" s="56"/>
      <c r="AR15" s="54"/>
      <c r="AS15" s="212"/>
      <c r="AT15" s="212"/>
      <c r="AU15" s="212"/>
      <c r="AV15" s="212"/>
      <c r="AW15" s="212"/>
      <c r="AX15" s="49"/>
      <c r="AY15" s="57"/>
      <c r="AZ15" s="57"/>
      <c r="BA15" s="57"/>
      <c r="BB15" s="49"/>
      <c r="BC15" s="49"/>
      <c r="BD15" s="49"/>
      <c r="BE15" s="49"/>
      <c r="BF15" s="49"/>
      <c r="BG15" s="49"/>
      <c r="BH15" s="49"/>
      <c r="BI15" s="49"/>
      <c r="BJ15" s="49"/>
      <c r="BK15" s="49"/>
      <c r="BL15" s="49"/>
      <c r="BM15" s="49"/>
      <c r="BN15" s="49"/>
      <c r="BO15" s="49"/>
      <c r="BP15" s="49"/>
      <c r="BQ15" s="49"/>
      <c r="BR15" s="49"/>
      <c r="BS15" s="49"/>
      <c r="BT15" s="49"/>
      <c r="BU15" s="49"/>
    </row>
    <row r="16" spans="1:73" ht="25.5" hidden="1" customHeight="1">
      <c r="A16" s="51"/>
      <c r="B16" s="51"/>
      <c r="C16" s="51"/>
      <c r="D16" s="51"/>
      <c r="E16" s="52"/>
      <c r="F16" s="52"/>
      <c r="G16" s="52"/>
      <c r="H16" s="52"/>
      <c r="I16" s="52"/>
      <c r="J16" s="52"/>
      <c r="K16" s="52"/>
      <c r="L16" s="52"/>
      <c r="M16" s="52"/>
      <c r="N16" s="52"/>
      <c r="O16" s="52"/>
      <c r="P16" s="52"/>
      <c r="Q16" s="52"/>
      <c r="R16" s="52"/>
      <c r="S16" s="52"/>
      <c r="T16" s="52"/>
      <c r="U16" s="52"/>
      <c r="V16" s="52"/>
      <c r="W16" s="52"/>
      <c r="X16" s="53"/>
      <c r="Y16" s="54"/>
      <c r="Z16" s="55"/>
      <c r="AA16" s="56"/>
      <c r="AB16" s="56"/>
      <c r="AC16" s="54"/>
      <c r="AD16" s="212"/>
      <c r="AE16" s="212"/>
      <c r="AF16" s="56"/>
      <c r="AG16" s="56"/>
      <c r="AH16" s="54"/>
      <c r="AI16" s="212"/>
      <c r="AJ16" s="212"/>
      <c r="AK16" s="56"/>
      <c r="AL16" s="56"/>
      <c r="AM16" s="54"/>
      <c r="AN16" s="212"/>
      <c r="AO16" s="212"/>
      <c r="AP16" s="56"/>
      <c r="AQ16" s="56"/>
      <c r="AR16" s="54"/>
      <c r="AS16" s="212"/>
      <c r="AT16" s="212"/>
      <c r="AU16" s="212"/>
      <c r="AV16" s="212"/>
      <c r="AW16" s="212"/>
      <c r="AX16" s="49"/>
      <c r="AY16" s="57"/>
      <c r="AZ16" s="57"/>
      <c r="BA16" s="57"/>
      <c r="BB16" s="49"/>
      <c r="BC16" s="49"/>
      <c r="BD16" s="49"/>
      <c r="BE16" s="49"/>
      <c r="BF16" s="49"/>
      <c r="BG16" s="49"/>
      <c r="BH16" s="49"/>
      <c r="BI16" s="49"/>
      <c r="BJ16" s="49"/>
      <c r="BK16" s="49"/>
      <c r="BL16" s="49"/>
      <c r="BM16" s="49"/>
      <c r="BN16" s="49"/>
      <c r="BO16" s="49"/>
      <c r="BP16" s="49"/>
      <c r="BQ16" s="49"/>
      <c r="BR16" s="49"/>
      <c r="BS16" s="49"/>
      <c r="BT16" s="49"/>
      <c r="BU16" s="49"/>
    </row>
    <row r="17" spans="1:73" ht="25.5" hidden="1" customHeight="1">
      <c r="A17" s="51"/>
      <c r="B17" s="51"/>
      <c r="C17" s="51"/>
      <c r="D17" s="51"/>
      <c r="E17" s="53"/>
      <c r="F17" s="52"/>
      <c r="G17" s="52"/>
      <c r="H17" s="52"/>
      <c r="I17" s="52"/>
      <c r="J17" s="52"/>
      <c r="K17" s="52"/>
      <c r="L17" s="52"/>
      <c r="M17" s="53"/>
      <c r="N17" s="52"/>
      <c r="O17" s="52"/>
      <c r="P17" s="52"/>
      <c r="Q17" s="53"/>
      <c r="R17" s="52"/>
      <c r="S17" s="52"/>
      <c r="T17" s="52"/>
      <c r="U17" s="52"/>
      <c r="V17" s="52"/>
      <c r="W17" s="53"/>
      <c r="X17" s="53"/>
      <c r="Y17" s="54"/>
      <c r="Z17" s="55"/>
      <c r="AA17" s="56"/>
      <c r="AB17" s="56"/>
      <c r="AC17" s="54"/>
      <c r="AD17" s="212"/>
      <c r="AE17" s="212"/>
      <c r="AF17" s="56"/>
      <c r="AG17" s="56"/>
      <c r="AH17" s="54"/>
      <c r="AI17" s="212"/>
      <c r="AJ17" s="212"/>
      <c r="AK17" s="56"/>
      <c r="AL17" s="56"/>
      <c r="AM17" s="54"/>
      <c r="AN17" s="212"/>
      <c r="AO17" s="212"/>
      <c r="AP17" s="56"/>
      <c r="AQ17" s="56"/>
      <c r="AR17" s="54"/>
      <c r="AS17" s="212"/>
      <c r="AT17" s="212"/>
      <c r="AU17" s="212"/>
      <c r="AV17" s="212"/>
      <c r="AW17" s="212"/>
      <c r="AX17" s="49"/>
      <c r="AY17" s="57"/>
      <c r="AZ17" s="57"/>
      <c r="BA17" s="57"/>
      <c r="BB17" s="49"/>
      <c r="BC17" s="49"/>
      <c r="BD17" s="49"/>
      <c r="BE17" s="49"/>
      <c r="BF17" s="49"/>
      <c r="BG17" s="49"/>
      <c r="BH17" s="49"/>
      <c r="BI17" s="49"/>
      <c r="BJ17" s="49"/>
      <c r="BK17" s="49"/>
      <c r="BL17" s="49"/>
      <c r="BM17" s="49"/>
      <c r="BN17" s="49"/>
      <c r="BO17" s="49"/>
      <c r="BP17" s="49"/>
      <c r="BQ17" s="49"/>
      <c r="BR17" s="49"/>
      <c r="BS17" s="49"/>
      <c r="BT17" s="49"/>
      <c r="BU17" s="49"/>
    </row>
    <row r="18" spans="1:73" ht="25.5" customHeight="1">
      <c r="A18" s="49"/>
      <c r="B18" s="49"/>
      <c r="C18" s="49"/>
      <c r="D18" s="49"/>
      <c r="E18" s="49"/>
      <c r="F18" s="49"/>
      <c r="G18" s="49"/>
      <c r="H18" s="49"/>
      <c r="I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2"/>
      <c r="AZ18" s="42"/>
      <c r="BA18" s="42"/>
      <c r="BB18" s="49"/>
      <c r="BC18" s="49"/>
      <c r="BD18" s="49"/>
      <c r="BE18" s="49"/>
      <c r="BF18" s="49"/>
      <c r="BG18" s="49"/>
      <c r="BH18" s="49"/>
      <c r="BI18" s="49"/>
      <c r="BJ18" s="42"/>
      <c r="BK18" s="42"/>
      <c r="BL18" s="42"/>
      <c r="BM18" s="42"/>
      <c r="BN18" s="42"/>
      <c r="BO18" s="42"/>
      <c r="BP18" s="42"/>
      <c r="BQ18" s="42"/>
      <c r="BR18" s="42"/>
      <c r="BS18" s="42"/>
      <c r="BT18" s="42"/>
      <c r="BU18" s="42"/>
    </row>
    <row r="19" spans="1:73" ht="13.5" customHeight="1">
      <c r="A19" s="652"/>
      <c r="B19" s="489"/>
      <c r="C19" s="489"/>
      <c r="D19" s="489"/>
      <c r="E19" s="489"/>
      <c r="F19" s="489"/>
      <c r="G19" s="489"/>
      <c r="H19" s="489"/>
      <c r="I19" s="489"/>
      <c r="J19" s="490"/>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42"/>
      <c r="AZ19" s="42"/>
      <c r="BA19" s="42"/>
      <c r="BB19" s="58"/>
      <c r="BC19" s="58"/>
      <c r="BD19" s="58"/>
      <c r="BE19" s="58"/>
      <c r="BF19" s="58"/>
      <c r="BG19" s="58"/>
      <c r="BH19" s="58"/>
      <c r="BI19" s="58"/>
      <c r="BJ19" s="42"/>
      <c r="BK19" s="42"/>
      <c r="BL19" s="42"/>
      <c r="BM19" s="42"/>
      <c r="BN19" s="42"/>
      <c r="BO19" s="42"/>
      <c r="BP19" s="42"/>
      <c r="BQ19" s="42"/>
      <c r="BR19" s="42"/>
      <c r="BS19" s="42"/>
      <c r="BT19" s="42"/>
      <c r="BU19" s="42"/>
    </row>
    <row r="20" spans="1:73" ht="13.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278"/>
      <c r="AL20" s="49"/>
      <c r="AM20" s="49"/>
      <c r="AN20" s="49"/>
      <c r="AO20" s="49"/>
      <c r="AP20" s="49"/>
      <c r="AQ20" s="49"/>
      <c r="AR20" s="49"/>
      <c r="AS20" s="49"/>
      <c r="AT20" s="49"/>
      <c r="AU20" s="49"/>
      <c r="AV20" s="49"/>
      <c r="AW20" s="49"/>
      <c r="AX20" s="49"/>
      <c r="AY20" s="42"/>
      <c r="AZ20" s="42"/>
      <c r="BA20" s="42"/>
      <c r="BB20" s="49"/>
      <c r="BC20" s="49"/>
      <c r="BD20" s="49"/>
      <c r="BE20" s="49"/>
      <c r="BF20" s="49"/>
      <c r="BG20" s="49"/>
      <c r="BH20" s="49"/>
      <c r="BI20" s="49"/>
      <c r="BJ20" s="42"/>
      <c r="BK20" s="42"/>
      <c r="BL20" s="42"/>
      <c r="BM20" s="42"/>
      <c r="BN20" s="42"/>
      <c r="BO20" s="42"/>
      <c r="BP20" s="42"/>
      <c r="BQ20" s="42"/>
      <c r="BR20" s="42"/>
      <c r="BS20" s="42"/>
      <c r="BT20" s="42"/>
      <c r="BU20" s="42"/>
    </row>
    <row r="21" spans="1:73" ht="13.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278"/>
      <c r="AL21" s="49"/>
      <c r="AM21" s="49"/>
      <c r="AN21" s="49"/>
      <c r="AO21" s="49"/>
      <c r="AP21" s="49"/>
      <c r="AQ21" s="49"/>
      <c r="AR21" s="49"/>
      <c r="AS21" s="49"/>
      <c r="AT21" s="49"/>
      <c r="AU21" s="49"/>
      <c r="AV21" s="49"/>
      <c r="AW21" s="49"/>
      <c r="AX21" s="49"/>
      <c r="AY21" s="42"/>
      <c r="AZ21" s="42"/>
      <c r="BA21" s="42"/>
      <c r="BB21" s="49"/>
      <c r="BC21" s="49"/>
      <c r="BD21" s="49"/>
      <c r="BE21" s="49"/>
      <c r="BF21" s="49"/>
      <c r="BG21" s="49"/>
      <c r="BH21" s="49"/>
      <c r="BI21" s="49"/>
      <c r="BJ21" s="42"/>
      <c r="BK21" s="42"/>
      <c r="BL21" s="42"/>
      <c r="BM21" s="42"/>
      <c r="BN21" s="42"/>
      <c r="BO21" s="42"/>
      <c r="BP21" s="42"/>
      <c r="BQ21" s="42"/>
      <c r="BR21" s="42"/>
      <c r="BS21" s="42"/>
      <c r="BT21" s="42"/>
      <c r="BU21" s="42"/>
    </row>
    <row r="22" spans="1:73" ht="13.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278"/>
      <c r="AL22" s="49"/>
      <c r="AM22" s="49"/>
      <c r="AN22" s="49"/>
      <c r="AO22" s="49"/>
      <c r="AP22" s="49"/>
      <c r="AQ22" s="49"/>
      <c r="AR22" s="49"/>
      <c r="AS22" s="49"/>
      <c r="AT22" s="49"/>
      <c r="AU22" s="49"/>
      <c r="AV22" s="49"/>
      <c r="AW22" s="49"/>
      <c r="AX22" s="49"/>
      <c r="AY22" s="42"/>
      <c r="AZ22" s="42"/>
      <c r="BA22" s="42"/>
      <c r="BB22" s="49"/>
      <c r="BC22" s="49"/>
      <c r="BD22" s="49"/>
      <c r="BE22" s="49"/>
      <c r="BF22" s="49"/>
      <c r="BG22" s="49"/>
      <c r="BH22" s="49"/>
      <c r="BI22" s="49"/>
      <c r="BJ22" s="42"/>
      <c r="BK22" s="42"/>
      <c r="BL22" s="42"/>
      <c r="BM22" s="42"/>
      <c r="BN22" s="42"/>
      <c r="BO22" s="42"/>
      <c r="BP22" s="42"/>
      <c r="BQ22" s="42"/>
      <c r="BR22" s="42"/>
      <c r="BS22" s="42"/>
      <c r="BT22" s="42"/>
      <c r="BU22" s="42"/>
    </row>
    <row r="23" spans="1:73" ht="13.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2"/>
      <c r="AZ23" s="42"/>
      <c r="BA23" s="42"/>
      <c r="BB23" s="49"/>
      <c r="BC23" s="49"/>
      <c r="BD23" s="49"/>
      <c r="BE23" s="49"/>
      <c r="BF23" s="49"/>
      <c r="BG23" s="49"/>
      <c r="BH23" s="49"/>
      <c r="BI23" s="49"/>
      <c r="BJ23" s="42"/>
      <c r="BK23" s="42"/>
      <c r="BL23" s="42"/>
      <c r="BM23" s="42"/>
      <c r="BN23" s="42"/>
      <c r="BO23" s="42"/>
      <c r="BP23" s="42"/>
      <c r="BQ23" s="42"/>
      <c r="BR23" s="42"/>
      <c r="BS23" s="42"/>
      <c r="BT23" s="42"/>
      <c r="BU23" s="42"/>
    </row>
    <row r="24" spans="1:73" ht="13.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2"/>
      <c r="AZ24" s="42"/>
      <c r="BA24" s="42"/>
      <c r="BB24" s="49"/>
      <c r="BC24" s="49"/>
      <c r="BD24" s="49"/>
      <c r="BE24" s="49"/>
      <c r="BF24" s="49"/>
      <c r="BG24" s="49"/>
      <c r="BH24" s="49"/>
      <c r="BI24" s="49"/>
      <c r="BJ24" s="42"/>
      <c r="BK24" s="42"/>
      <c r="BL24" s="42"/>
      <c r="BM24" s="42"/>
      <c r="BN24" s="42"/>
      <c r="BO24" s="42"/>
      <c r="BP24" s="42"/>
      <c r="BQ24" s="42"/>
      <c r="BR24" s="42"/>
      <c r="BS24" s="42"/>
      <c r="BT24" s="42"/>
      <c r="BU24" s="42"/>
    </row>
    <row r="25" spans="1:73" ht="13.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2"/>
      <c r="AZ25" s="42"/>
      <c r="BA25" s="42"/>
      <c r="BB25" s="49"/>
      <c r="BC25" s="49"/>
      <c r="BD25" s="49"/>
      <c r="BE25" s="49"/>
      <c r="BF25" s="49"/>
      <c r="BG25" s="49"/>
      <c r="BH25" s="49"/>
      <c r="BI25" s="49"/>
      <c r="BJ25" s="42"/>
      <c r="BK25" s="42"/>
      <c r="BL25" s="42"/>
      <c r="BM25" s="42"/>
      <c r="BN25" s="42"/>
      <c r="BO25" s="42"/>
      <c r="BP25" s="42"/>
      <c r="BQ25" s="42"/>
      <c r="BR25" s="42"/>
      <c r="BS25" s="42"/>
      <c r="BT25" s="42"/>
      <c r="BU25" s="42"/>
    </row>
    <row r="26" spans="1:73" ht="13.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2"/>
      <c r="AZ26" s="42"/>
      <c r="BA26" s="42"/>
      <c r="BB26" s="49"/>
      <c r="BC26" s="49"/>
      <c r="BD26" s="49"/>
      <c r="BE26" s="49"/>
      <c r="BF26" s="49"/>
      <c r="BG26" s="49"/>
      <c r="BH26" s="49"/>
      <c r="BI26" s="49"/>
      <c r="BJ26" s="42"/>
      <c r="BK26" s="42"/>
      <c r="BL26" s="42"/>
      <c r="BM26" s="42"/>
      <c r="BN26" s="42"/>
      <c r="BO26" s="42"/>
      <c r="BP26" s="42"/>
      <c r="BQ26" s="42"/>
      <c r="BR26" s="42"/>
      <c r="BS26" s="42"/>
      <c r="BT26" s="42"/>
      <c r="BU26" s="42"/>
    </row>
    <row r="27" spans="1:73" ht="13.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2"/>
      <c r="AZ27" s="42"/>
      <c r="BA27" s="42"/>
      <c r="BB27" s="49"/>
      <c r="BC27" s="49"/>
      <c r="BD27" s="49"/>
      <c r="BE27" s="49"/>
      <c r="BF27" s="49"/>
      <c r="BG27" s="49"/>
      <c r="BH27" s="49"/>
      <c r="BI27" s="49"/>
      <c r="BJ27" s="42"/>
      <c r="BK27" s="42"/>
      <c r="BL27" s="42"/>
      <c r="BM27" s="42"/>
      <c r="BN27" s="42"/>
      <c r="BO27" s="42"/>
      <c r="BP27" s="42"/>
      <c r="BQ27" s="42"/>
      <c r="BR27" s="42"/>
      <c r="BS27" s="42"/>
      <c r="BT27" s="42"/>
      <c r="BU27" s="42"/>
    </row>
    <row r="28" spans="1:73" ht="13.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2"/>
      <c r="AZ28" s="42"/>
      <c r="BA28" s="42"/>
      <c r="BB28" s="49"/>
      <c r="BC28" s="49"/>
      <c r="BD28" s="49"/>
      <c r="BE28" s="49"/>
      <c r="BF28" s="49"/>
      <c r="BG28" s="49"/>
      <c r="BH28" s="49"/>
      <c r="BI28" s="49"/>
      <c r="BJ28" s="42"/>
      <c r="BK28" s="42"/>
      <c r="BL28" s="42"/>
      <c r="BM28" s="42"/>
      <c r="BN28" s="42"/>
      <c r="BO28" s="42"/>
      <c r="BP28" s="42"/>
      <c r="BQ28" s="42"/>
      <c r="BR28" s="42"/>
      <c r="BS28" s="42"/>
      <c r="BT28" s="42"/>
      <c r="BU28" s="42"/>
    </row>
    <row r="29" spans="1:73" ht="13.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2"/>
      <c r="AZ29" s="42"/>
      <c r="BA29" s="42"/>
      <c r="BB29" s="49"/>
      <c r="BC29" s="49"/>
      <c r="BD29" s="49"/>
      <c r="BE29" s="49"/>
      <c r="BF29" s="49"/>
      <c r="BG29" s="49"/>
      <c r="BH29" s="49"/>
      <c r="BI29" s="49"/>
      <c r="BJ29" s="42"/>
      <c r="BK29" s="42"/>
      <c r="BL29" s="42"/>
      <c r="BM29" s="42"/>
      <c r="BN29" s="42"/>
      <c r="BO29" s="42"/>
      <c r="BP29" s="42"/>
      <c r="BQ29" s="42"/>
      <c r="BR29" s="42"/>
      <c r="BS29" s="42"/>
      <c r="BT29" s="42"/>
      <c r="BU29" s="42"/>
    </row>
    <row r="30" spans="1:73" ht="13.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2"/>
      <c r="AZ30" s="42"/>
      <c r="BA30" s="42"/>
      <c r="BB30" s="49"/>
      <c r="BC30" s="49"/>
      <c r="BD30" s="49"/>
      <c r="BE30" s="49"/>
      <c r="BF30" s="49"/>
      <c r="BG30" s="49"/>
      <c r="BH30" s="49"/>
      <c r="BI30" s="49"/>
      <c r="BJ30" s="42"/>
      <c r="BK30" s="42"/>
      <c r="BL30" s="42"/>
      <c r="BM30" s="42"/>
      <c r="BN30" s="42"/>
      <c r="BO30" s="42"/>
      <c r="BP30" s="42"/>
      <c r="BQ30" s="42"/>
      <c r="BR30" s="42"/>
      <c r="BS30" s="42"/>
      <c r="BT30" s="42"/>
      <c r="BU30" s="42"/>
    </row>
    <row r="31" spans="1:73" ht="12.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2"/>
      <c r="AZ31" s="42"/>
      <c r="BA31" s="42"/>
      <c r="BB31" s="49"/>
      <c r="BC31" s="49"/>
      <c r="BD31" s="49"/>
      <c r="BE31" s="49"/>
      <c r="BF31" s="49"/>
      <c r="BG31" s="49"/>
      <c r="BH31" s="49"/>
      <c r="BI31" s="49"/>
      <c r="BJ31" s="42"/>
      <c r="BK31" s="42"/>
      <c r="BL31" s="42"/>
      <c r="BM31" s="42"/>
      <c r="BN31" s="42"/>
      <c r="BO31" s="42"/>
      <c r="BP31" s="42"/>
      <c r="BQ31" s="42"/>
      <c r="BR31" s="42"/>
      <c r="BS31" s="42"/>
      <c r="BT31" s="42"/>
      <c r="BU31" s="42"/>
    </row>
    <row r="32" spans="1:73" ht="12.7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2"/>
      <c r="AZ32" s="42"/>
      <c r="BA32" s="42"/>
      <c r="BB32" s="49"/>
      <c r="BC32" s="49"/>
      <c r="BD32" s="49"/>
      <c r="BE32" s="49"/>
      <c r="BF32" s="49"/>
      <c r="BG32" s="49"/>
      <c r="BH32" s="49"/>
      <c r="BI32" s="49"/>
      <c r="BJ32" s="42"/>
      <c r="BK32" s="42"/>
      <c r="BL32" s="42"/>
      <c r="BM32" s="42"/>
      <c r="BN32" s="42"/>
      <c r="BO32" s="42"/>
      <c r="BP32" s="42"/>
      <c r="BQ32" s="42"/>
      <c r="BR32" s="42"/>
      <c r="BS32" s="42"/>
      <c r="BT32" s="42"/>
      <c r="BU32" s="42"/>
    </row>
    <row r="33" spans="1:73" ht="13.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2"/>
      <c r="AZ33" s="42"/>
      <c r="BA33" s="42"/>
      <c r="BB33" s="49"/>
      <c r="BC33" s="49"/>
      <c r="BD33" s="49"/>
      <c r="BE33" s="49"/>
      <c r="BF33" s="49"/>
      <c r="BG33" s="49"/>
      <c r="BH33" s="49"/>
      <c r="BI33" s="49"/>
      <c r="BJ33" s="42"/>
      <c r="BK33" s="42"/>
      <c r="BL33" s="42"/>
      <c r="BM33" s="42"/>
      <c r="BN33" s="42"/>
      <c r="BO33" s="42"/>
      <c r="BP33" s="42"/>
      <c r="BQ33" s="42"/>
      <c r="BR33" s="42"/>
      <c r="BS33" s="42"/>
      <c r="BT33" s="42"/>
      <c r="BU33" s="42"/>
    </row>
    <row r="34" spans="1:73" ht="13.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2"/>
      <c r="AZ34" s="42"/>
      <c r="BA34" s="42"/>
      <c r="BB34" s="49"/>
      <c r="BC34" s="49"/>
      <c r="BD34" s="49"/>
      <c r="BE34" s="49"/>
      <c r="BF34" s="49"/>
      <c r="BG34" s="49"/>
      <c r="BH34" s="49"/>
      <c r="BI34" s="49"/>
      <c r="BJ34" s="42"/>
      <c r="BK34" s="42"/>
      <c r="BL34" s="42"/>
      <c r="BM34" s="42"/>
      <c r="BN34" s="42"/>
      <c r="BO34" s="42"/>
      <c r="BP34" s="42"/>
      <c r="BQ34" s="42"/>
      <c r="BR34" s="42"/>
      <c r="BS34" s="42"/>
      <c r="BT34" s="42"/>
      <c r="BU34" s="42"/>
    </row>
    <row r="35" spans="1:73" ht="13.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2"/>
      <c r="AZ35" s="42"/>
      <c r="BA35" s="42"/>
      <c r="BB35" s="49"/>
      <c r="BC35" s="49"/>
      <c r="BD35" s="49"/>
      <c r="BE35" s="49"/>
      <c r="BF35" s="49"/>
      <c r="BG35" s="49"/>
      <c r="BH35" s="49"/>
      <c r="BI35" s="49"/>
      <c r="BJ35" s="42"/>
      <c r="BK35" s="42"/>
      <c r="BL35" s="42"/>
      <c r="BM35" s="42"/>
      <c r="BN35" s="42"/>
      <c r="BO35" s="42"/>
      <c r="BP35" s="42"/>
      <c r="BQ35" s="42"/>
      <c r="BR35" s="42"/>
      <c r="BS35" s="42"/>
      <c r="BT35" s="42"/>
      <c r="BU35" s="42"/>
    </row>
    <row r="36" spans="1:73" ht="12.7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2"/>
      <c r="AZ36" s="42"/>
      <c r="BA36" s="42"/>
      <c r="BB36" s="49"/>
      <c r="BC36" s="49"/>
      <c r="BD36" s="49"/>
      <c r="BE36" s="49"/>
      <c r="BF36" s="49"/>
      <c r="BG36" s="49"/>
      <c r="BH36" s="49"/>
      <c r="BI36" s="49"/>
      <c r="BJ36" s="42"/>
      <c r="BK36" s="42"/>
      <c r="BL36" s="42"/>
      <c r="BM36" s="42"/>
      <c r="BN36" s="42"/>
      <c r="BO36" s="42"/>
      <c r="BP36" s="42"/>
      <c r="BQ36" s="42"/>
      <c r="BR36" s="42"/>
      <c r="BS36" s="42"/>
      <c r="BT36" s="42"/>
      <c r="BU36" s="42"/>
    </row>
    <row r="37" spans="1:73" ht="12.7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2"/>
      <c r="AZ37" s="42"/>
      <c r="BA37" s="42"/>
      <c r="BB37" s="49"/>
      <c r="BC37" s="49"/>
      <c r="BD37" s="49"/>
      <c r="BE37" s="49"/>
      <c r="BF37" s="49"/>
      <c r="BG37" s="49"/>
      <c r="BH37" s="49"/>
      <c r="BI37" s="49"/>
      <c r="BJ37" s="42"/>
      <c r="BK37" s="42"/>
      <c r="BL37" s="42"/>
      <c r="BM37" s="42"/>
      <c r="BN37" s="42"/>
      <c r="BO37" s="42"/>
      <c r="BP37" s="42"/>
      <c r="BQ37" s="42"/>
      <c r="BR37" s="42"/>
      <c r="BS37" s="42"/>
      <c r="BT37" s="42"/>
      <c r="BU37" s="42"/>
    </row>
    <row r="38" spans="1:73" ht="12.7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2"/>
      <c r="AZ38" s="42"/>
      <c r="BA38" s="42"/>
      <c r="BB38" s="49"/>
      <c r="BC38" s="49"/>
      <c r="BD38" s="49"/>
      <c r="BE38" s="49"/>
      <c r="BF38" s="49"/>
      <c r="BG38" s="49"/>
      <c r="BH38" s="49"/>
      <c r="BI38" s="49"/>
      <c r="BJ38" s="42"/>
      <c r="BK38" s="42"/>
      <c r="BL38" s="42"/>
      <c r="BM38" s="42"/>
      <c r="BN38" s="42"/>
      <c r="BO38" s="42"/>
      <c r="BP38" s="42"/>
      <c r="BQ38" s="42"/>
      <c r="BR38" s="42"/>
      <c r="BS38" s="42"/>
      <c r="BT38" s="42"/>
      <c r="BU38" s="42"/>
    </row>
    <row r="39" spans="1:73" ht="12.7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2"/>
      <c r="AZ39" s="42"/>
      <c r="BA39" s="42"/>
      <c r="BB39" s="49"/>
      <c r="BC39" s="49"/>
      <c r="BD39" s="49"/>
      <c r="BE39" s="49"/>
      <c r="BF39" s="49"/>
      <c r="BG39" s="49"/>
      <c r="BH39" s="49"/>
      <c r="BI39" s="49"/>
      <c r="BJ39" s="42"/>
      <c r="BK39" s="42"/>
      <c r="BL39" s="42"/>
      <c r="BM39" s="42"/>
      <c r="BN39" s="42"/>
      <c r="BO39" s="42"/>
      <c r="BP39" s="42"/>
      <c r="BQ39" s="42"/>
      <c r="BR39" s="42"/>
      <c r="BS39" s="42"/>
      <c r="BT39" s="42"/>
      <c r="BU39" s="42"/>
    </row>
    <row r="40" spans="1:73" ht="12.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2"/>
      <c r="AZ40" s="42"/>
      <c r="BA40" s="42"/>
      <c r="BB40" s="49"/>
      <c r="BC40" s="49"/>
      <c r="BD40" s="49"/>
      <c r="BE40" s="49"/>
      <c r="BF40" s="49"/>
      <c r="BG40" s="49"/>
      <c r="BH40" s="49"/>
      <c r="BI40" s="49"/>
      <c r="BJ40" s="42"/>
      <c r="BK40" s="42"/>
      <c r="BL40" s="42"/>
      <c r="BM40" s="42"/>
      <c r="BN40" s="42"/>
      <c r="BO40" s="42"/>
      <c r="BP40" s="42"/>
      <c r="BQ40" s="42"/>
      <c r="BR40" s="42"/>
      <c r="BS40" s="42"/>
      <c r="BT40" s="42"/>
      <c r="BU40" s="42"/>
    </row>
    <row r="41" spans="1:73" ht="12.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2"/>
      <c r="AZ41" s="42"/>
      <c r="BA41" s="42"/>
      <c r="BB41" s="49"/>
      <c r="BC41" s="49"/>
      <c r="BD41" s="49"/>
      <c r="BE41" s="49"/>
      <c r="BF41" s="49"/>
      <c r="BG41" s="49"/>
      <c r="BH41" s="49"/>
      <c r="BI41" s="49"/>
      <c r="BJ41" s="42"/>
      <c r="BK41" s="42"/>
      <c r="BL41" s="42"/>
      <c r="BM41" s="42"/>
      <c r="BN41" s="42"/>
      <c r="BO41" s="42"/>
      <c r="BP41" s="42"/>
      <c r="BQ41" s="42"/>
      <c r="BR41" s="42"/>
      <c r="BS41" s="42"/>
      <c r="BT41" s="42"/>
      <c r="BU41" s="42"/>
    </row>
    <row r="42" spans="1:73" ht="12.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2"/>
      <c r="AZ42" s="42"/>
      <c r="BA42" s="42"/>
      <c r="BB42" s="49"/>
      <c r="BC42" s="49"/>
      <c r="BD42" s="49"/>
      <c r="BE42" s="49"/>
      <c r="BF42" s="49"/>
      <c r="BG42" s="49"/>
      <c r="BH42" s="49"/>
      <c r="BI42" s="49"/>
      <c r="BJ42" s="42"/>
      <c r="BK42" s="42"/>
      <c r="BL42" s="42"/>
      <c r="BM42" s="42"/>
      <c r="BN42" s="42"/>
      <c r="BO42" s="42"/>
      <c r="BP42" s="42"/>
      <c r="BQ42" s="42"/>
      <c r="BR42" s="42"/>
      <c r="BS42" s="42"/>
      <c r="BT42" s="42"/>
      <c r="BU42" s="42"/>
    </row>
    <row r="43" spans="1:73" ht="12.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2"/>
      <c r="AZ43" s="42"/>
      <c r="BA43" s="42"/>
      <c r="BB43" s="49"/>
      <c r="BC43" s="49"/>
      <c r="BD43" s="49"/>
      <c r="BE43" s="49"/>
      <c r="BF43" s="49"/>
      <c r="BG43" s="49"/>
      <c r="BH43" s="49"/>
      <c r="BI43" s="49"/>
      <c r="BJ43" s="42"/>
      <c r="BK43" s="42"/>
      <c r="BL43" s="42"/>
      <c r="BM43" s="42"/>
      <c r="BN43" s="42"/>
      <c r="BO43" s="42"/>
      <c r="BP43" s="42"/>
      <c r="BQ43" s="42"/>
      <c r="BR43" s="42"/>
      <c r="BS43" s="42"/>
      <c r="BT43" s="42"/>
      <c r="BU43" s="42"/>
    </row>
    <row r="44" spans="1:73" ht="12.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2"/>
      <c r="AZ44" s="42"/>
      <c r="BA44" s="42"/>
      <c r="BB44" s="49"/>
      <c r="BC44" s="49"/>
      <c r="BD44" s="49"/>
      <c r="BE44" s="49"/>
      <c r="BF44" s="49"/>
      <c r="BG44" s="49"/>
      <c r="BH44" s="49"/>
      <c r="BI44" s="49"/>
      <c r="BJ44" s="42"/>
      <c r="BK44" s="42"/>
      <c r="BL44" s="42"/>
      <c r="BM44" s="42"/>
      <c r="BN44" s="42"/>
      <c r="BO44" s="42"/>
      <c r="BP44" s="42"/>
      <c r="BQ44" s="42"/>
      <c r="BR44" s="42"/>
      <c r="BS44" s="42"/>
      <c r="BT44" s="42"/>
      <c r="BU44" s="42"/>
    </row>
    <row r="45" spans="1:73" ht="12.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2"/>
      <c r="AZ45" s="42"/>
      <c r="BA45" s="42"/>
      <c r="BB45" s="49"/>
      <c r="BC45" s="49"/>
      <c r="BD45" s="49"/>
      <c r="BE45" s="49"/>
      <c r="BF45" s="49"/>
      <c r="BG45" s="49"/>
      <c r="BH45" s="49"/>
      <c r="BI45" s="49"/>
      <c r="BJ45" s="42"/>
      <c r="BK45" s="42"/>
      <c r="BL45" s="42"/>
      <c r="BM45" s="42"/>
      <c r="BN45" s="42"/>
      <c r="BO45" s="42"/>
      <c r="BP45" s="42"/>
      <c r="BQ45" s="42"/>
      <c r="BR45" s="42"/>
      <c r="BS45" s="42"/>
      <c r="BT45" s="42"/>
      <c r="BU45" s="42"/>
    </row>
    <row r="46" spans="1:73" ht="12.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2"/>
      <c r="AZ46" s="42"/>
      <c r="BA46" s="42"/>
      <c r="BB46" s="49"/>
      <c r="BC46" s="49"/>
      <c r="BD46" s="49"/>
      <c r="BE46" s="49"/>
      <c r="BF46" s="49"/>
      <c r="BG46" s="49"/>
      <c r="BH46" s="49"/>
      <c r="BI46" s="49"/>
      <c r="BJ46" s="42"/>
      <c r="BK46" s="42"/>
      <c r="BL46" s="42"/>
      <c r="BM46" s="42"/>
      <c r="BN46" s="42"/>
      <c r="BO46" s="42"/>
      <c r="BP46" s="42"/>
      <c r="BQ46" s="42"/>
      <c r="BR46" s="42"/>
      <c r="BS46" s="42"/>
      <c r="BT46" s="42"/>
      <c r="BU46" s="42"/>
    </row>
    <row r="47" spans="1:73" ht="12.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2"/>
      <c r="AZ47" s="42"/>
      <c r="BA47" s="42"/>
      <c r="BB47" s="49"/>
      <c r="BC47" s="49"/>
      <c r="BD47" s="49"/>
      <c r="BE47" s="49"/>
      <c r="BF47" s="49"/>
      <c r="BG47" s="49"/>
      <c r="BH47" s="49"/>
      <c r="BI47" s="49"/>
      <c r="BJ47" s="42"/>
      <c r="BK47" s="42"/>
      <c r="BL47" s="42"/>
      <c r="BM47" s="42"/>
      <c r="BN47" s="42"/>
      <c r="BO47" s="42"/>
      <c r="BP47" s="42"/>
      <c r="BQ47" s="42"/>
      <c r="BR47" s="42"/>
      <c r="BS47" s="42"/>
      <c r="BT47" s="42"/>
      <c r="BU47" s="42"/>
    </row>
    <row r="48" spans="1:73" ht="12.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2"/>
      <c r="AZ48" s="42"/>
      <c r="BA48" s="42"/>
      <c r="BB48" s="49"/>
      <c r="BC48" s="49"/>
      <c r="BD48" s="49"/>
      <c r="BE48" s="49"/>
      <c r="BF48" s="49"/>
      <c r="BG48" s="49"/>
      <c r="BH48" s="49"/>
      <c r="BI48" s="49"/>
      <c r="BJ48" s="42"/>
      <c r="BK48" s="42"/>
      <c r="BL48" s="42"/>
      <c r="BM48" s="42"/>
      <c r="BN48" s="42"/>
      <c r="BO48" s="42"/>
      <c r="BP48" s="42"/>
      <c r="BQ48" s="42"/>
      <c r="BR48" s="42"/>
      <c r="BS48" s="42"/>
      <c r="BT48" s="42"/>
      <c r="BU48" s="42"/>
    </row>
    <row r="49" spans="1:73" ht="12.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2"/>
      <c r="AZ49" s="42"/>
      <c r="BA49" s="42"/>
      <c r="BB49" s="49"/>
      <c r="BC49" s="49"/>
      <c r="BD49" s="49"/>
      <c r="BE49" s="49"/>
      <c r="BF49" s="49"/>
      <c r="BG49" s="49"/>
      <c r="BH49" s="49"/>
      <c r="BI49" s="49"/>
      <c r="BJ49" s="42"/>
      <c r="BK49" s="42"/>
      <c r="BL49" s="42"/>
      <c r="BM49" s="42"/>
      <c r="BN49" s="42"/>
      <c r="BO49" s="42"/>
      <c r="BP49" s="42"/>
      <c r="BQ49" s="42"/>
      <c r="BR49" s="42"/>
      <c r="BS49" s="42"/>
      <c r="BT49" s="42"/>
      <c r="BU49" s="42"/>
    </row>
    <row r="50" spans="1:73" ht="12.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2"/>
      <c r="AZ50" s="42"/>
      <c r="BA50" s="42"/>
      <c r="BB50" s="49"/>
      <c r="BC50" s="49"/>
      <c r="BD50" s="49"/>
      <c r="BE50" s="49"/>
      <c r="BF50" s="49"/>
      <c r="BG50" s="49"/>
      <c r="BH50" s="49"/>
      <c r="BI50" s="49"/>
      <c r="BJ50" s="42"/>
      <c r="BK50" s="42"/>
      <c r="BL50" s="42"/>
      <c r="BM50" s="42"/>
      <c r="BN50" s="42"/>
      <c r="BO50" s="42"/>
      <c r="BP50" s="42"/>
      <c r="BQ50" s="42"/>
      <c r="BR50" s="42"/>
      <c r="BS50" s="42"/>
      <c r="BT50" s="42"/>
      <c r="BU50" s="42"/>
    </row>
    <row r="51" spans="1:73" ht="12.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2"/>
      <c r="AZ51" s="42"/>
      <c r="BA51" s="42"/>
      <c r="BB51" s="49"/>
      <c r="BC51" s="49"/>
      <c r="BD51" s="49"/>
      <c r="BE51" s="49"/>
      <c r="BF51" s="49"/>
      <c r="BG51" s="49"/>
      <c r="BH51" s="49"/>
      <c r="BI51" s="49"/>
      <c r="BJ51" s="42"/>
      <c r="BK51" s="42"/>
      <c r="BL51" s="42"/>
      <c r="BM51" s="42"/>
      <c r="BN51" s="42"/>
      <c r="BO51" s="42"/>
      <c r="BP51" s="42"/>
      <c r="BQ51" s="42"/>
      <c r="BR51" s="42"/>
      <c r="BS51" s="42"/>
      <c r="BT51" s="42"/>
      <c r="BU51" s="42"/>
    </row>
    <row r="52" spans="1:73" ht="12.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2"/>
      <c r="AZ52" s="42"/>
      <c r="BA52" s="42"/>
      <c r="BB52" s="49"/>
      <c r="BC52" s="49"/>
      <c r="BD52" s="49"/>
      <c r="BE52" s="49"/>
      <c r="BF52" s="49"/>
      <c r="BG52" s="49"/>
      <c r="BH52" s="49"/>
      <c r="BI52" s="49"/>
      <c r="BJ52" s="42"/>
      <c r="BK52" s="42"/>
      <c r="BL52" s="42"/>
      <c r="BM52" s="42"/>
      <c r="BN52" s="42"/>
      <c r="BO52" s="42"/>
      <c r="BP52" s="42"/>
      <c r="BQ52" s="42"/>
      <c r="BR52" s="42"/>
      <c r="BS52" s="42"/>
      <c r="BT52" s="42"/>
      <c r="BU52" s="42"/>
    </row>
    <row r="53" spans="1:73" ht="12.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2"/>
      <c r="AZ53" s="42"/>
      <c r="BA53" s="42"/>
      <c r="BB53" s="49"/>
      <c r="BC53" s="49"/>
      <c r="BD53" s="49"/>
      <c r="BE53" s="49"/>
      <c r="BF53" s="49"/>
      <c r="BG53" s="49"/>
      <c r="BH53" s="49"/>
      <c r="BI53" s="49"/>
      <c r="BJ53" s="42"/>
      <c r="BK53" s="42"/>
      <c r="BL53" s="42"/>
      <c r="BM53" s="42"/>
      <c r="BN53" s="42"/>
      <c r="BO53" s="42"/>
      <c r="BP53" s="42"/>
      <c r="BQ53" s="42"/>
      <c r="BR53" s="42"/>
      <c r="BS53" s="42"/>
      <c r="BT53" s="42"/>
      <c r="BU53" s="42"/>
    </row>
    <row r="54" spans="1:73" ht="12.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2"/>
      <c r="AZ54" s="42"/>
      <c r="BA54" s="42"/>
      <c r="BB54" s="49"/>
      <c r="BC54" s="49"/>
      <c r="BD54" s="49"/>
      <c r="BE54" s="49"/>
      <c r="BF54" s="49"/>
      <c r="BG54" s="49"/>
      <c r="BH54" s="49"/>
      <c r="BI54" s="49"/>
      <c r="BJ54" s="42"/>
      <c r="BK54" s="42"/>
      <c r="BL54" s="42"/>
      <c r="BM54" s="42"/>
      <c r="BN54" s="42"/>
      <c r="BO54" s="42"/>
      <c r="BP54" s="42"/>
      <c r="BQ54" s="42"/>
      <c r="BR54" s="42"/>
      <c r="BS54" s="42"/>
      <c r="BT54" s="42"/>
      <c r="BU54" s="42"/>
    </row>
    <row r="55" spans="1:73" ht="12.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2"/>
      <c r="AZ55" s="42"/>
      <c r="BA55" s="42"/>
      <c r="BB55" s="49"/>
      <c r="BC55" s="49"/>
      <c r="BD55" s="49"/>
      <c r="BE55" s="49"/>
      <c r="BF55" s="49"/>
      <c r="BG55" s="49"/>
      <c r="BH55" s="49"/>
      <c r="BI55" s="49"/>
      <c r="BJ55" s="42"/>
      <c r="BK55" s="42"/>
      <c r="BL55" s="42"/>
      <c r="BM55" s="42"/>
      <c r="BN55" s="42"/>
      <c r="BO55" s="42"/>
      <c r="BP55" s="42"/>
      <c r="BQ55" s="42"/>
      <c r="BR55" s="42"/>
      <c r="BS55" s="42"/>
      <c r="BT55" s="42"/>
      <c r="BU55" s="42"/>
    </row>
    <row r="56" spans="1:73" ht="12.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2"/>
      <c r="AZ56" s="42"/>
      <c r="BA56" s="42"/>
      <c r="BB56" s="49"/>
      <c r="BC56" s="49"/>
      <c r="BD56" s="49"/>
      <c r="BE56" s="49"/>
      <c r="BF56" s="49"/>
      <c r="BG56" s="49"/>
      <c r="BH56" s="49"/>
      <c r="BI56" s="49"/>
      <c r="BJ56" s="42"/>
      <c r="BK56" s="42"/>
      <c r="BL56" s="42"/>
      <c r="BM56" s="42"/>
      <c r="BN56" s="42"/>
      <c r="BO56" s="42"/>
      <c r="BP56" s="42"/>
      <c r="BQ56" s="42"/>
      <c r="BR56" s="42"/>
      <c r="BS56" s="42"/>
      <c r="BT56" s="42"/>
      <c r="BU56" s="42"/>
    </row>
    <row r="57" spans="1:73" ht="12.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2"/>
      <c r="AZ57" s="42"/>
      <c r="BA57" s="42"/>
      <c r="BB57" s="49"/>
      <c r="BC57" s="49"/>
      <c r="BD57" s="49"/>
      <c r="BE57" s="49"/>
      <c r="BF57" s="49"/>
      <c r="BG57" s="49"/>
      <c r="BH57" s="49"/>
      <c r="BI57" s="49"/>
      <c r="BJ57" s="42"/>
      <c r="BK57" s="42"/>
      <c r="BL57" s="42"/>
      <c r="BM57" s="42"/>
      <c r="BN57" s="42"/>
      <c r="BO57" s="42"/>
      <c r="BP57" s="42"/>
      <c r="BQ57" s="42"/>
      <c r="BR57" s="42"/>
      <c r="BS57" s="42"/>
      <c r="BT57" s="42"/>
      <c r="BU57" s="42"/>
    </row>
    <row r="58" spans="1:73" ht="12.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2"/>
      <c r="AZ58" s="42"/>
      <c r="BA58" s="42"/>
      <c r="BB58" s="49"/>
      <c r="BC58" s="49"/>
      <c r="BD58" s="49"/>
      <c r="BE58" s="49"/>
      <c r="BF58" s="49"/>
      <c r="BG58" s="49"/>
      <c r="BH58" s="49"/>
      <c r="BI58" s="49"/>
      <c r="BJ58" s="42"/>
      <c r="BK58" s="42"/>
      <c r="BL58" s="42"/>
      <c r="BM58" s="42"/>
      <c r="BN58" s="42"/>
      <c r="BO58" s="42"/>
      <c r="BP58" s="42"/>
      <c r="BQ58" s="42"/>
      <c r="BR58" s="42"/>
      <c r="BS58" s="42"/>
      <c r="BT58" s="42"/>
      <c r="BU58" s="42"/>
    </row>
    <row r="59" spans="1:73" ht="12.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2"/>
      <c r="AZ59" s="42"/>
      <c r="BA59" s="42"/>
      <c r="BB59" s="49"/>
      <c r="BC59" s="49"/>
      <c r="BD59" s="49"/>
      <c r="BE59" s="49"/>
      <c r="BF59" s="49"/>
      <c r="BG59" s="49"/>
      <c r="BH59" s="49"/>
      <c r="BI59" s="49"/>
      <c r="BJ59" s="42"/>
      <c r="BK59" s="42"/>
      <c r="BL59" s="42"/>
      <c r="BM59" s="42"/>
      <c r="BN59" s="42"/>
      <c r="BO59" s="42"/>
      <c r="BP59" s="42"/>
      <c r="BQ59" s="42"/>
      <c r="BR59" s="42"/>
      <c r="BS59" s="42"/>
      <c r="BT59" s="42"/>
      <c r="BU59" s="42"/>
    </row>
    <row r="60" spans="1:73" ht="12.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2"/>
      <c r="AZ60" s="42"/>
      <c r="BA60" s="42"/>
      <c r="BB60" s="49"/>
      <c r="BC60" s="49"/>
      <c r="BD60" s="49"/>
      <c r="BE60" s="49"/>
      <c r="BF60" s="49"/>
      <c r="BG60" s="49"/>
      <c r="BH60" s="49"/>
      <c r="BI60" s="49"/>
      <c r="BJ60" s="42"/>
      <c r="BK60" s="42"/>
      <c r="BL60" s="42"/>
      <c r="BM60" s="42"/>
      <c r="BN60" s="42"/>
      <c r="BO60" s="42"/>
      <c r="BP60" s="42"/>
      <c r="BQ60" s="42"/>
      <c r="BR60" s="42"/>
      <c r="BS60" s="42"/>
      <c r="BT60" s="42"/>
      <c r="BU60" s="42"/>
    </row>
    <row r="61" spans="1:73" ht="12.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2"/>
      <c r="AZ61" s="42"/>
      <c r="BA61" s="42"/>
      <c r="BB61" s="49"/>
      <c r="BC61" s="49"/>
      <c r="BD61" s="49"/>
      <c r="BE61" s="49"/>
      <c r="BF61" s="49"/>
      <c r="BG61" s="49"/>
      <c r="BH61" s="49"/>
      <c r="BI61" s="49"/>
      <c r="BJ61" s="42"/>
      <c r="BK61" s="42"/>
      <c r="BL61" s="42"/>
      <c r="BM61" s="42"/>
      <c r="BN61" s="42"/>
      <c r="BO61" s="42"/>
      <c r="BP61" s="42"/>
      <c r="BQ61" s="42"/>
      <c r="BR61" s="42"/>
      <c r="BS61" s="42"/>
      <c r="BT61" s="42"/>
      <c r="BU61" s="42"/>
    </row>
    <row r="62" spans="1:73" ht="12.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2"/>
      <c r="AZ62" s="42"/>
      <c r="BA62" s="42"/>
      <c r="BB62" s="49"/>
      <c r="BC62" s="49"/>
      <c r="BD62" s="49"/>
      <c r="BE62" s="49"/>
      <c r="BF62" s="49"/>
      <c r="BG62" s="49"/>
      <c r="BH62" s="49"/>
      <c r="BI62" s="49"/>
      <c r="BJ62" s="42"/>
      <c r="BK62" s="42"/>
      <c r="BL62" s="42"/>
      <c r="BM62" s="42"/>
      <c r="BN62" s="42"/>
      <c r="BO62" s="42"/>
      <c r="BP62" s="42"/>
      <c r="BQ62" s="42"/>
      <c r="BR62" s="42"/>
      <c r="BS62" s="42"/>
      <c r="BT62" s="42"/>
      <c r="BU62" s="42"/>
    </row>
    <row r="63" spans="1:73" ht="12.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2"/>
      <c r="AZ63" s="42"/>
      <c r="BA63" s="42"/>
      <c r="BB63" s="49"/>
      <c r="BC63" s="49"/>
      <c r="BD63" s="49"/>
      <c r="BE63" s="49"/>
      <c r="BF63" s="49"/>
      <c r="BG63" s="49"/>
      <c r="BH63" s="49"/>
      <c r="BI63" s="49"/>
      <c r="BJ63" s="42"/>
      <c r="BK63" s="42"/>
      <c r="BL63" s="42"/>
      <c r="BM63" s="42"/>
      <c r="BN63" s="42"/>
      <c r="BO63" s="42"/>
      <c r="BP63" s="42"/>
      <c r="BQ63" s="42"/>
      <c r="BR63" s="42"/>
      <c r="BS63" s="42"/>
      <c r="BT63" s="42"/>
      <c r="BU63" s="42"/>
    </row>
    <row r="64" spans="1:73" ht="12.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2"/>
      <c r="AZ64" s="42"/>
      <c r="BA64" s="42"/>
      <c r="BB64" s="49"/>
      <c r="BC64" s="49"/>
      <c r="BD64" s="49"/>
      <c r="BE64" s="49"/>
      <c r="BF64" s="49"/>
      <c r="BG64" s="49"/>
      <c r="BH64" s="49"/>
      <c r="BI64" s="49"/>
      <c r="BJ64" s="42"/>
      <c r="BK64" s="42"/>
      <c r="BL64" s="42"/>
      <c r="BM64" s="42"/>
      <c r="BN64" s="42"/>
      <c r="BO64" s="42"/>
      <c r="BP64" s="42"/>
      <c r="BQ64" s="42"/>
      <c r="BR64" s="42"/>
      <c r="BS64" s="42"/>
      <c r="BT64" s="42"/>
      <c r="BU64" s="42"/>
    </row>
    <row r="65" spans="1:73" ht="12.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2"/>
      <c r="AZ65" s="42"/>
      <c r="BA65" s="42"/>
      <c r="BB65" s="49"/>
      <c r="BC65" s="49"/>
      <c r="BD65" s="49"/>
      <c r="BE65" s="49"/>
      <c r="BF65" s="49"/>
      <c r="BG65" s="49"/>
      <c r="BH65" s="49"/>
      <c r="BI65" s="49"/>
      <c r="BJ65" s="42"/>
      <c r="BK65" s="42"/>
      <c r="BL65" s="42"/>
      <c r="BM65" s="42"/>
      <c r="BN65" s="42"/>
      <c r="BO65" s="42"/>
      <c r="BP65" s="42"/>
      <c r="BQ65" s="42"/>
      <c r="BR65" s="42"/>
      <c r="BS65" s="42"/>
      <c r="BT65" s="42"/>
      <c r="BU65" s="42"/>
    </row>
    <row r="66" spans="1:73" ht="12.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2"/>
      <c r="AZ66" s="42"/>
      <c r="BA66" s="42"/>
      <c r="BB66" s="49"/>
      <c r="BC66" s="49"/>
      <c r="BD66" s="49"/>
      <c r="BE66" s="49"/>
      <c r="BF66" s="49"/>
      <c r="BG66" s="49"/>
      <c r="BH66" s="49"/>
      <c r="BI66" s="49"/>
      <c r="BJ66" s="42"/>
      <c r="BK66" s="42"/>
      <c r="BL66" s="42"/>
      <c r="BM66" s="42"/>
      <c r="BN66" s="42"/>
      <c r="BO66" s="42"/>
      <c r="BP66" s="42"/>
      <c r="BQ66" s="42"/>
      <c r="BR66" s="42"/>
      <c r="BS66" s="42"/>
      <c r="BT66" s="42"/>
      <c r="BU66" s="42"/>
    </row>
    <row r="67" spans="1:73" ht="12.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2"/>
      <c r="AZ67" s="42"/>
      <c r="BA67" s="42"/>
      <c r="BB67" s="49"/>
      <c r="BC67" s="49"/>
      <c r="BD67" s="49"/>
      <c r="BE67" s="49"/>
      <c r="BF67" s="49"/>
      <c r="BG67" s="49"/>
      <c r="BH67" s="49"/>
      <c r="BI67" s="49"/>
      <c r="BJ67" s="42"/>
      <c r="BK67" s="42"/>
      <c r="BL67" s="42"/>
      <c r="BM67" s="42"/>
      <c r="BN67" s="42"/>
      <c r="BO67" s="42"/>
      <c r="BP67" s="42"/>
      <c r="BQ67" s="42"/>
      <c r="BR67" s="42"/>
      <c r="BS67" s="42"/>
      <c r="BT67" s="42"/>
      <c r="BU67" s="42"/>
    </row>
    <row r="68" spans="1:73" ht="12.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2"/>
      <c r="AZ68" s="42"/>
      <c r="BA68" s="42"/>
      <c r="BB68" s="49"/>
      <c r="BC68" s="49"/>
      <c r="BD68" s="49"/>
      <c r="BE68" s="49"/>
      <c r="BF68" s="49"/>
      <c r="BG68" s="49"/>
      <c r="BH68" s="49"/>
      <c r="BI68" s="49"/>
      <c r="BJ68" s="49"/>
      <c r="BK68" s="49"/>
      <c r="BL68" s="49"/>
      <c r="BM68" s="49"/>
      <c r="BN68" s="49"/>
      <c r="BO68" s="49"/>
      <c r="BP68" s="49"/>
      <c r="BQ68" s="49"/>
      <c r="BR68" s="49"/>
      <c r="BS68" s="49"/>
      <c r="BT68" s="49"/>
      <c r="BU68" s="49"/>
    </row>
    <row r="69" spans="1:73" ht="12.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2"/>
      <c r="AZ69" s="42"/>
      <c r="BA69" s="42"/>
      <c r="BB69" s="49"/>
      <c r="BC69" s="49"/>
      <c r="BD69" s="49"/>
      <c r="BE69" s="49"/>
      <c r="BF69" s="49"/>
      <c r="BG69" s="49"/>
      <c r="BH69" s="49"/>
      <c r="BI69" s="49"/>
      <c r="BJ69" s="49"/>
      <c r="BK69" s="49"/>
      <c r="BL69" s="49"/>
      <c r="BM69" s="49"/>
      <c r="BN69" s="49"/>
      <c r="BO69" s="49"/>
      <c r="BP69" s="49"/>
      <c r="BQ69" s="49"/>
      <c r="BR69" s="49"/>
      <c r="BS69" s="49"/>
      <c r="BT69" s="49"/>
      <c r="BU69" s="49"/>
    </row>
    <row r="70" spans="1:73" ht="12.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2"/>
      <c r="AZ70" s="42"/>
      <c r="BA70" s="42"/>
      <c r="BB70" s="49"/>
      <c r="BC70" s="49"/>
      <c r="BD70" s="49"/>
      <c r="BE70" s="49"/>
      <c r="BF70" s="49"/>
      <c r="BG70" s="49"/>
      <c r="BH70" s="49"/>
      <c r="BI70" s="49"/>
      <c r="BJ70" s="49"/>
      <c r="BK70" s="49"/>
      <c r="BL70" s="49"/>
      <c r="BM70" s="49"/>
      <c r="BN70" s="49"/>
      <c r="BO70" s="49"/>
      <c r="BP70" s="49"/>
      <c r="BQ70" s="49"/>
      <c r="BR70" s="49"/>
      <c r="BS70" s="49"/>
      <c r="BT70" s="49"/>
      <c r="BU70" s="49"/>
    </row>
    <row r="71" spans="1:73" ht="12.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2"/>
      <c r="AZ71" s="42"/>
      <c r="BA71" s="42"/>
      <c r="BB71" s="49"/>
      <c r="BC71" s="49"/>
      <c r="BD71" s="49"/>
      <c r="BE71" s="49"/>
      <c r="BF71" s="49"/>
      <c r="BG71" s="49"/>
      <c r="BH71" s="49"/>
      <c r="BI71" s="49"/>
      <c r="BJ71" s="49"/>
      <c r="BK71" s="49"/>
      <c r="BL71" s="49"/>
      <c r="BM71" s="49"/>
      <c r="BN71" s="49"/>
      <c r="BO71" s="49"/>
      <c r="BP71" s="49"/>
      <c r="BQ71" s="49"/>
      <c r="BR71" s="49"/>
      <c r="BS71" s="49"/>
      <c r="BT71" s="49"/>
      <c r="BU71" s="49"/>
    </row>
    <row r="72" spans="1:73" ht="12.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2"/>
      <c r="AZ72" s="42"/>
      <c r="BA72" s="42"/>
      <c r="BB72" s="49"/>
      <c r="BC72" s="49"/>
      <c r="BD72" s="49"/>
      <c r="BE72" s="49"/>
      <c r="BF72" s="49"/>
      <c r="BG72" s="49"/>
      <c r="BH72" s="49"/>
      <c r="BI72" s="49"/>
      <c r="BJ72" s="49"/>
      <c r="BK72" s="49"/>
      <c r="BL72" s="49"/>
      <c r="BM72" s="49"/>
      <c r="BN72" s="49"/>
      <c r="BO72" s="49"/>
      <c r="BP72" s="49"/>
      <c r="BQ72" s="49"/>
      <c r="BR72" s="49"/>
      <c r="BS72" s="49"/>
      <c r="BT72" s="49"/>
      <c r="BU72" s="49"/>
    </row>
    <row r="73" spans="1:73" ht="12.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2"/>
      <c r="AZ73" s="42"/>
      <c r="BA73" s="42"/>
      <c r="BB73" s="49"/>
      <c r="BC73" s="49"/>
      <c r="BD73" s="49"/>
      <c r="BE73" s="49"/>
      <c r="BF73" s="49"/>
      <c r="BG73" s="49"/>
      <c r="BH73" s="49"/>
      <c r="BI73" s="49"/>
      <c r="BJ73" s="49"/>
      <c r="BK73" s="49"/>
      <c r="BL73" s="49"/>
      <c r="BM73" s="49"/>
      <c r="BN73" s="49"/>
      <c r="BO73" s="49"/>
      <c r="BP73" s="49"/>
      <c r="BQ73" s="49"/>
      <c r="BR73" s="49"/>
      <c r="BS73" s="49"/>
      <c r="BT73" s="49"/>
      <c r="BU73" s="49"/>
    </row>
    <row r="74" spans="1:73" ht="12.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2"/>
      <c r="AZ74" s="42"/>
      <c r="BA74" s="42"/>
      <c r="BB74" s="49"/>
      <c r="BC74" s="49"/>
      <c r="BD74" s="49"/>
      <c r="BE74" s="49"/>
      <c r="BF74" s="49"/>
      <c r="BG74" s="49"/>
      <c r="BH74" s="49"/>
      <c r="BI74" s="49"/>
      <c r="BJ74" s="49"/>
      <c r="BK74" s="49"/>
      <c r="BL74" s="49"/>
      <c r="BM74" s="49"/>
      <c r="BN74" s="49"/>
      <c r="BO74" s="49"/>
      <c r="BP74" s="49"/>
      <c r="BQ74" s="49"/>
      <c r="BR74" s="49"/>
      <c r="BS74" s="49"/>
      <c r="BT74" s="49"/>
      <c r="BU74" s="49"/>
    </row>
    <row r="75" spans="1:73" ht="12.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2"/>
      <c r="AZ75" s="42"/>
      <c r="BA75" s="42"/>
      <c r="BB75" s="49"/>
      <c r="BC75" s="49"/>
      <c r="BD75" s="49"/>
      <c r="BE75" s="49"/>
      <c r="BF75" s="49"/>
      <c r="BG75" s="49"/>
      <c r="BH75" s="49"/>
      <c r="BI75" s="49"/>
      <c r="BJ75" s="49"/>
      <c r="BK75" s="49"/>
      <c r="BL75" s="49"/>
      <c r="BM75" s="49"/>
      <c r="BN75" s="49"/>
      <c r="BO75" s="49"/>
      <c r="BP75" s="49"/>
      <c r="BQ75" s="49"/>
      <c r="BR75" s="49"/>
      <c r="BS75" s="49"/>
      <c r="BT75" s="49"/>
      <c r="BU75" s="49"/>
    </row>
    <row r="76" spans="1:73" ht="12.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2"/>
      <c r="AZ76" s="42"/>
      <c r="BA76" s="42"/>
      <c r="BB76" s="49"/>
      <c r="BC76" s="49"/>
      <c r="BD76" s="49"/>
      <c r="BE76" s="49"/>
      <c r="BF76" s="49"/>
      <c r="BG76" s="49"/>
      <c r="BH76" s="49"/>
      <c r="BI76" s="49"/>
      <c r="BJ76" s="49"/>
      <c r="BK76" s="49"/>
      <c r="BL76" s="49"/>
      <c r="BM76" s="49"/>
      <c r="BN76" s="49"/>
      <c r="BO76" s="49"/>
      <c r="BP76" s="49"/>
      <c r="BQ76" s="49"/>
      <c r="BR76" s="49"/>
      <c r="BS76" s="49"/>
      <c r="BT76" s="49"/>
      <c r="BU76" s="49"/>
    </row>
    <row r="77" spans="1:73" ht="12.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2"/>
      <c r="AZ77" s="42"/>
      <c r="BA77" s="42"/>
      <c r="BB77" s="49"/>
      <c r="BC77" s="49"/>
      <c r="BD77" s="49"/>
      <c r="BE77" s="49"/>
      <c r="BF77" s="49"/>
      <c r="BG77" s="49"/>
      <c r="BH77" s="49"/>
      <c r="BI77" s="49"/>
      <c r="BJ77" s="49"/>
      <c r="BK77" s="49"/>
      <c r="BL77" s="49"/>
      <c r="BM77" s="49"/>
      <c r="BN77" s="49"/>
      <c r="BO77" s="49"/>
      <c r="BP77" s="49"/>
      <c r="BQ77" s="49"/>
      <c r="BR77" s="49"/>
      <c r="BS77" s="49"/>
      <c r="BT77" s="49"/>
      <c r="BU77" s="49"/>
    </row>
    <row r="78" spans="1:73" ht="12.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2"/>
      <c r="AZ78" s="42"/>
      <c r="BA78" s="42"/>
      <c r="BB78" s="49"/>
      <c r="BC78" s="49"/>
      <c r="BD78" s="49"/>
      <c r="BE78" s="49"/>
      <c r="BF78" s="49"/>
      <c r="BG78" s="49"/>
      <c r="BH78" s="49"/>
      <c r="BI78" s="49"/>
      <c r="BJ78" s="49"/>
      <c r="BK78" s="49"/>
      <c r="BL78" s="49"/>
      <c r="BM78" s="49"/>
      <c r="BN78" s="49"/>
      <c r="BO78" s="49"/>
      <c r="BP78" s="49"/>
      <c r="BQ78" s="49"/>
      <c r="BR78" s="49"/>
      <c r="BS78" s="49"/>
      <c r="BT78" s="49"/>
      <c r="BU78" s="49"/>
    </row>
    <row r="79" spans="1:73" ht="12.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2"/>
      <c r="AZ79" s="42"/>
      <c r="BA79" s="42"/>
      <c r="BB79" s="49"/>
      <c r="BC79" s="49"/>
      <c r="BD79" s="49"/>
      <c r="BE79" s="49"/>
      <c r="BF79" s="49"/>
      <c r="BG79" s="49"/>
      <c r="BH79" s="49"/>
      <c r="BI79" s="49"/>
      <c r="BJ79" s="49"/>
      <c r="BK79" s="49"/>
      <c r="BL79" s="49"/>
      <c r="BM79" s="49"/>
      <c r="BN79" s="49"/>
      <c r="BO79" s="49"/>
      <c r="BP79" s="49"/>
      <c r="BQ79" s="49"/>
      <c r="BR79" s="49"/>
      <c r="BS79" s="49"/>
      <c r="BT79" s="49"/>
      <c r="BU79" s="49"/>
    </row>
    <row r="80" spans="1:73" ht="12.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2"/>
      <c r="AZ80" s="42"/>
      <c r="BA80" s="42"/>
      <c r="BB80" s="49"/>
      <c r="BC80" s="49"/>
      <c r="BD80" s="49"/>
      <c r="BE80" s="49"/>
      <c r="BF80" s="49"/>
      <c r="BG80" s="49"/>
      <c r="BH80" s="49"/>
      <c r="BI80" s="49"/>
      <c r="BJ80" s="49"/>
      <c r="BK80" s="49"/>
      <c r="BL80" s="49"/>
      <c r="BM80" s="49"/>
      <c r="BN80" s="49"/>
      <c r="BO80" s="49"/>
      <c r="BP80" s="49"/>
      <c r="BQ80" s="49"/>
      <c r="BR80" s="49"/>
      <c r="BS80" s="49"/>
      <c r="BT80" s="49"/>
      <c r="BU80" s="49"/>
    </row>
    <row r="81" spans="1:73" ht="12.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2"/>
      <c r="AZ81" s="42"/>
      <c r="BA81" s="42"/>
      <c r="BB81" s="49"/>
      <c r="BC81" s="49"/>
      <c r="BD81" s="49"/>
      <c r="BE81" s="49"/>
      <c r="BF81" s="49"/>
      <c r="BG81" s="49"/>
      <c r="BH81" s="49"/>
      <c r="BI81" s="49"/>
      <c r="BJ81" s="49"/>
      <c r="BK81" s="49"/>
      <c r="BL81" s="49"/>
      <c r="BM81" s="49"/>
      <c r="BN81" s="49"/>
      <c r="BO81" s="49"/>
      <c r="BP81" s="49"/>
      <c r="BQ81" s="49"/>
      <c r="BR81" s="49"/>
      <c r="BS81" s="49"/>
      <c r="BT81" s="49"/>
      <c r="BU81" s="49"/>
    </row>
    <row r="82" spans="1:73" ht="12.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2"/>
      <c r="AZ82" s="42"/>
      <c r="BA82" s="42"/>
      <c r="BB82" s="49"/>
      <c r="BC82" s="49"/>
      <c r="BD82" s="49"/>
      <c r="BE82" s="49"/>
      <c r="BF82" s="49"/>
      <c r="BG82" s="49"/>
      <c r="BH82" s="49"/>
      <c r="BI82" s="49"/>
      <c r="BJ82" s="49"/>
      <c r="BK82" s="49"/>
      <c r="BL82" s="49"/>
      <c r="BM82" s="49"/>
      <c r="BN82" s="49"/>
      <c r="BO82" s="49"/>
      <c r="BP82" s="49"/>
      <c r="BQ82" s="49"/>
      <c r="BR82" s="49"/>
      <c r="BS82" s="49"/>
      <c r="BT82" s="49"/>
      <c r="BU82" s="49"/>
    </row>
    <row r="83" spans="1:73" ht="12.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2"/>
      <c r="AZ83" s="42"/>
      <c r="BA83" s="42"/>
      <c r="BB83" s="49"/>
      <c r="BC83" s="49"/>
      <c r="BD83" s="49"/>
      <c r="BE83" s="49"/>
      <c r="BF83" s="49"/>
      <c r="BG83" s="49"/>
      <c r="BH83" s="49"/>
      <c r="BI83" s="49"/>
      <c r="BJ83" s="49"/>
      <c r="BK83" s="49"/>
      <c r="BL83" s="49"/>
      <c r="BM83" s="49"/>
      <c r="BN83" s="49"/>
      <c r="BO83" s="49"/>
      <c r="BP83" s="49"/>
      <c r="BQ83" s="49"/>
      <c r="BR83" s="49"/>
      <c r="BS83" s="49"/>
      <c r="BT83" s="49"/>
      <c r="BU83" s="49"/>
    </row>
    <row r="84" spans="1:73" ht="12.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2"/>
      <c r="AZ84" s="42"/>
      <c r="BA84" s="42"/>
      <c r="BB84" s="49"/>
      <c r="BC84" s="49"/>
      <c r="BD84" s="49"/>
      <c r="BE84" s="49"/>
      <c r="BF84" s="49"/>
      <c r="BG84" s="49"/>
      <c r="BH84" s="49"/>
      <c r="BI84" s="49"/>
      <c r="BJ84" s="49"/>
      <c r="BK84" s="49"/>
      <c r="BL84" s="49"/>
      <c r="BM84" s="49"/>
      <c r="BN84" s="49"/>
      <c r="BO84" s="49"/>
      <c r="BP84" s="49"/>
      <c r="BQ84" s="49"/>
      <c r="BR84" s="49"/>
      <c r="BS84" s="49"/>
      <c r="BT84" s="49"/>
      <c r="BU84" s="49"/>
    </row>
    <row r="85" spans="1:73" ht="12.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2"/>
      <c r="AZ85" s="42"/>
      <c r="BA85" s="42"/>
      <c r="BB85" s="49"/>
      <c r="BC85" s="49"/>
      <c r="BD85" s="49"/>
      <c r="BE85" s="49"/>
      <c r="BF85" s="49"/>
      <c r="BG85" s="49"/>
      <c r="BH85" s="49"/>
      <c r="BI85" s="49"/>
      <c r="BJ85" s="49"/>
      <c r="BK85" s="49"/>
      <c r="BL85" s="49"/>
      <c r="BM85" s="49"/>
      <c r="BN85" s="49"/>
      <c r="BO85" s="49"/>
      <c r="BP85" s="49"/>
      <c r="BQ85" s="49"/>
      <c r="BR85" s="49"/>
      <c r="BS85" s="49"/>
      <c r="BT85" s="49"/>
      <c r="BU85" s="49"/>
    </row>
    <row r="86" spans="1:73" ht="12.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2"/>
      <c r="AZ86" s="42"/>
      <c r="BA86" s="42"/>
      <c r="BB86" s="49"/>
      <c r="BC86" s="49"/>
      <c r="BD86" s="49"/>
      <c r="BE86" s="49"/>
      <c r="BF86" s="49"/>
      <c r="BG86" s="49"/>
      <c r="BH86" s="49"/>
      <c r="BI86" s="49"/>
      <c r="BJ86" s="49"/>
      <c r="BK86" s="49"/>
      <c r="BL86" s="49"/>
      <c r="BM86" s="49"/>
      <c r="BN86" s="49"/>
      <c r="BO86" s="49"/>
      <c r="BP86" s="49"/>
      <c r="BQ86" s="49"/>
      <c r="BR86" s="49"/>
      <c r="BS86" s="49"/>
      <c r="BT86" s="49"/>
      <c r="BU86" s="49"/>
    </row>
    <row r="87" spans="1:73" ht="12.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2"/>
      <c r="AZ87" s="42"/>
      <c r="BA87" s="42"/>
      <c r="BB87" s="49"/>
      <c r="BC87" s="49"/>
      <c r="BD87" s="49"/>
      <c r="BE87" s="49"/>
      <c r="BF87" s="49"/>
      <c r="BG87" s="49"/>
      <c r="BH87" s="49"/>
      <c r="BI87" s="49"/>
      <c r="BJ87" s="49"/>
      <c r="BK87" s="49"/>
      <c r="BL87" s="49"/>
      <c r="BM87" s="49"/>
      <c r="BN87" s="49"/>
      <c r="BO87" s="49"/>
      <c r="BP87" s="49"/>
      <c r="BQ87" s="49"/>
      <c r="BR87" s="49"/>
      <c r="BS87" s="49"/>
      <c r="BT87" s="49"/>
      <c r="BU87" s="49"/>
    </row>
    <row r="88" spans="1:73" ht="12.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2"/>
      <c r="AZ88" s="42"/>
      <c r="BA88" s="42"/>
      <c r="BB88" s="49"/>
      <c r="BC88" s="49"/>
      <c r="BD88" s="49"/>
      <c r="BE88" s="49"/>
      <c r="BF88" s="49"/>
      <c r="BG88" s="49"/>
      <c r="BH88" s="49"/>
      <c r="BI88" s="49"/>
      <c r="BJ88" s="49"/>
      <c r="BK88" s="49"/>
      <c r="BL88" s="49"/>
      <c r="BM88" s="49"/>
      <c r="BN88" s="49"/>
      <c r="BO88" s="49"/>
      <c r="BP88" s="49"/>
      <c r="BQ88" s="49"/>
      <c r="BR88" s="49"/>
      <c r="BS88" s="49"/>
      <c r="BT88" s="49"/>
      <c r="BU88" s="49"/>
    </row>
    <row r="89" spans="1:73" ht="12.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2"/>
      <c r="AZ89" s="42"/>
      <c r="BA89" s="42"/>
      <c r="BB89" s="49"/>
      <c r="BC89" s="49"/>
      <c r="BD89" s="49"/>
      <c r="BE89" s="49"/>
      <c r="BF89" s="49"/>
      <c r="BG89" s="49"/>
      <c r="BH89" s="49"/>
      <c r="BI89" s="49"/>
      <c r="BJ89" s="49"/>
      <c r="BK89" s="49"/>
      <c r="BL89" s="49"/>
      <c r="BM89" s="49"/>
      <c r="BN89" s="49"/>
      <c r="BO89" s="49"/>
      <c r="BP89" s="49"/>
      <c r="BQ89" s="49"/>
      <c r="BR89" s="49"/>
      <c r="BS89" s="49"/>
      <c r="BT89" s="49"/>
      <c r="BU89" s="49"/>
    </row>
    <row r="90" spans="1:73" ht="12.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2"/>
      <c r="AZ90" s="42"/>
      <c r="BA90" s="42"/>
      <c r="BB90" s="49"/>
      <c r="BC90" s="49"/>
      <c r="BD90" s="49"/>
      <c r="BE90" s="49"/>
      <c r="BF90" s="49"/>
      <c r="BG90" s="49"/>
      <c r="BH90" s="49"/>
      <c r="BI90" s="49"/>
      <c r="BJ90" s="49"/>
      <c r="BK90" s="49"/>
      <c r="BL90" s="49"/>
      <c r="BM90" s="49"/>
      <c r="BN90" s="49"/>
      <c r="BO90" s="49"/>
      <c r="BP90" s="49"/>
      <c r="BQ90" s="49"/>
      <c r="BR90" s="49"/>
      <c r="BS90" s="49"/>
      <c r="BT90" s="49"/>
      <c r="BU90" s="49"/>
    </row>
    <row r="91" spans="1:73" ht="12.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2"/>
      <c r="AZ91" s="42"/>
      <c r="BA91" s="42"/>
      <c r="BB91" s="49"/>
      <c r="BC91" s="49"/>
      <c r="BD91" s="49"/>
      <c r="BE91" s="49"/>
      <c r="BF91" s="49"/>
      <c r="BG91" s="49"/>
      <c r="BH91" s="49"/>
      <c r="BI91" s="49"/>
      <c r="BJ91" s="49"/>
      <c r="BK91" s="49"/>
      <c r="BL91" s="49"/>
      <c r="BM91" s="49"/>
      <c r="BN91" s="49"/>
      <c r="BO91" s="49"/>
      <c r="BP91" s="49"/>
      <c r="BQ91" s="49"/>
      <c r="BR91" s="49"/>
      <c r="BS91" s="49"/>
      <c r="BT91" s="49"/>
      <c r="BU91" s="49"/>
    </row>
    <row r="92" spans="1:73" ht="12.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2"/>
      <c r="AZ92" s="42"/>
      <c r="BA92" s="42"/>
      <c r="BB92" s="49"/>
      <c r="BC92" s="49"/>
      <c r="BD92" s="49"/>
      <c r="BE92" s="49"/>
      <c r="BF92" s="49"/>
      <c r="BG92" s="49"/>
      <c r="BH92" s="49"/>
      <c r="BI92" s="49"/>
      <c r="BJ92" s="49"/>
      <c r="BK92" s="49"/>
      <c r="BL92" s="49"/>
      <c r="BM92" s="49"/>
      <c r="BN92" s="49"/>
      <c r="BO92" s="49"/>
      <c r="BP92" s="49"/>
      <c r="BQ92" s="49"/>
      <c r="BR92" s="49"/>
      <c r="BS92" s="49"/>
      <c r="BT92" s="49"/>
      <c r="BU92" s="49"/>
    </row>
    <row r="93" spans="1:73" ht="12.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2"/>
      <c r="AZ93" s="42"/>
      <c r="BA93" s="42"/>
      <c r="BB93" s="49"/>
      <c r="BC93" s="49"/>
      <c r="BD93" s="49"/>
      <c r="BE93" s="49"/>
      <c r="BF93" s="49"/>
      <c r="BG93" s="49"/>
      <c r="BH93" s="49"/>
      <c r="BI93" s="49"/>
      <c r="BJ93" s="49"/>
      <c r="BK93" s="49"/>
      <c r="BL93" s="49"/>
      <c r="BM93" s="49"/>
      <c r="BN93" s="49"/>
      <c r="BO93" s="49"/>
      <c r="BP93" s="49"/>
      <c r="BQ93" s="49"/>
      <c r="BR93" s="49"/>
      <c r="BS93" s="49"/>
      <c r="BT93" s="49"/>
      <c r="BU93" s="49"/>
    </row>
    <row r="94" spans="1:73" ht="12.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2"/>
      <c r="AZ94" s="42"/>
      <c r="BA94" s="42"/>
      <c r="BB94" s="49"/>
      <c r="BC94" s="49"/>
      <c r="BD94" s="49"/>
      <c r="BE94" s="49"/>
      <c r="BF94" s="49"/>
      <c r="BG94" s="49"/>
      <c r="BH94" s="49"/>
      <c r="BI94" s="49"/>
      <c r="BJ94" s="49"/>
      <c r="BK94" s="49"/>
      <c r="BL94" s="49"/>
      <c r="BM94" s="49"/>
      <c r="BN94" s="49"/>
      <c r="BO94" s="49"/>
      <c r="BP94" s="49"/>
      <c r="BQ94" s="49"/>
      <c r="BR94" s="49"/>
      <c r="BS94" s="49"/>
      <c r="BT94" s="49"/>
      <c r="BU94" s="49"/>
    </row>
    <row r="95" spans="1:73" ht="12.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2"/>
      <c r="AZ95" s="42"/>
      <c r="BA95" s="42"/>
      <c r="BB95" s="49"/>
      <c r="BC95" s="49"/>
      <c r="BD95" s="49"/>
      <c r="BE95" s="49"/>
      <c r="BF95" s="49"/>
      <c r="BG95" s="49"/>
      <c r="BH95" s="49"/>
      <c r="BI95" s="49"/>
      <c r="BJ95" s="49"/>
      <c r="BK95" s="49"/>
      <c r="BL95" s="49"/>
      <c r="BM95" s="49"/>
      <c r="BN95" s="49"/>
      <c r="BO95" s="49"/>
      <c r="BP95" s="49"/>
      <c r="BQ95" s="49"/>
      <c r="BR95" s="49"/>
      <c r="BS95" s="49"/>
      <c r="BT95" s="49"/>
      <c r="BU95" s="49"/>
    </row>
    <row r="96" spans="1:73" ht="12.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2"/>
      <c r="AZ96" s="42"/>
      <c r="BA96" s="42"/>
      <c r="BB96" s="49"/>
      <c r="BC96" s="49"/>
      <c r="BD96" s="49"/>
      <c r="BE96" s="49"/>
      <c r="BF96" s="49"/>
      <c r="BG96" s="49"/>
      <c r="BH96" s="49"/>
      <c r="BI96" s="49"/>
      <c r="BJ96" s="49"/>
      <c r="BK96" s="49"/>
      <c r="BL96" s="49"/>
      <c r="BM96" s="49"/>
      <c r="BN96" s="49"/>
      <c r="BO96" s="49"/>
      <c r="BP96" s="49"/>
      <c r="BQ96" s="49"/>
      <c r="BR96" s="49"/>
      <c r="BS96" s="49"/>
      <c r="BT96" s="49"/>
      <c r="BU96" s="49"/>
    </row>
    <row r="97" spans="1:73" ht="12.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2"/>
      <c r="AZ97" s="42"/>
      <c r="BA97" s="42"/>
      <c r="BB97" s="49"/>
      <c r="BC97" s="49"/>
      <c r="BD97" s="49"/>
      <c r="BE97" s="49"/>
      <c r="BF97" s="49"/>
      <c r="BG97" s="49"/>
      <c r="BH97" s="49"/>
      <c r="BI97" s="49"/>
      <c r="BJ97" s="49"/>
      <c r="BK97" s="49"/>
      <c r="BL97" s="49"/>
      <c r="BM97" s="49"/>
      <c r="BN97" s="49"/>
      <c r="BO97" s="49"/>
      <c r="BP97" s="49"/>
      <c r="BQ97" s="49"/>
      <c r="BR97" s="49"/>
      <c r="BS97" s="49"/>
      <c r="BT97" s="49"/>
      <c r="BU97" s="49"/>
    </row>
    <row r="98" spans="1:73" ht="12.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2"/>
      <c r="AZ98" s="42"/>
      <c r="BA98" s="42"/>
      <c r="BB98" s="49"/>
      <c r="BC98" s="49"/>
      <c r="BD98" s="49"/>
      <c r="BE98" s="49"/>
      <c r="BF98" s="49"/>
      <c r="BG98" s="49"/>
      <c r="BH98" s="49"/>
      <c r="BI98" s="49"/>
      <c r="BJ98" s="49"/>
      <c r="BK98" s="49"/>
      <c r="BL98" s="49"/>
      <c r="BM98" s="49"/>
      <c r="BN98" s="49"/>
      <c r="BO98" s="49"/>
      <c r="BP98" s="49"/>
      <c r="BQ98" s="49"/>
      <c r="BR98" s="49"/>
      <c r="BS98" s="49"/>
      <c r="BT98" s="49"/>
      <c r="BU98" s="49"/>
    </row>
    <row r="99" spans="1:73" ht="12.7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2"/>
      <c r="AZ99" s="42"/>
      <c r="BA99" s="42"/>
      <c r="BB99" s="49"/>
      <c r="BC99" s="49"/>
      <c r="BD99" s="49"/>
      <c r="BE99" s="49"/>
      <c r="BF99" s="49"/>
      <c r="BG99" s="49"/>
      <c r="BH99" s="49"/>
      <c r="BI99" s="49"/>
      <c r="BJ99" s="49"/>
      <c r="BK99" s="49"/>
      <c r="BL99" s="49"/>
      <c r="BM99" s="49"/>
      <c r="BN99" s="49"/>
      <c r="BO99" s="49"/>
      <c r="BP99" s="49"/>
      <c r="BQ99" s="49"/>
      <c r="BR99" s="49"/>
      <c r="BS99" s="49"/>
      <c r="BT99" s="49"/>
      <c r="BU99" s="49"/>
    </row>
    <row r="100" spans="1:73" ht="12.7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2"/>
      <c r="AZ100" s="42"/>
      <c r="BA100" s="42"/>
      <c r="BB100" s="49"/>
      <c r="BC100" s="49"/>
      <c r="BD100" s="49"/>
      <c r="BE100" s="49"/>
      <c r="BF100" s="49"/>
      <c r="BG100" s="49"/>
      <c r="BH100" s="49"/>
      <c r="BI100" s="49"/>
      <c r="BJ100" s="49"/>
      <c r="BK100" s="49"/>
      <c r="BL100" s="49"/>
      <c r="BM100" s="49"/>
      <c r="BN100" s="49"/>
      <c r="BO100" s="49"/>
      <c r="BP100" s="49"/>
      <c r="BQ100" s="49"/>
      <c r="BR100" s="49"/>
      <c r="BS100" s="49"/>
      <c r="BT100" s="49"/>
      <c r="BU100" s="49"/>
    </row>
    <row r="101" spans="1:73" ht="12.7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2"/>
      <c r="AZ101" s="42"/>
      <c r="BA101" s="42"/>
      <c r="BB101" s="49"/>
      <c r="BC101" s="49"/>
      <c r="BD101" s="49"/>
      <c r="BE101" s="49"/>
      <c r="BF101" s="49"/>
      <c r="BG101" s="49"/>
      <c r="BH101" s="49"/>
      <c r="BI101" s="49"/>
      <c r="BJ101" s="49"/>
      <c r="BK101" s="49"/>
      <c r="BL101" s="49"/>
      <c r="BM101" s="49"/>
      <c r="BN101" s="49"/>
      <c r="BO101" s="49"/>
      <c r="BP101" s="49"/>
      <c r="BQ101" s="49"/>
      <c r="BR101" s="49"/>
      <c r="BS101" s="49"/>
      <c r="BT101" s="49"/>
      <c r="BU101" s="49"/>
    </row>
    <row r="102" spans="1:73" ht="12.7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2"/>
      <c r="AZ102" s="42"/>
      <c r="BA102" s="42"/>
      <c r="BB102" s="49"/>
      <c r="BC102" s="49"/>
      <c r="BD102" s="49"/>
      <c r="BE102" s="49"/>
      <c r="BF102" s="49"/>
      <c r="BG102" s="49"/>
      <c r="BH102" s="49"/>
      <c r="BI102" s="49"/>
      <c r="BJ102" s="49"/>
      <c r="BK102" s="49"/>
      <c r="BL102" s="49"/>
      <c r="BM102" s="49"/>
      <c r="BN102" s="49"/>
      <c r="BO102" s="49"/>
      <c r="BP102" s="49"/>
      <c r="BQ102" s="49"/>
      <c r="BR102" s="49"/>
      <c r="BS102" s="49"/>
      <c r="BT102" s="49"/>
      <c r="BU102" s="49"/>
    </row>
    <row r="103" spans="1:73" ht="12.7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2"/>
      <c r="AZ103" s="42"/>
      <c r="BA103" s="42"/>
      <c r="BB103" s="49"/>
      <c r="BC103" s="49"/>
      <c r="BD103" s="49"/>
      <c r="BE103" s="49"/>
      <c r="BF103" s="49"/>
      <c r="BG103" s="49"/>
      <c r="BH103" s="49"/>
      <c r="BI103" s="49"/>
      <c r="BJ103" s="49"/>
      <c r="BK103" s="49"/>
      <c r="BL103" s="49"/>
      <c r="BM103" s="49"/>
      <c r="BN103" s="49"/>
      <c r="BO103" s="49"/>
      <c r="BP103" s="49"/>
      <c r="BQ103" s="49"/>
      <c r="BR103" s="49"/>
      <c r="BS103" s="49"/>
      <c r="BT103" s="49"/>
      <c r="BU103" s="49"/>
    </row>
    <row r="104" spans="1:73" ht="12.7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2"/>
      <c r="AZ104" s="42"/>
      <c r="BA104" s="42"/>
      <c r="BB104" s="49"/>
      <c r="BC104" s="49"/>
      <c r="BD104" s="49"/>
      <c r="BE104" s="49"/>
      <c r="BF104" s="49"/>
      <c r="BG104" s="49"/>
      <c r="BH104" s="49"/>
      <c r="BI104" s="49"/>
      <c r="BJ104" s="49"/>
      <c r="BK104" s="49"/>
      <c r="BL104" s="49"/>
      <c r="BM104" s="49"/>
      <c r="BN104" s="49"/>
      <c r="BO104" s="49"/>
      <c r="BP104" s="49"/>
      <c r="BQ104" s="49"/>
      <c r="BR104" s="49"/>
      <c r="BS104" s="49"/>
      <c r="BT104" s="49"/>
      <c r="BU104" s="49"/>
    </row>
    <row r="105" spans="1:73" ht="12.7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2"/>
      <c r="AZ105" s="42"/>
      <c r="BA105" s="42"/>
      <c r="BB105" s="49"/>
      <c r="BC105" s="49"/>
      <c r="BD105" s="49"/>
      <c r="BE105" s="49"/>
      <c r="BF105" s="49"/>
      <c r="BG105" s="49"/>
      <c r="BH105" s="49"/>
      <c r="BI105" s="49"/>
      <c r="BJ105" s="49"/>
      <c r="BK105" s="49"/>
      <c r="BL105" s="49"/>
      <c r="BM105" s="49"/>
      <c r="BN105" s="49"/>
      <c r="BO105" s="49"/>
      <c r="BP105" s="49"/>
      <c r="BQ105" s="49"/>
      <c r="BR105" s="49"/>
      <c r="BS105" s="49"/>
      <c r="BT105" s="49"/>
      <c r="BU105" s="49"/>
    </row>
    <row r="106" spans="1:73" ht="12.7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2"/>
      <c r="AZ106" s="42"/>
      <c r="BA106" s="42"/>
      <c r="BB106" s="49"/>
      <c r="BC106" s="49"/>
      <c r="BD106" s="49"/>
      <c r="BE106" s="49"/>
      <c r="BF106" s="49"/>
      <c r="BG106" s="49"/>
      <c r="BH106" s="49"/>
      <c r="BI106" s="49"/>
      <c r="BJ106" s="49"/>
      <c r="BK106" s="49"/>
      <c r="BL106" s="49"/>
      <c r="BM106" s="49"/>
      <c r="BN106" s="49"/>
      <c r="BO106" s="49"/>
      <c r="BP106" s="49"/>
      <c r="BQ106" s="49"/>
      <c r="BR106" s="49"/>
      <c r="BS106" s="49"/>
      <c r="BT106" s="49"/>
      <c r="BU106" s="49"/>
    </row>
    <row r="107" spans="1:73" ht="12.7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2"/>
      <c r="AZ107" s="42"/>
      <c r="BA107" s="42"/>
      <c r="BB107" s="49"/>
      <c r="BC107" s="49"/>
      <c r="BD107" s="49"/>
      <c r="BE107" s="49"/>
      <c r="BF107" s="49"/>
      <c r="BG107" s="49"/>
      <c r="BH107" s="49"/>
      <c r="BI107" s="49"/>
      <c r="BJ107" s="49"/>
      <c r="BK107" s="49"/>
      <c r="BL107" s="49"/>
      <c r="BM107" s="49"/>
      <c r="BN107" s="49"/>
      <c r="BO107" s="49"/>
      <c r="BP107" s="49"/>
      <c r="BQ107" s="49"/>
      <c r="BR107" s="49"/>
      <c r="BS107" s="49"/>
      <c r="BT107" s="49"/>
      <c r="BU107" s="49"/>
    </row>
    <row r="108" spans="1:73" ht="12.7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2"/>
      <c r="AZ108" s="42"/>
      <c r="BA108" s="42"/>
      <c r="BB108" s="49"/>
      <c r="BC108" s="49"/>
      <c r="BD108" s="49"/>
      <c r="BE108" s="49"/>
      <c r="BF108" s="49"/>
      <c r="BG108" s="49"/>
      <c r="BH108" s="49"/>
      <c r="BI108" s="49"/>
      <c r="BJ108" s="49"/>
      <c r="BK108" s="49"/>
      <c r="BL108" s="49"/>
      <c r="BM108" s="49"/>
      <c r="BN108" s="49"/>
      <c r="BO108" s="49"/>
      <c r="BP108" s="49"/>
      <c r="BQ108" s="49"/>
      <c r="BR108" s="49"/>
      <c r="BS108" s="49"/>
      <c r="BT108" s="49"/>
      <c r="BU108" s="49"/>
    </row>
    <row r="109" spans="1:73" ht="12.7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2"/>
      <c r="AZ109" s="42"/>
      <c r="BA109" s="42"/>
      <c r="BB109" s="49"/>
      <c r="BC109" s="49"/>
      <c r="BD109" s="49"/>
      <c r="BE109" s="49"/>
      <c r="BF109" s="49"/>
      <c r="BG109" s="49"/>
      <c r="BH109" s="49"/>
      <c r="BI109" s="49"/>
      <c r="BJ109" s="49"/>
      <c r="BK109" s="49"/>
      <c r="BL109" s="49"/>
      <c r="BM109" s="49"/>
      <c r="BN109" s="49"/>
      <c r="BO109" s="49"/>
      <c r="BP109" s="49"/>
      <c r="BQ109" s="49"/>
      <c r="BR109" s="49"/>
      <c r="BS109" s="49"/>
      <c r="BT109" s="49"/>
      <c r="BU109" s="49"/>
    </row>
    <row r="110" spans="1:73" ht="12.7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2"/>
      <c r="AZ110" s="42"/>
      <c r="BA110" s="42"/>
      <c r="BB110" s="49"/>
      <c r="BC110" s="49"/>
      <c r="BD110" s="49"/>
      <c r="BE110" s="49"/>
      <c r="BF110" s="49"/>
      <c r="BG110" s="49"/>
      <c r="BH110" s="49"/>
      <c r="BI110" s="49"/>
      <c r="BJ110" s="49"/>
      <c r="BK110" s="49"/>
      <c r="BL110" s="49"/>
      <c r="BM110" s="49"/>
      <c r="BN110" s="49"/>
      <c r="BO110" s="49"/>
      <c r="BP110" s="49"/>
      <c r="BQ110" s="49"/>
      <c r="BR110" s="49"/>
      <c r="BS110" s="49"/>
      <c r="BT110" s="49"/>
      <c r="BU110" s="49"/>
    </row>
    <row r="111" spans="1:73" ht="12.7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2"/>
      <c r="AZ111" s="42"/>
      <c r="BA111" s="42"/>
      <c r="BB111" s="49"/>
      <c r="BC111" s="49"/>
      <c r="BD111" s="49"/>
      <c r="BE111" s="49"/>
      <c r="BF111" s="49"/>
      <c r="BG111" s="49"/>
      <c r="BH111" s="49"/>
      <c r="BI111" s="49"/>
      <c r="BJ111" s="49"/>
      <c r="BK111" s="49"/>
      <c r="BL111" s="49"/>
      <c r="BM111" s="49"/>
      <c r="BN111" s="49"/>
      <c r="BO111" s="49"/>
      <c r="BP111" s="49"/>
      <c r="BQ111" s="49"/>
      <c r="BR111" s="49"/>
      <c r="BS111" s="49"/>
      <c r="BT111" s="49"/>
      <c r="BU111" s="49"/>
    </row>
    <row r="112" spans="1:73" ht="12.7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2"/>
      <c r="AZ112" s="42"/>
      <c r="BA112" s="42"/>
      <c r="BB112" s="49"/>
      <c r="BC112" s="49"/>
      <c r="BD112" s="49"/>
      <c r="BE112" s="49"/>
      <c r="BF112" s="49"/>
      <c r="BG112" s="49"/>
      <c r="BH112" s="49"/>
      <c r="BI112" s="49"/>
      <c r="BJ112" s="49"/>
      <c r="BK112" s="49"/>
      <c r="BL112" s="49"/>
      <c r="BM112" s="49"/>
      <c r="BN112" s="49"/>
      <c r="BO112" s="49"/>
      <c r="BP112" s="49"/>
      <c r="BQ112" s="49"/>
      <c r="BR112" s="49"/>
      <c r="BS112" s="49"/>
      <c r="BT112" s="49"/>
      <c r="BU112" s="49"/>
    </row>
    <row r="113" spans="1:73" ht="12.7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2"/>
      <c r="AZ113" s="42"/>
      <c r="BA113" s="42"/>
      <c r="BB113" s="49"/>
      <c r="BC113" s="49"/>
      <c r="BD113" s="49"/>
      <c r="BE113" s="49"/>
      <c r="BF113" s="49"/>
      <c r="BG113" s="49"/>
      <c r="BH113" s="49"/>
      <c r="BI113" s="49"/>
      <c r="BJ113" s="49"/>
      <c r="BK113" s="49"/>
      <c r="BL113" s="49"/>
      <c r="BM113" s="49"/>
      <c r="BN113" s="49"/>
      <c r="BO113" s="49"/>
      <c r="BP113" s="49"/>
      <c r="BQ113" s="49"/>
      <c r="BR113" s="49"/>
      <c r="BS113" s="49"/>
      <c r="BT113" s="49"/>
      <c r="BU113" s="49"/>
    </row>
    <row r="114" spans="1:73" ht="12.7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2"/>
      <c r="AZ114" s="42"/>
      <c r="BA114" s="42"/>
      <c r="BB114" s="49"/>
      <c r="BC114" s="49"/>
      <c r="BD114" s="49"/>
      <c r="BE114" s="49"/>
      <c r="BF114" s="49"/>
      <c r="BG114" s="49"/>
      <c r="BH114" s="49"/>
      <c r="BI114" s="49"/>
      <c r="BJ114" s="49"/>
      <c r="BK114" s="49"/>
      <c r="BL114" s="49"/>
      <c r="BM114" s="49"/>
      <c r="BN114" s="49"/>
      <c r="BO114" s="49"/>
      <c r="BP114" s="49"/>
      <c r="BQ114" s="49"/>
      <c r="BR114" s="49"/>
      <c r="BS114" s="49"/>
      <c r="BT114" s="49"/>
      <c r="BU114" s="49"/>
    </row>
    <row r="115" spans="1:73" ht="12.7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2"/>
      <c r="AZ115" s="42"/>
      <c r="BA115" s="42"/>
      <c r="BB115" s="49"/>
      <c r="BC115" s="49"/>
      <c r="BD115" s="49"/>
      <c r="BE115" s="49"/>
      <c r="BF115" s="49"/>
      <c r="BG115" s="49"/>
      <c r="BH115" s="49"/>
      <c r="BI115" s="49"/>
      <c r="BJ115" s="49"/>
      <c r="BK115" s="49"/>
      <c r="BL115" s="49"/>
      <c r="BM115" s="49"/>
      <c r="BN115" s="49"/>
      <c r="BO115" s="49"/>
      <c r="BP115" s="49"/>
      <c r="BQ115" s="49"/>
      <c r="BR115" s="49"/>
      <c r="BS115" s="49"/>
      <c r="BT115" s="49"/>
      <c r="BU115" s="49"/>
    </row>
    <row r="116" spans="1:73" ht="12.7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2"/>
      <c r="AZ116" s="42"/>
      <c r="BA116" s="42"/>
      <c r="BB116" s="49"/>
      <c r="BC116" s="49"/>
      <c r="BD116" s="49"/>
      <c r="BE116" s="49"/>
      <c r="BF116" s="49"/>
      <c r="BG116" s="49"/>
      <c r="BH116" s="49"/>
      <c r="BI116" s="49"/>
      <c r="BJ116" s="49"/>
      <c r="BK116" s="49"/>
      <c r="BL116" s="49"/>
      <c r="BM116" s="49"/>
      <c r="BN116" s="49"/>
      <c r="BO116" s="49"/>
      <c r="BP116" s="49"/>
      <c r="BQ116" s="49"/>
      <c r="BR116" s="49"/>
      <c r="BS116" s="49"/>
      <c r="BT116" s="49"/>
      <c r="BU116" s="49"/>
    </row>
    <row r="117" spans="1:73" ht="12.7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2"/>
      <c r="AZ117" s="42"/>
      <c r="BA117" s="42"/>
      <c r="BB117" s="49"/>
      <c r="BC117" s="49"/>
      <c r="BD117" s="49"/>
      <c r="BE117" s="49"/>
      <c r="BF117" s="49"/>
      <c r="BG117" s="49"/>
      <c r="BH117" s="49"/>
      <c r="BI117" s="49"/>
      <c r="BJ117" s="49"/>
      <c r="BK117" s="49"/>
      <c r="BL117" s="49"/>
      <c r="BM117" s="49"/>
      <c r="BN117" s="49"/>
      <c r="BO117" s="49"/>
      <c r="BP117" s="49"/>
      <c r="BQ117" s="49"/>
      <c r="BR117" s="49"/>
      <c r="BS117" s="49"/>
      <c r="BT117" s="49"/>
      <c r="BU117" s="49"/>
    </row>
    <row r="118" spans="1:73" ht="12.7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2"/>
      <c r="AZ118" s="42"/>
      <c r="BA118" s="42"/>
      <c r="BB118" s="49"/>
      <c r="BC118" s="49"/>
      <c r="BD118" s="49"/>
      <c r="BE118" s="49"/>
      <c r="BF118" s="49"/>
      <c r="BG118" s="49"/>
      <c r="BH118" s="49"/>
      <c r="BI118" s="49"/>
      <c r="BJ118" s="49"/>
      <c r="BK118" s="49"/>
      <c r="BL118" s="49"/>
      <c r="BM118" s="49"/>
      <c r="BN118" s="49"/>
      <c r="BO118" s="49"/>
      <c r="BP118" s="49"/>
      <c r="BQ118" s="49"/>
      <c r="BR118" s="49"/>
      <c r="BS118" s="49"/>
      <c r="BT118" s="49"/>
      <c r="BU118" s="49"/>
    </row>
    <row r="119" spans="1:73" ht="12.7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2"/>
      <c r="AZ119" s="42"/>
      <c r="BA119" s="42"/>
      <c r="BB119" s="49"/>
      <c r="BC119" s="49"/>
      <c r="BD119" s="49"/>
      <c r="BE119" s="49"/>
      <c r="BF119" s="49"/>
      <c r="BG119" s="49"/>
      <c r="BH119" s="49"/>
      <c r="BI119" s="49"/>
      <c r="BJ119" s="49"/>
      <c r="BK119" s="49"/>
      <c r="BL119" s="49"/>
      <c r="BM119" s="49"/>
      <c r="BN119" s="49"/>
      <c r="BO119" s="49"/>
      <c r="BP119" s="49"/>
      <c r="BQ119" s="49"/>
      <c r="BR119" s="49"/>
      <c r="BS119" s="49"/>
      <c r="BT119" s="49"/>
      <c r="BU119" s="49"/>
    </row>
    <row r="120" spans="1:73" ht="12.7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2"/>
      <c r="AZ120" s="42"/>
      <c r="BA120" s="42"/>
      <c r="BB120" s="49"/>
      <c r="BC120" s="49"/>
      <c r="BD120" s="49"/>
      <c r="BE120" s="49"/>
      <c r="BF120" s="49"/>
      <c r="BG120" s="49"/>
      <c r="BH120" s="49"/>
      <c r="BI120" s="49"/>
      <c r="BJ120" s="49"/>
      <c r="BK120" s="49"/>
      <c r="BL120" s="49"/>
      <c r="BM120" s="49"/>
      <c r="BN120" s="49"/>
      <c r="BO120" s="49"/>
      <c r="BP120" s="49"/>
      <c r="BQ120" s="49"/>
      <c r="BR120" s="49"/>
      <c r="BS120" s="49"/>
      <c r="BT120" s="49"/>
      <c r="BU120" s="49"/>
    </row>
    <row r="121" spans="1:73" ht="12.7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2"/>
      <c r="AZ121" s="42"/>
      <c r="BA121" s="42"/>
      <c r="BB121" s="49"/>
      <c r="BC121" s="49"/>
      <c r="BD121" s="49"/>
      <c r="BE121" s="49"/>
      <c r="BF121" s="49"/>
      <c r="BG121" s="49"/>
      <c r="BH121" s="49"/>
      <c r="BI121" s="49"/>
      <c r="BJ121" s="49"/>
      <c r="BK121" s="49"/>
      <c r="BL121" s="49"/>
      <c r="BM121" s="49"/>
      <c r="BN121" s="49"/>
      <c r="BO121" s="49"/>
      <c r="BP121" s="49"/>
      <c r="BQ121" s="49"/>
      <c r="BR121" s="49"/>
      <c r="BS121" s="49"/>
      <c r="BT121" s="49"/>
      <c r="BU121" s="49"/>
    </row>
    <row r="122" spans="1:73" ht="12.7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2"/>
      <c r="AZ122" s="42"/>
      <c r="BA122" s="42"/>
      <c r="BB122" s="49"/>
      <c r="BC122" s="49"/>
      <c r="BD122" s="49"/>
      <c r="BE122" s="49"/>
      <c r="BF122" s="49"/>
      <c r="BG122" s="49"/>
      <c r="BH122" s="49"/>
      <c r="BI122" s="49"/>
      <c r="BJ122" s="49"/>
      <c r="BK122" s="49"/>
      <c r="BL122" s="49"/>
      <c r="BM122" s="49"/>
      <c r="BN122" s="49"/>
      <c r="BO122" s="49"/>
      <c r="BP122" s="49"/>
      <c r="BQ122" s="49"/>
      <c r="BR122" s="49"/>
      <c r="BS122" s="49"/>
      <c r="BT122" s="49"/>
      <c r="BU122" s="49"/>
    </row>
    <row r="123" spans="1:73" ht="12.7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2"/>
      <c r="AZ123" s="42"/>
      <c r="BA123" s="42"/>
      <c r="BB123" s="49"/>
      <c r="BC123" s="49"/>
      <c r="BD123" s="49"/>
      <c r="BE123" s="49"/>
      <c r="BF123" s="49"/>
      <c r="BG123" s="49"/>
      <c r="BH123" s="49"/>
      <c r="BI123" s="49"/>
      <c r="BJ123" s="49"/>
      <c r="BK123" s="49"/>
      <c r="BL123" s="49"/>
      <c r="BM123" s="49"/>
      <c r="BN123" s="49"/>
      <c r="BO123" s="49"/>
      <c r="BP123" s="49"/>
      <c r="BQ123" s="49"/>
      <c r="BR123" s="49"/>
      <c r="BS123" s="49"/>
      <c r="BT123" s="49"/>
      <c r="BU123" s="49"/>
    </row>
    <row r="124" spans="1:73" ht="12.7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2"/>
      <c r="AZ124" s="42"/>
      <c r="BA124" s="42"/>
      <c r="BB124" s="49"/>
      <c r="BC124" s="49"/>
      <c r="BD124" s="49"/>
      <c r="BE124" s="49"/>
      <c r="BF124" s="49"/>
      <c r="BG124" s="49"/>
      <c r="BH124" s="49"/>
      <c r="BI124" s="49"/>
      <c r="BJ124" s="49"/>
      <c r="BK124" s="49"/>
      <c r="BL124" s="49"/>
      <c r="BM124" s="49"/>
      <c r="BN124" s="49"/>
      <c r="BO124" s="49"/>
      <c r="BP124" s="49"/>
      <c r="BQ124" s="49"/>
      <c r="BR124" s="49"/>
      <c r="BS124" s="49"/>
      <c r="BT124" s="49"/>
      <c r="BU124" s="49"/>
    </row>
    <row r="125" spans="1:73" ht="12.7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2"/>
      <c r="AZ125" s="42"/>
      <c r="BA125" s="42"/>
      <c r="BB125" s="49"/>
      <c r="BC125" s="49"/>
      <c r="BD125" s="49"/>
      <c r="BE125" s="49"/>
      <c r="BF125" s="49"/>
      <c r="BG125" s="49"/>
      <c r="BH125" s="49"/>
      <c r="BI125" s="49"/>
      <c r="BJ125" s="49"/>
      <c r="BK125" s="49"/>
      <c r="BL125" s="49"/>
      <c r="BM125" s="49"/>
      <c r="BN125" s="49"/>
      <c r="BO125" s="49"/>
      <c r="BP125" s="49"/>
      <c r="BQ125" s="49"/>
      <c r="BR125" s="49"/>
      <c r="BS125" s="49"/>
      <c r="BT125" s="49"/>
      <c r="BU125" s="49"/>
    </row>
    <row r="126" spans="1:73" ht="12.7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2"/>
      <c r="AZ126" s="42"/>
      <c r="BA126" s="42"/>
      <c r="BB126" s="49"/>
      <c r="BC126" s="49"/>
      <c r="BD126" s="49"/>
      <c r="BE126" s="49"/>
      <c r="BF126" s="49"/>
      <c r="BG126" s="49"/>
      <c r="BH126" s="49"/>
      <c r="BI126" s="49"/>
      <c r="BJ126" s="49"/>
      <c r="BK126" s="49"/>
      <c r="BL126" s="49"/>
      <c r="BM126" s="49"/>
      <c r="BN126" s="49"/>
      <c r="BO126" s="49"/>
      <c r="BP126" s="49"/>
      <c r="BQ126" s="49"/>
      <c r="BR126" s="49"/>
      <c r="BS126" s="49"/>
      <c r="BT126" s="49"/>
      <c r="BU126" s="49"/>
    </row>
    <row r="127" spans="1:73" ht="12.7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2"/>
      <c r="AZ127" s="42"/>
      <c r="BA127" s="42"/>
      <c r="BB127" s="49"/>
      <c r="BC127" s="49"/>
      <c r="BD127" s="49"/>
      <c r="BE127" s="49"/>
      <c r="BF127" s="49"/>
      <c r="BG127" s="49"/>
      <c r="BH127" s="49"/>
      <c r="BI127" s="49"/>
      <c r="BJ127" s="49"/>
      <c r="BK127" s="49"/>
      <c r="BL127" s="49"/>
      <c r="BM127" s="49"/>
      <c r="BN127" s="49"/>
      <c r="BO127" s="49"/>
      <c r="BP127" s="49"/>
      <c r="BQ127" s="49"/>
      <c r="BR127" s="49"/>
      <c r="BS127" s="49"/>
      <c r="BT127" s="49"/>
      <c r="BU127" s="49"/>
    </row>
    <row r="128" spans="1:73" ht="12.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2"/>
      <c r="AZ128" s="42"/>
      <c r="BA128" s="42"/>
      <c r="BB128" s="49"/>
      <c r="BC128" s="49"/>
      <c r="BD128" s="49"/>
      <c r="BE128" s="49"/>
      <c r="BF128" s="49"/>
      <c r="BG128" s="49"/>
      <c r="BH128" s="49"/>
      <c r="BI128" s="49"/>
      <c r="BJ128" s="49"/>
      <c r="BK128" s="49"/>
      <c r="BL128" s="49"/>
      <c r="BM128" s="49"/>
      <c r="BN128" s="49"/>
      <c r="BO128" s="49"/>
      <c r="BP128" s="49"/>
      <c r="BQ128" s="49"/>
      <c r="BR128" s="49"/>
      <c r="BS128" s="49"/>
      <c r="BT128" s="49"/>
      <c r="BU128" s="49"/>
    </row>
    <row r="129" spans="1:73" ht="12.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2"/>
      <c r="AZ129" s="42"/>
      <c r="BA129" s="42"/>
      <c r="BB129" s="49"/>
      <c r="BC129" s="49"/>
      <c r="BD129" s="49"/>
      <c r="BE129" s="49"/>
      <c r="BF129" s="49"/>
      <c r="BG129" s="49"/>
      <c r="BH129" s="49"/>
      <c r="BI129" s="49"/>
      <c r="BJ129" s="49"/>
      <c r="BK129" s="49"/>
      <c r="BL129" s="49"/>
      <c r="BM129" s="49"/>
      <c r="BN129" s="49"/>
      <c r="BO129" s="49"/>
      <c r="BP129" s="49"/>
      <c r="BQ129" s="49"/>
      <c r="BR129" s="49"/>
      <c r="BS129" s="49"/>
      <c r="BT129" s="49"/>
      <c r="BU129" s="49"/>
    </row>
    <row r="130" spans="1:73" ht="12.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2"/>
      <c r="AZ130" s="42"/>
      <c r="BA130" s="42"/>
      <c r="BB130" s="49"/>
      <c r="BC130" s="49"/>
      <c r="BD130" s="49"/>
      <c r="BE130" s="49"/>
      <c r="BF130" s="49"/>
      <c r="BG130" s="49"/>
      <c r="BH130" s="49"/>
      <c r="BI130" s="49"/>
      <c r="BJ130" s="49"/>
      <c r="BK130" s="49"/>
      <c r="BL130" s="49"/>
      <c r="BM130" s="49"/>
      <c r="BN130" s="49"/>
      <c r="BO130" s="49"/>
      <c r="BP130" s="49"/>
      <c r="BQ130" s="49"/>
      <c r="BR130" s="49"/>
      <c r="BS130" s="49"/>
      <c r="BT130" s="49"/>
      <c r="BU130" s="49"/>
    </row>
    <row r="131" spans="1:73" ht="12.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2"/>
      <c r="AZ131" s="42"/>
      <c r="BA131" s="42"/>
      <c r="BB131" s="49"/>
      <c r="BC131" s="49"/>
      <c r="BD131" s="49"/>
      <c r="BE131" s="49"/>
      <c r="BF131" s="49"/>
      <c r="BG131" s="49"/>
      <c r="BH131" s="49"/>
      <c r="BI131" s="49"/>
      <c r="BJ131" s="49"/>
      <c r="BK131" s="49"/>
      <c r="BL131" s="49"/>
      <c r="BM131" s="49"/>
      <c r="BN131" s="49"/>
      <c r="BO131" s="49"/>
      <c r="BP131" s="49"/>
      <c r="BQ131" s="49"/>
      <c r="BR131" s="49"/>
      <c r="BS131" s="49"/>
      <c r="BT131" s="49"/>
      <c r="BU131" s="49"/>
    </row>
    <row r="132" spans="1:73" ht="12.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2"/>
      <c r="AZ132" s="42"/>
      <c r="BA132" s="42"/>
      <c r="BB132" s="49"/>
      <c r="BC132" s="49"/>
      <c r="BD132" s="49"/>
      <c r="BE132" s="49"/>
      <c r="BF132" s="49"/>
      <c r="BG132" s="49"/>
      <c r="BH132" s="49"/>
      <c r="BI132" s="49"/>
      <c r="BJ132" s="49"/>
      <c r="BK132" s="49"/>
      <c r="BL132" s="49"/>
      <c r="BM132" s="49"/>
      <c r="BN132" s="49"/>
      <c r="BO132" s="49"/>
      <c r="BP132" s="49"/>
      <c r="BQ132" s="49"/>
      <c r="BR132" s="49"/>
      <c r="BS132" s="49"/>
      <c r="BT132" s="49"/>
      <c r="BU132" s="49"/>
    </row>
    <row r="133" spans="1:73" ht="12.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2"/>
      <c r="AZ133" s="42"/>
      <c r="BA133" s="42"/>
      <c r="BB133" s="49"/>
      <c r="BC133" s="49"/>
      <c r="BD133" s="49"/>
      <c r="BE133" s="49"/>
      <c r="BF133" s="49"/>
      <c r="BG133" s="49"/>
      <c r="BH133" s="49"/>
      <c r="BI133" s="49"/>
      <c r="BJ133" s="49"/>
      <c r="BK133" s="49"/>
      <c r="BL133" s="49"/>
      <c r="BM133" s="49"/>
      <c r="BN133" s="49"/>
      <c r="BO133" s="49"/>
      <c r="BP133" s="49"/>
      <c r="BQ133" s="49"/>
      <c r="BR133" s="49"/>
      <c r="BS133" s="49"/>
      <c r="BT133" s="49"/>
      <c r="BU133" s="49"/>
    </row>
    <row r="134" spans="1:73" ht="12.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2"/>
      <c r="AZ134" s="42"/>
      <c r="BA134" s="42"/>
      <c r="BB134" s="49"/>
      <c r="BC134" s="49"/>
      <c r="BD134" s="49"/>
      <c r="BE134" s="49"/>
      <c r="BF134" s="49"/>
      <c r="BG134" s="49"/>
      <c r="BH134" s="49"/>
      <c r="BI134" s="49"/>
      <c r="BJ134" s="49"/>
      <c r="BK134" s="49"/>
      <c r="BL134" s="49"/>
      <c r="BM134" s="49"/>
      <c r="BN134" s="49"/>
      <c r="BO134" s="49"/>
      <c r="BP134" s="49"/>
      <c r="BQ134" s="49"/>
      <c r="BR134" s="49"/>
      <c r="BS134" s="49"/>
      <c r="BT134" s="49"/>
      <c r="BU134" s="49"/>
    </row>
    <row r="135" spans="1:73" ht="12.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2"/>
      <c r="AZ135" s="42"/>
      <c r="BA135" s="42"/>
      <c r="BB135" s="49"/>
      <c r="BC135" s="49"/>
      <c r="BD135" s="49"/>
      <c r="BE135" s="49"/>
      <c r="BF135" s="49"/>
      <c r="BG135" s="49"/>
      <c r="BH135" s="49"/>
      <c r="BI135" s="49"/>
      <c r="BJ135" s="49"/>
      <c r="BK135" s="49"/>
      <c r="BL135" s="49"/>
      <c r="BM135" s="49"/>
      <c r="BN135" s="49"/>
      <c r="BO135" s="49"/>
      <c r="BP135" s="49"/>
      <c r="BQ135" s="49"/>
      <c r="BR135" s="49"/>
      <c r="BS135" s="49"/>
      <c r="BT135" s="49"/>
      <c r="BU135" s="49"/>
    </row>
    <row r="136" spans="1:73" ht="12.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2"/>
      <c r="AZ136" s="42"/>
      <c r="BA136" s="42"/>
      <c r="BB136" s="49"/>
      <c r="BC136" s="49"/>
      <c r="BD136" s="49"/>
      <c r="BE136" s="49"/>
      <c r="BF136" s="49"/>
      <c r="BG136" s="49"/>
      <c r="BH136" s="49"/>
      <c r="BI136" s="49"/>
      <c r="BJ136" s="49"/>
      <c r="BK136" s="49"/>
      <c r="BL136" s="49"/>
      <c r="BM136" s="49"/>
      <c r="BN136" s="49"/>
      <c r="BO136" s="49"/>
      <c r="BP136" s="49"/>
      <c r="BQ136" s="49"/>
      <c r="BR136" s="49"/>
      <c r="BS136" s="49"/>
      <c r="BT136" s="49"/>
      <c r="BU136" s="49"/>
    </row>
    <row r="137" spans="1:73" ht="12.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2"/>
      <c r="AZ137" s="42"/>
      <c r="BA137" s="42"/>
      <c r="BB137" s="49"/>
      <c r="BC137" s="49"/>
      <c r="BD137" s="49"/>
      <c r="BE137" s="49"/>
      <c r="BF137" s="49"/>
      <c r="BG137" s="49"/>
      <c r="BH137" s="49"/>
      <c r="BI137" s="49"/>
      <c r="BJ137" s="49"/>
      <c r="BK137" s="49"/>
      <c r="BL137" s="49"/>
      <c r="BM137" s="49"/>
      <c r="BN137" s="49"/>
      <c r="BO137" s="49"/>
      <c r="BP137" s="49"/>
      <c r="BQ137" s="49"/>
      <c r="BR137" s="49"/>
      <c r="BS137" s="49"/>
      <c r="BT137" s="49"/>
      <c r="BU137" s="49"/>
    </row>
    <row r="138" spans="1:73" ht="12.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2"/>
      <c r="AZ138" s="42"/>
      <c r="BA138" s="42"/>
      <c r="BB138" s="49"/>
      <c r="BC138" s="49"/>
      <c r="BD138" s="49"/>
      <c r="BE138" s="49"/>
      <c r="BF138" s="49"/>
      <c r="BG138" s="49"/>
      <c r="BH138" s="49"/>
      <c r="BI138" s="49"/>
      <c r="BJ138" s="49"/>
      <c r="BK138" s="49"/>
      <c r="BL138" s="49"/>
      <c r="BM138" s="49"/>
      <c r="BN138" s="49"/>
      <c r="BO138" s="49"/>
      <c r="BP138" s="49"/>
      <c r="BQ138" s="49"/>
      <c r="BR138" s="49"/>
      <c r="BS138" s="49"/>
      <c r="BT138" s="49"/>
      <c r="BU138" s="49"/>
    </row>
    <row r="139" spans="1:73" ht="12.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2"/>
      <c r="AZ139" s="42"/>
      <c r="BA139" s="42"/>
      <c r="BB139" s="49"/>
      <c r="BC139" s="49"/>
      <c r="BD139" s="49"/>
      <c r="BE139" s="49"/>
      <c r="BF139" s="49"/>
      <c r="BG139" s="49"/>
      <c r="BH139" s="49"/>
      <c r="BI139" s="49"/>
      <c r="BJ139" s="49"/>
      <c r="BK139" s="49"/>
      <c r="BL139" s="49"/>
      <c r="BM139" s="49"/>
      <c r="BN139" s="49"/>
      <c r="BO139" s="49"/>
      <c r="BP139" s="49"/>
      <c r="BQ139" s="49"/>
      <c r="BR139" s="49"/>
      <c r="BS139" s="49"/>
      <c r="BT139" s="49"/>
      <c r="BU139" s="49"/>
    </row>
    <row r="140" spans="1:73" ht="12.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2"/>
      <c r="AZ140" s="42"/>
      <c r="BA140" s="42"/>
      <c r="BB140" s="49"/>
      <c r="BC140" s="49"/>
      <c r="BD140" s="49"/>
      <c r="BE140" s="49"/>
      <c r="BF140" s="49"/>
      <c r="BG140" s="49"/>
      <c r="BH140" s="49"/>
      <c r="BI140" s="49"/>
      <c r="BJ140" s="49"/>
      <c r="BK140" s="49"/>
      <c r="BL140" s="49"/>
      <c r="BM140" s="49"/>
      <c r="BN140" s="49"/>
      <c r="BO140" s="49"/>
      <c r="BP140" s="49"/>
      <c r="BQ140" s="49"/>
      <c r="BR140" s="49"/>
      <c r="BS140" s="49"/>
      <c r="BT140" s="49"/>
      <c r="BU140" s="49"/>
    </row>
    <row r="141" spans="1:73" ht="12.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2"/>
      <c r="AZ141" s="42"/>
      <c r="BA141" s="42"/>
      <c r="BB141" s="49"/>
      <c r="BC141" s="49"/>
      <c r="BD141" s="49"/>
      <c r="BE141" s="49"/>
      <c r="BF141" s="49"/>
      <c r="BG141" s="49"/>
      <c r="BH141" s="49"/>
      <c r="BI141" s="49"/>
      <c r="BJ141" s="49"/>
      <c r="BK141" s="49"/>
      <c r="BL141" s="49"/>
      <c r="BM141" s="49"/>
      <c r="BN141" s="49"/>
      <c r="BO141" s="49"/>
      <c r="BP141" s="49"/>
      <c r="BQ141" s="49"/>
      <c r="BR141" s="49"/>
      <c r="BS141" s="49"/>
      <c r="BT141" s="49"/>
      <c r="BU141" s="49"/>
    </row>
    <row r="142" spans="1:73" ht="12.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2"/>
      <c r="AZ142" s="42"/>
      <c r="BA142" s="42"/>
      <c r="BB142" s="49"/>
      <c r="BC142" s="49"/>
      <c r="BD142" s="49"/>
      <c r="BE142" s="49"/>
      <c r="BF142" s="49"/>
      <c r="BG142" s="49"/>
      <c r="BH142" s="49"/>
      <c r="BI142" s="49"/>
      <c r="BJ142" s="49"/>
      <c r="BK142" s="49"/>
      <c r="BL142" s="49"/>
      <c r="BM142" s="49"/>
      <c r="BN142" s="49"/>
      <c r="BO142" s="49"/>
      <c r="BP142" s="49"/>
      <c r="BQ142" s="49"/>
      <c r="BR142" s="49"/>
      <c r="BS142" s="49"/>
      <c r="BT142" s="49"/>
      <c r="BU142" s="49"/>
    </row>
    <row r="143" spans="1:73" ht="12.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2"/>
      <c r="AZ143" s="42"/>
      <c r="BA143" s="42"/>
      <c r="BB143" s="49"/>
      <c r="BC143" s="49"/>
      <c r="BD143" s="49"/>
      <c r="BE143" s="49"/>
      <c r="BF143" s="49"/>
      <c r="BG143" s="49"/>
      <c r="BH143" s="49"/>
      <c r="BI143" s="49"/>
      <c r="BJ143" s="49"/>
      <c r="BK143" s="49"/>
      <c r="BL143" s="49"/>
      <c r="BM143" s="49"/>
      <c r="BN143" s="49"/>
      <c r="BO143" s="49"/>
      <c r="BP143" s="49"/>
      <c r="BQ143" s="49"/>
      <c r="BR143" s="49"/>
      <c r="BS143" s="49"/>
      <c r="BT143" s="49"/>
      <c r="BU143" s="49"/>
    </row>
    <row r="144" spans="1:73" ht="12.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2"/>
      <c r="AZ144" s="42"/>
      <c r="BA144" s="42"/>
      <c r="BB144" s="49"/>
      <c r="BC144" s="49"/>
      <c r="BD144" s="49"/>
      <c r="BE144" s="49"/>
      <c r="BF144" s="49"/>
      <c r="BG144" s="49"/>
      <c r="BH144" s="49"/>
      <c r="BI144" s="49"/>
      <c r="BJ144" s="49"/>
      <c r="BK144" s="49"/>
      <c r="BL144" s="49"/>
      <c r="BM144" s="49"/>
      <c r="BN144" s="49"/>
      <c r="BO144" s="49"/>
      <c r="BP144" s="49"/>
      <c r="BQ144" s="49"/>
      <c r="BR144" s="49"/>
      <c r="BS144" s="49"/>
      <c r="BT144" s="49"/>
      <c r="BU144" s="49"/>
    </row>
    <row r="145" spans="1:73" ht="12.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2"/>
      <c r="AZ145" s="42"/>
      <c r="BA145" s="42"/>
      <c r="BB145" s="49"/>
      <c r="BC145" s="49"/>
      <c r="BD145" s="49"/>
      <c r="BE145" s="49"/>
      <c r="BF145" s="49"/>
      <c r="BG145" s="49"/>
      <c r="BH145" s="49"/>
      <c r="BI145" s="49"/>
      <c r="BJ145" s="49"/>
      <c r="BK145" s="49"/>
      <c r="BL145" s="49"/>
      <c r="BM145" s="49"/>
      <c r="BN145" s="49"/>
      <c r="BO145" s="49"/>
      <c r="BP145" s="49"/>
      <c r="BQ145" s="49"/>
      <c r="BR145" s="49"/>
      <c r="BS145" s="49"/>
      <c r="BT145" s="49"/>
      <c r="BU145" s="49"/>
    </row>
    <row r="146" spans="1:73" ht="12.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2"/>
      <c r="AZ146" s="42"/>
      <c r="BA146" s="42"/>
      <c r="BB146" s="49"/>
      <c r="BC146" s="49"/>
      <c r="BD146" s="49"/>
      <c r="BE146" s="49"/>
      <c r="BF146" s="49"/>
      <c r="BG146" s="49"/>
      <c r="BH146" s="49"/>
      <c r="BI146" s="49"/>
      <c r="BJ146" s="49"/>
      <c r="BK146" s="49"/>
      <c r="BL146" s="49"/>
      <c r="BM146" s="49"/>
      <c r="BN146" s="49"/>
      <c r="BO146" s="49"/>
      <c r="BP146" s="49"/>
      <c r="BQ146" s="49"/>
      <c r="BR146" s="49"/>
      <c r="BS146" s="49"/>
      <c r="BT146" s="49"/>
      <c r="BU146" s="49"/>
    </row>
    <row r="147" spans="1:73" ht="12.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2"/>
      <c r="AZ147" s="42"/>
      <c r="BA147" s="42"/>
      <c r="BB147" s="49"/>
      <c r="BC147" s="49"/>
      <c r="BD147" s="49"/>
      <c r="BE147" s="49"/>
      <c r="BF147" s="49"/>
      <c r="BG147" s="49"/>
      <c r="BH147" s="49"/>
      <c r="BI147" s="49"/>
      <c r="BJ147" s="49"/>
      <c r="BK147" s="49"/>
      <c r="BL147" s="49"/>
      <c r="BM147" s="49"/>
      <c r="BN147" s="49"/>
      <c r="BO147" s="49"/>
      <c r="BP147" s="49"/>
      <c r="BQ147" s="49"/>
      <c r="BR147" s="49"/>
      <c r="BS147" s="49"/>
      <c r="BT147" s="49"/>
      <c r="BU147" s="49"/>
    </row>
    <row r="148" spans="1:73" ht="12.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2"/>
      <c r="AZ148" s="42"/>
      <c r="BA148" s="42"/>
      <c r="BB148" s="49"/>
      <c r="BC148" s="49"/>
      <c r="BD148" s="49"/>
      <c r="BE148" s="49"/>
      <c r="BF148" s="49"/>
      <c r="BG148" s="49"/>
      <c r="BH148" s="49"/>
      <c r="BI148" s="49"/>
      <c r="BJ148" s="49"/>
      <c r="BK148" s="49"/>
      <c r="BL148" s="49"/>
      <c r="BM148" s="49"/>
      <c r="BN148" s="49"/>
      <c r="BO148" s="49"/>
      <c r="BP148" s="49"/>
      <c r="BQ148" s="49"/>
      <c r="BR148" s="49"/>
      <c r="BS148" s="49"/>
      <c r="BT148" s="49"/>
      <c r="BU148" s="49"/>
    </row>
    <row r="149" spans="1:73" ht="12.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2"/>
      <c r="AZ149" s="42"/>
      <c r="BA149" s="42"/>
      <c r="BB149" s="49"/>
      <c r="BC149" s="49"/>
      <c r="BD149" s="49"/>
      <c r="BE149" s="49"/>
      <c r="BF149" s="49"/>
      <c r="BG149" s="49"/>
      <c r="BH149" s="49"/>
      <c r="BI149" s="49"/>
      <c r="BJ149" s="49"/>
      <c r="BK149" s="49"/>
      <c r="BL149" s="49"/>
      <c r="BM149" s="49"/>
      <c r="BN149" s="49"/>
      <c r="BO149" s="49"/>
      <c r="BP149" s="49"/>
      <c r="BQ149" s="49"/>
      <c r="BR149" s="49"/>
      <c r="BS149" s="49"/>
      <c r="BT149" s="49"/>
      <c r="BU149" s="49"/>
    </row>
    <row r="150" spans="1:73" ht="12.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2"/>
      <c r="AZ150" s="42"/>
      <c r="BA150" s="42"/>
      <c r="BB150" s="49"/>
      <c r="BC150" s="49"/>
      <c r="BD150" s="49"/>
      <c r="BE150" s="49"/>
      <c r="BF150" s="49"/>
      <c r="BG150" s="49"/>
      <c r="BH150" s="49"/>
      <c r="BI150" s="49"/>
      <c r="BJ150" s="49"/>
      <c r="BK150" s="49"/>
      <c r="BL150" s="49"/>
      <c r="BM150" s="49"/>
      <c r="BN150" s="49"/>
      <c r="BO150" s="49"/>
      <c r="BP150" s="49"/>
      <c r="BQ150" s="49"/>
      <c r="BR150" s="49"/>
      <c r="BS150" s="49"/>
      <c r="BT150" s="49"/>
      <c r="BU150" s="49"/>
    </row>
    <row r="151" spans="1:73" ht="12.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2"/>
      <c r="AZ151" s="42"/>
      <c r="BA151" s="42"/>
      <c r="BB151" s="49"/>
      <c r="BC151" s="49"/>
      <c r="BD151" s="49"/>
      <c r="BE151" s="49"/>
      <c r="BF151" s="49"/>
      <c r="BG151" s="49"/>
      <c r="BH151" s="49"/>
      <c r="BI151" s="49"/>
      <c r="BJ151" s="49"/>
      <c r="BK151" s="49"/>
      <c r="BL151" s="49"/>
      <c r="BM151" s="49"/>
      <c r="BN151" s="49"/>
      <c r="BO151" s="49"/>
      <c r="BP151" s="49"/>
      <c r="BQ151" s="49"/>
      <c r="BR151" s="49"/>
      <c r="BS151" s="49"/>
      <c r="BT151" s="49"/>
      <c r="BU151" s="49"/>
    </row>
    <row r="152" spans="1:73" ht="12.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2"/>
      <c r="AZ152" s="42"/>
      <c r="BA152" s="42"/>
      <c r="BB152" s="49"/>
      <c r="BC152" s="49"/>
      <c r="BD152" s="49"/>
      <c r="BE152" s="49"/>
      <c r="BF152" s="49"/>
      <c r="BG152" s="49"/>
      <c r="BH152" s="49"/>
      <c r="BI152" s="49"/>
      <c r="BJ152" s="49"/>
      <c r="BK152" s="49"/>
      <c r="BL152" s="49"/>
      <c r="BM152" s="49"/>
      <c r="BN152" s="49"/>
      <c r="BO152" s="49"/>
      <c r="BP152" s="49"/>
      <c r="BQ152" s="49"/>
      <c r="BR152" s="49"/>
      <c r="BS152" s="49"/>
      <c r="BT152" s="49"/>
      <c r="BU152" s="49"/>
    </row>
    <row r="153" spans="1:73" ht="12.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2"/>
      <c r="AZ153" s="42"/>
      <c r="BA153" s="42"/>
      <c r="BB153" s="49"/>
      <c r="BC153" s="49"/>
      <c r="BD153" s="49"/>
      <c r="BE153" s="49"/>
      <c r="BF153" s="49"/>
      <c r="BG153" s="49"/>
      <c r="BH153" s="49"/>
      <c r="BI153" s="49"/>
      <c r="BJ153" s="49"/>
      <c r="BK153" s="49"/>
      <c r="BL153" s="49"/>
      <c r="BM153" s="49"/>
      <c r="BN153" s="49"/>
      <c r="BO153" s="49"/>
      <c r="BP153" s="49"/>
      <c r="BQ153" s="49"/>
      <c r="BR153" s="49"/>
      <c r="BS153" s="49"/>
      <c r="BT153" s="49"/>
      <c r="BU153" s="49"/>
    </row>
    <row r="154" spans="1:73" ht="12.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2"/>
      <c r="AZ154" s="42"/>
      <c r="BA154" s="42"/>
      <c r="BB154" s="49"/>
      <c r="BC154" s="49"/>
      <c r="BD154" s="49"/>
      <c r="BE154" s="49"/>
      <c r="BF154" s="49"/>
      <c r="BG154" s="49"/>
      <c r="BH154" s="49"/>
      <c r="BI154" s="49"/>
      <c r="BJ154" s="49"/>
      <c r="BK154" s="49"/>
      <c r="BL154" s="49"/>
      <c r="BM154" s="49"/>
      <c r="BN154" s="49"/>
      <c r="BO154" s="49"/>
      <c r="BP154" s="49"/>
      <c r="BQ154" s="49"/>
      <c r="BR154" s="49"/>
      <c r="BS154" s="49"/>
      <c r="BT154" s="49"/>
      <c r="BU154" s="49"/>
    </row>
    <row r="155" spans="1:73" ht="12.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2"/>
      <c r="AZ155" s="42"/>
      <c r="BA155" s="42"/>
      <c r="BB155" s="49"/>
      <c r="BC155" s="49"/>
      <c r="BD155" s="49"/>
      <c r="BE155" s="49"/>
      <c r="BF155" s="49"/>
      <c r="BG155" s="49"/>
      <c r="BH155" s="49"/>
      <c r="BI155" s="49"/>
      <c r="BJ155" s="49"/>
      <c r="BK155" s="49"/>
      <c r="BL155" s="49"/>
      <c r="BM155" s="49"/>
      <c r="BN155" s="49"/>
      <c r="BO155" s="49"/>
      <c r="BP155" s="49"/>
      <c r="BQ155" s="49"/>
      <c r="BR155" s="49"/>
      <c r="BS155" s="49"/>
      <c r="BT155" s="49"/>
      <c r="BU155" s="49"/>
    </row>
    <row r="156" spans="1:73" ht="12.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2"/>
      <c r="AZ156" s="42"/>
      <c r="BA156" s="42"/>
      <c r="BB156" s="49"/>
      <c r="BC156" s="49"/>
      <c r="BD156" s="49"/>
      <c r="BE156" s="49"/>
      <c r="BF156" s="49"/>
      <c r="BG156" s="49"/>
      <c r="BH156" s="49"/>
      <c r="BI156" s="49"/>
      <c r="BJ156" s="49"/>
      <c r="BK156" s="49"/>
      <c r="BL156" s="49"/>
      <c r="BM156" s="49"/>
      <c r="BN156" s="49"/>
      <c r="BO156" s="49"/>
      <c r="BP156" s="49"/>
      <c r="BQ156" s="49"/>
      <c r="BR156" s="49"/>
      <c r="BS156" s="49"/>
      <c r="BT156" s="49"/>
      <c r="BU156" s="49"/>
    </row>
    <row r="157" spans="1:73" ht="12.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2"/>
      <c r="AZ157" s="42"/>
      <c r="BA157" s="42"/>
      <c r="BB157" s="49"/>
      <c r="BC157" s="49"/>
      <c r="BD157" s="49"/>
      <c r="BE157" s="49"/>
      <c r="BF157" s="49"/>
      <c r="BG157" s="49"/>
      <c r="BH157" s="49"/>
      <c r="BI157" s="49"/>
      <c r="BJ157" s="49"/>
      <c r="BK157" s="49"/>
      <c r="BL157" s="49"/>
      <c r="BM157" s="49"/>
      <c r="BN157" s="49"/>
      <c r="BO157" s="49"/>
      <c r="BP157" s="49"/>
      <c r="BQ157" s="49"/>
      <c r="BR157" s="49"/>
      <c r="BS157" s="49"/>
      <c r="BT157" s="49"/>
      <c r="BU157" s="49"/>
    </row>
    <row r="158" spans="1:73" ht="12.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2"/>
      <c r="AZ158" s="42"/>
      <c r="BA158" s="42"/>
      <c r="BB158" s="49"/>
      <c r="BC158" s="49"/>
      <c r="BD158" s="49"/>
      <c r="BE158" s="49"/>
      <c r="BF158" s="49"/>
      <c r="BG158" s="49"/>
      <c r="BH158" s="49"/>
      <c r="BI158" s="49"/>
      <c r="BJ158" s="49"/>
      <c r="BK158" s="49"/>
      <c r="BL158" s="49"/>
      <c r="BM158" s="49"/>
      <c r="BN158" s="49"/>
      <c r="BO158" s="49"/>
      <c r="BP158" s="49"/>
      <c r="BQ158" s="49"/>
      <c r="BR158" s="49"/>
      <c r="BS158" s="49"/>
      <c r="BT158" s="49"/>
      <c r="BU158" s="49"/>
    </row>
    <row r="159" spans="1:73" ht="12.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2"/>
      <c r="AZ159" s="42"/>
      <c r="BA159" s="42"/>
      <c r="BB159" s="49"/>
      <c r="BC159" s="49"/>
      <c r="BD159" s="49"/>
      <c r="BE159" s="49"/>
      <c r="BF159" s="49"/>
      <c r="BG159" s="49"/>
      <c r="BH159" s="49"/>
      <c r="BI159" s="49"/>
      <c r="BJ159" s="49"/>
      <c r="BK159" s="49"/>
      <c r="BL159" s="49"/>
      <c r="BM159" s="49"/>
      <c r="BN159" s="49"/>
      <c r="BO159" s="49"/>
      <c r="BP159" s="49"/>
      <c r="BQ159" s="49"/>
      <c r="BR159" s="49"/>
      <c r="BS159" s="49"/>
      <c r="BT159" s="49"/>
      <c r="BU159" s="49"/>
    </row>
    <row r="160" spans="1:73" ht="12.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2"/>
      <c r="AZ160" s="42"/>
      <c r="BA160" s="42"/>
      <c r="BB160" s="49"/>
      <c r="BC160" s="49"/>
      <c r="BD160" s="49"/>
      <c r="BE160" s="49"/>
      <c r="BF160" s="49"/>
      <c r="BG160" s="49"/>
      <c r="BH160" s="49"/>
      <c r="BI160" s="49"/>
      <c r="BJ160" s="49"/>
      <c r="BK160" s="49"/>
      <c r="BL160" s="49"/>
      <c r="BM160" s="49"/>
      <c r="BN160" s="49"/>
      <c r="BO160" s="49"/>
      <c r="BP160" s="49"/>
      <c r="BQ160" s="49"/>
      <c r="BR160" s="49"/>
      <c r="BS160" s="49"/>
      <c r="BT160" s="49"/>
      <c r="BU160" s="49"/>
    </row>
    <row r="161" spans="1:73" ht="12.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2"/>
      <c r="AZ161" s="42"/>
      <c r="BA161" s="42"/>
      <c r="BB161" s="49"/>
      <c r="BC161" s="49"/>
      <c r="BD161" s="49"/>
      <c r="BE161" s="49"/>
      <c r="BF161" s="49"/>
      <c r="BG161" s="49"/>
      <c r="BH161" s="49"/>
      <c r="BI161" s="49"/>
      <c r="BJ161" s="49"/>
      <c r="BK161" s="49"/>
      <c r="BL161" s="49"/>
      <c r="BM161" s="49"/>
      <c r="BN161" s="49"/>
      <c r="BO161" s="49"/>
      <c r="BP161" s="49"/>
      <c r="BQ161" s="49"/>
      <c r="BR161" s="49"/>
      <c r="BS161" s="49"/>
      <c r="BT161" s="49"/>
      <c r="BU161" s="49"/>
    </row>
    <row r="162" spans="1:73" ht="12.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2"/>
      <c r="AZ162" s="42"/>
      <c r="BA162" s="42"/>
      <c r="BB162" s="49"/>
      <c r="BC162" s="49"/>
      <c r="BD162" s="49"/>
      <c r="BE162" s="49"/>
      <c r="BF162" s="49"/>
      <c r="BG162" s="49"/>
      <c r="BH162" s="49"/>
      <c r="BI162" s="49"/>
      <c r="BJ162" s="49"/>
      <c r="BK162" s="49"/>
      <c r="BL162" s="49"/>
      <c r="BM162" s="49"/>
      <c r="BN162" s="49"/>
      <c r="BO162" s="49"/>
      <c r="BP162" s="49"/>
      <c r="BQ162" s="49"/>
      <c r="BR162" s="49"/>
      <c r="BS162" s="49"/>
      <c r="BT162" s="49"/>
      <c r="BU162" s="49"/>
    </row>
    <row r="163" spans="1:73" ht="12.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2"/>
      <c r="AZ163" s="42"/>
      <c r="BA163" s="42"/>
      <c r="BB163" s="49"/>
      <c r="BC163" s="49"/>
      <c r="BD163" s="49"/>
      <c r="BE163" s="49"/>
      <c r="BF163" s="49"/>
      <c r="BG163" s="49"/>
      <c r="BH163" s="49"/>
      <c r="BI163" s="49"/>
      <c r="BJ163" s="49"/>
      <c r="BK163" s="49"/>
      <c r="BL163" s="49"/>
      <c r="BM163" s="49"/>
      <c r="BN163" s="49"/>
      <c r="BO163" s="49"/>
      <c r="BP163" s="49"/>
      <c r="BQ163" s="49"/>
      <c r="BR163" s="49"/>
      <c r="BS163" s="49"/>
      <c r="BT163" s="49"/>
      <c r="BU163" s="49"/>
    </row>
    <row r="164" spans="1:73" ht="12.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2"/>
      <c r="AZ164" s="42"/>
      <c r="BA164" s="42"/>
      <c r="BB164" s="49"/>
      <c r="BC164" s="49"/>
      <c r="BD164" s="49"/>
      <c r="BE164" s="49"/>
      <c r="BF164" s="49"/>
      <c r="BG164" s="49"/>
      <c r="BH164" s="49"/>
      <c r="BI164" s="49"/>
      <c r="BJ164" s="49"/>
      <c r="BK164" s="49"/>
      <c r="BL164" s="49"/>
      <c r="BM164" s="49"/>
      <c r="BN164" s="49"/>
      <c r="BO164" s="49"/>
      <c r="BP164" s="49"/>
      <c r="BQ164" s="49"/>
      <c r="BR164" s="49"/>
      <c r="BS164" s="49"/>
      <c r="BT164" s="49"/>
      <c r="BU164" s="49"/>
    </row>
    <row r="165" spans="1:73" ht="12.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2"/>
      <c r="AZ165" s="42"/>
      <c r="BA165" s="42"/>
      <c r="BB165" s="49"/>
      <c r="BC165" s="49"/>
      <c r="BD165" s="49"/>
      <c r="BE165" s="49"/>
      <c r="BF165" s="49"/>
      <c r="BG165" s="49"/>
      <c r="BH165" s="49"/>
      <c r="BI165" s="49"/>
      <c r="BJ165" s="49"/>
      <c r="BK165" s="49"/>
      <c r="BL165" s="49"/>
      <c r="BM165" s="49"/>
      <c r="BN165" s="49"/>
      <c r="BO165" s="49"/>
      <c r="BP165" s="49"/>
      <c r="BQ165" s="49"/>
      <c r="BR165" s="49"/>
      <c r="BS165" s="49"/>
      <c r="BT165" s="49"/>
      <c r="BU165" s="49"/>
    </row>
    <row r="166" spans="1:73" ht="12.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2"/>
      <c r="AZ166" s="42"/>
      <c r="BA166" s="42"/>
      <c r="BB166" s="49"/>
      <c r="BC166" s="49"/>
      <c r="BD166" s="49"/>
      <c r="BE166" s="49"/>
      <c r="BF166" s="49"/>
      <c r="BG166" s="49"/>
      <c r="BH166" s="49"/>
      <c r="BI166" s="49"/>
      <c r="BJ166" s="49"/>
      <c r="BK166" s="49"/>
      <c r="BL166" s="49"/>
      <c r="BM166" s="49"/>
      <c r="BN166" s="49"/>
      <c r="BO166" s="49"/>
      <c r="BP166" s="49"/>
      <c r="BQ166" s="49"/>
      <c r="BR166" s="49"/>
      <c r="BS166" s="49"/>
      <c r="BT166" s="49"/>
      <c r="BU166" s="49"/>
    </row>
    <row r="167" spans="1:73" ht="12.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2"/>
      <c r="AZ167" s="42"/>
      <c r="BA167" s="42"/>
      <c r="BB167" s="49"/>
      <c r="BC167" s="49"/>
      <c r="BD167" s="49"/>
      <c r="BE167" s="49"/>
      <c r="BF167" s="49"/>
      <c r="BG167" s="49"/>
      <c r="BH167" s="49"/>
      <c r="BI167" s="49"/>
      <c r="BJ167" s="49"/>
      <c r="BK167" s="49"/>
      <c r="BL167" s="49"/>
      <c r="BM167" s="49"/>
      <c r="BN167" s="49"/>
      <c r="BO167" s="49"/>
      <c r="BP167" s="49"/>
      <c r="BQ167" s="49"/>
      <c r="BR167" s="49"/>
      <c r="BS167" s="49"/>
      <c r="BT167" s="49"/>
      <c r="BU167" s="49"/>
    </row>
    <row r="168" spans="1:73" ht="12.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2"/>
      <c r="AZ168" s="42"/>
      <c r="BA168" s="42"/>
      <c r="BB168" s="49"/>
      <c r="BC168" s="49"/>
      <c r="BD168" s="49"/>
      <c r="BE168" s="49"/>
      <c r="BF168" s="49"/>
      <c r="BG168" s="49"/>
      <c r="BH168" s="49"/>
      <c r="BI168" s="49"/>
      <c r="BJ168" s="49"/>
      <c r="BK168" s="49"/>
      <c r="BL168" s="49"/>
      <c r="BM168" s="49"/>
      <c r="BN168" s="49"/>
      <c r="BO168" s="49"/>
      <c r="BP168" s="49"/>
      <c r="BQ168" s="49"/>
      <c r="BR168" s="49"/>
      <c r="BS168" s="49"/>
      <c r="BT168" s="49"/>
      <c r="BU168" s="49"/>
    </row>
    <row r="169" spans="1:73" ht="12.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2"/>
      <c r="AZ169" s="42"/>
      <c r="BA169" s="42"/>
      <c r="BB169" s="49"/>
      <c r="BC169" s="49"/>
      <c r="BD169" s="49"/>
      <c r="BE169" s="49"/>
      <c r="BF169" s="49"/>
      <c r="BG169" s="49"/>
      <c r="BH169" s="49"/>
      <c r="BI169" s="49"/>
      <c r="BJ169" s="49"/>
      <c r="BK169" s="49"/>
      <c r="BL169" s="49"/>
      <c r="BM169" s="49"/>
      <c r="BN169" s="49"/>
      <c r="BO169" s="49"/>
      <c r="BP169" s="49"/>
      <c r="BQ169" s="49"/>
      <c r="BR169" s="49"/>
      <c r="BS169" s="49"/>
      <c r="BT169" s="49"/>
      <c r="BU169" s="49"/>
    </row>
    <row r="170" spans="1:73" ht="12.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2"/>
      <c r="AZ170" s="42"/>
      <c r="BA170" s="42"/>
      <c r="BB170" s="49"/>
      <c r="BC170" s="49"/>
      <c r="BD170" s="49"/>
      <c r="BE170" s="49"/>
      <c r="BF170" s="49"/>
      <c r="BG170" s="49"/>
      <c r="BH170" s="49"/>
      <c r="BI170" s="49"/>
      <c r="BJ170" s="49"/>
      <c r="BK170" s="49"/>
      <c r="BL170" s="49"/>
      <c r="BM170" s="49"/>
      <c r="BN170" s="49"/>
      <c r="BO170" s="49"/>
      <c r="BP170" s="49"/>
      <c r="BQ170" s="49"/>
      <c r="BR170" s="49"/>
      <c r="BS170" s="49"/>
      <c r="BT170" s="49"/>
      <c r="BU170" s="49"/>
    </row>
    <row r="171" spans="1:73" ht="12.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2"/>
      <c r="AZ171" s="42"/>
      <c r="BA171" s="42"/>
      <c r="BB171" s="49"/>
      <c r="BC171" s="49"/>
      <c r="BD171" s="49"/>
      <c r="BE171" s="49"/>
      <c r="BF171" s="49"/>
      <c r="BG171" s="49"/>
      <c r="BH171" s="49"/>
      <c r="BI171" s="49"/>
      <c r="BJ171" s="49"/>
      <c r="BK171" s="49"/>
      <c r="BL171" s="49"/>
      <c r="BM171" s="49"/>
      <c r="BN171" s="49"/>
      <c r="BO171" s="49"/>
      <c r="BP171" s="49"/>
      <c r="BQ171" s="49"/>
      <c r="BR171" s="49"/>
      <c r="BS171" s="49"/>
      <c r="BT171" s="49"/>
      <c r="BU171" s="49"/>
    </row>
    <row r="172" spans="1:73" ht="12.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2"/>
      <c r="AZ172" s="42"/>
      <c r="BA172" s="42"/>
      <c r="BB172" s="49"/>
      <c r="BC172" s="49"/>
      <c r="BD172" s="49"/>
      <c r="BE172" s="49"/>
      <c r="BF172" s="49"/>
      <c r="BG172" s="49"/>
      <c r="BH172" s="49"/>
      <c r="BI172" s="49"/>
      <c r="BJ172" s="49"/>
      <c r="BK172" s="49"/>
      <c r="BL172" s="49"/>
      <c r="BM172" s="49"/>
      <c r="BN172" s="49"/>
      <c r="BO172" s="49"/>
      <c r="BP172" s="49"/>
      <c r="BQ172" s="49"/>
      <c r="BR172" s="49"/>
      <c r="BS172" s="49"/>
      <c r="BT172" s="49"/>
      <c r="BU172" s="49"/>
    </row>
    <row r="173" spans="1:73" ht="12.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2"/>
      <c r="AZ173" s="42"/>
      <c r="BA173" s="42"/>
      <c r="BB173" s="49"/>
      <c r="BC173" s="49"/>
      <c r="BD173" s="49"/>
      <c r="BE173" s="49"/>
      <c r="BF173" s="49"/>
      <c r="BG173" s="49"/>
      <c r="BH173" s="49"/>
      <c r="BI173" s="49"/>
      <c r="BJ173" s="49"/>
      <c r="BK173" s="49"/>
      <c r="BL173" s="49"/>
      <c r="BM173" s="49"/>
      <c r="BN173" s="49"/>
      <c r="BO173" s="49"/>
      <c r="BP173" s="49"/>
      <c r="BQ173" s="49"/>
      <c r="BR173" s="49"/>
      <c r="BS173" s="49"/>
      <c r="BT173" s="49"/>
      <c r="BU173" s="49"/>
    </row>
    <row r="174" spans="1:73" ht="12.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2"/>
      <c r="AZ174" s="42"/>
      <c r="BA174" s="42"/>
      <c r="BB174" s="49"/>
      <c r="BC174" s="49"/>
      <c r="BD174" s="49"/>
      <c r="BE174" s="49"/>
      <c r="BF174" s="49"/>
      <c r="BG174" s="49"/>
      <c r="BH174" s="49"/>
      <c r="BI174" s="49"/>
      <c r="BJ174" s="49"/>
      <c r="BK174" s="49"/>
      <c r="BL174" s="49"/>
      <c r="BM174" s="49"/>
      <c r="BN174" s="49"/>
      <c r="BO174" s="49"/>
      <c r="BP174" s="49"/>
      <c r="BQ174" s="49"/>
      <c r="BR174" s="49"/>
      <c r="BS174" s="49"/>
      <c r="BT174" s="49"/>
      <c r="BU174" s="49"/>
    </row>
    <row r="175" spans="1:73" ht="12.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2"/>
      <c r="AZ175" s="42"/>
      <c r="BA175" s="42"/>
      <c r="BB175" s="49"/>
      <c r="BC175" s="49"/>
      <c r="BD175" s="49"/>
      <c r="BE175" s="49"/>
      <c r="BF175" s="49"/>
      <c r="BG175" s="49"/>
      <c r="BH175" s="49"/>
      <c r="BI175" s="49"/>
      <c r="BJ175" s="49"/>
      <c r="BK175" s="49"/>
      <c r="BL175" s="49"/>
      <c r="BM175" s="49"/>
      <c r="BN175" s="49"/>
      <c r="BO175" s="49"/>
      <c r="BP175" s="49"/>
      <c r="BQ175" s="49"/>
      <c r="BR175" s="49"/>
      <c r="BS175" s="49"/>
      <c r="BT175" s="49"/>
      <c r="BU175" s="49"/>
    </row>
    <row r="176" spans="1:73" ht="12.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2"/>
      <c r="AZ176" s="42"/>
      <c r="BA176" s="42"/>
      <c r="BB176" s="49"/>
      <c r="BC176" s="49"/>
      <c r="BD176" s="49"/>
      <c r="BE176" s="49"/>
      <c r="BF176" s="49"/>
      <c r="BG176" s="49"/>
      <c r="BH176" s="49"/>
      <c r="BI176" s="49"/>
      <c r="BJ176" s="49"/>
      <c r="BK176" s="49"/>
      <c r="BL176" s="49"/>
      <c r="BM176" s="49"/>
      <c r="BN176" s="49"/>
      <c r="BO176" s="49"/>
      <c r="BP176" s="49"/>
      <c r="BQ176" s="49"/>
      <c r="BR176" s="49"/>
      <c r="BS176" s="49"/>
      <c r="BT176" s="49"/>
      <c r="BU176" s="49"/>
    </row>
    <row r="177" spans="1:73" ht="12.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2"/>
      <c r="AZ177" s="42"/>
      <c r="BA177" s="42"/>
      <c r="BB177" s="49"/>
      <c r="BC177" s="49"/>
      <c r="BD177" s="49"/>
      <c r="BE177" s="49"/>
      <c r="BF177" s="49"/>
      <c r="BG177" s="49"/>
      <c r="BH177" s="49"/>
      <c r="BI177" s="49"/>
      <c r="BJ177" s="49"/>
      <c r="BK177" s="49"/>
      <c r="BL177" s="49"/>
      <c r="BM177" s="49"/>
      <c r="BN177" s="49"/>
      <c r="BO177" s="49"/>
      <c r="BP177" s="49"/>
      <c r="BQ177" s="49"/>
      <c r="BR177" s="49"/>
      <c r="BS177" s="49"/>
      <c r="BT177" s="49"/>
      <c r="BU177" s="49"/>
    </row>
    <row r="178" spans="1:73" ht="12.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2"/>
      <c r="AZ178" s="42"/>
      <c r="BA178" s="42"/>
      <c r="BB178" s="49"/>
      <c r="BC178" s="49"/>
      <c r="BD178" s="49"/>
      <c r="BE178" s="49"/>
      <c r="BF178" s="49"/>
      <c r="BG178" s="49"/>
      <c r="BH178" s="49"/>
      <c r="BI178" s="49"/>
      <c r="BJ178" s="49"/>
      <c r="BK178" s="49"/>
      <c r="BL178" s="49"/>
      <c r="BM178" s="49"/>
      <c r="BN178" s="49"/>
      <c r="BO178" s="49"/>
      <c r="BP178" s="49"/>
      <c r="BQ178" s="49"/>
      <c r="BR178" s="49"/>
      <c r="BS178" s="49"/>
      <c r="BT178" s="49"/>
      <c r="BU178" s="49"/>
    </row>
    <row r="179" spans="1:73" ht="12.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2"/>
      <c r="AZ179" s="42"/>
      <c r="BA179" s="42"/>
      <c r="BB179" s="49"/>
      <c r="BC179" s="49"/>
      <c r="BD179" s="49"/>
      <c r="BE179" s="49"/>
      <c r="BF179" s="49"/>
      <c r="BG179" s="49"/>
      <c r="BH179" s="49"/>
      <c r="BI179" s="49"/>
      <c r="BJ179" s="49"/>
      <c r="BK179" s="49"/>
      <c r="BL179" s="49"/>
      <c r="BM179" s="49"/>
      <c r="BN179" s="49"/>
      <c r="BO179" s="49"/>
      <c r="BP179" s="49"/>
      <c r="BQ179" s="49"/>
      <c r="BR179" s="49"/>
      <c r="BS179" s="49"/>
      <c r="BT179" s="49"/>
      <c r="BU179" s="49"/>
    </row>
    <row r="180" spans="1:73" ht="12.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2"/>
      <c r="AZ180" s="42"/>
      <c r="BA180" s="42"/>
      <c r="BB180" s="49"/>
      <c r="BC180" s="49"/>
      <c r="BD180" s="49"/>
      <c r="BE180" s="49"/>
      <c r="BF180" s="49"/>
      <c r="BG180" s="49"/>
      <c r="BH180" s="49"/>
      <c r="BI180" s="49"/>
      <c r="BJ180" s="49"/>
      <c r="BK180" s="49"/>
      <c r="BL180" s="49"/>
      <c r="BM180" s="49"/>
      <c r="BN180" s="49"/>
      <c r="BO180" s="49"/>
      <c r="BP180" s="49"/>
      <c r="BQ180" s="49"/>
      <c r="BR180" s="49"/>
      <c r="BS180" s="49"/>
      <c r="BT180" s="49"/>
      <c r="BU180" s="49"/>
    </row>
    <row r="181" spans="1:73" ht="12.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2"/>
      <c r="AZ181" s="42"/>
      <c r="BA181" s="42"/>
      <c r="BB181" s="49"/>
      <c r="BC181" s="49"/>
      <c r="BD181" s="49"/>
      <c r="BE181" s="49"/>
      <c r="BF181" s="49"/>
      <c r="BG181" s="49"/>
      <c r="BH181" s="49"/>
      <c r="BI181" s="49"/>
      <c r="BJ181" s="49"/>
      <c r="BK181" s="49"/>
      <c r="BL181" s="49"/>
      <c r="BM181" s="49"/>
      <c r="BN181" s="49"/>
      <c r="BO181" s="49"/>
      <c r="BP181" s="49"/>
      <c r="BQ181" s="49"/>
      <c r="BR181" s="49"/>
      <c r="BS181" s="49"/>
      <c r="BT181" s="49"/>
      <c r="BU181" s="49"/>
    </row>
    <row r="182" spans="1:73" ht="12.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2"/>
      <c r="AZ182" s="42"/>
      <c r="BA182" s="42"/>
      <c r="BB182" s="49"/>
      <c r="BC182" s="49"/>
      <c r="BD182" s="49"/>
      <c r="BE182" s="49"/>
      <c r="BF182" s="49"/>
      <c r="BG182" s="49"/>
      <c r="BH182" s="49"/>
      <c r="BI182" s="49"/>
      <c r="BJ182" s="49"/>
      <c r="BK182" s="49"/>
      <c r="BL182" s="49"/>
      <c r="BM182" s="49"/>
      <c r="BN182" s="49"/>
      <c r="BO182" s="49"/>
      <c r="BP182" s="49"/>
      <c r="BQ182" s="49"/>
      <c r="BR182" s="49"/>
      <c r="BS182" s="49"/>
      <c r="BT182" s="49"/>
      <c r="BU182" s="49"/>
    </row>
    <row r="183" spans="1:73" ht="12.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2"/>
      <c r="AZ183" s="42"/>
      <c r="BA183" s="42"/>
      <c r="BB183" s="49"/>
      <c r="BC183" s="49"/>
      <c r="BD183" s="49"/>
      <c r="BE183" s="49"/>
      <c r="BF183" s="49"/>
      <c r="BG183" s="49"/>
      <c r="BH183" s="49"/>
      <c r="BI183" s="49"/>
      <c r="BJ183" s="49"/>
      <c r="BK183" s="49"/>
      <c r="BL183" s="49"/>
      <c r="BM183" s="49"/>
      <c r="BN183" s="49"/>
      <c r="BO183" s="49"/>
      <c r="BP183" s="49"/>
      <c r="BQ183" s="49"/>
      <c r="BR183" s="49"/>
      <c r="BS183" s="49"/>
      <c r="BT183" s="49"/>
      <c r="BU183" s="49"/>
    </row>
    <row r="184" spans="1:73" ht="12.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2"/>
      <c r="AZ184" s="42"/>
      <c r="BA184" s="42"/>
      <c r="BB184" s="49"/>
      <c r="BC184" s="49"/>
      <c r="BD184" s="49"/>
      <c r="BE184" s="49"/>
      <c r="BF184" s="49"/>
      <c r="BG184" s="49"/>
      <c r="BH184" s="49"/>
      <c r="BI184" s="49"/>
      <c r="BJ184" s="49"/>
      <c r="BK184" s="49"/>
      <c r="BL184" s="49"/>
      <c r="BM184" s="49"/>
      <c r="BN184" s="49"/>
      <c r="BO184" s="49"/>
      <c r="BP184" s="49"/>
      <c r="BQ184" s="49"/>
      <c r="BR184" s="49"/>
      <c r="BS184" s="49"/>
      <c r="BT184" s="49"/>
      <c r="BU184" s="49"/>
    </row>
    <row r="185" spans="1:73" ht="12.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2"/>
      <c r="AZ185" s="42"/>
      <c r="BA185" s="42"/>
      <c r="BB185" s="49"/>
      <c r="BC185" s="49"/>
      <c r="BD185" s="49"/>
      <c r="BE185" s="49"/>
      <c r="BF185" s="49"/>
      <c r="BG185" s="49"/>
      <c r="BH185" s="49"/>
      <c r="BI185" s="49"/>
      <c r="BJ185" s="49"/>
      <c r="BK185" s="49"/>
      <c r="BL185" s="49"/>
      <c r="BM185" s="49"/>
      <c r="BN185" s="49"/>
      <c r="BO185" s="49"/>
      <c r="BP185" s="49"/>
      <c r="BQ185" s="49"/>
      <c r="BR185" s="49"/>
      <c r="BS185" s="49"/>
      <c r="BT185" s="49"/>
      <c r="BU185" s="49"/>
    </row>
    <row r="186" spans="1:73" ht="12.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2"/>
      <c r="AZ186" s="42"/>
      <c r="BA186" s="42"/>
      <c r="BB186" s="49"/>
      <c r="BC186" s="49"/>
      <c r="BD186" s="49"/>
      <c r="BE186" s="49"/>
      <c r="BF186" s="49"/>
      <c r="BG186" s="49"/>
      <c r="BH186" s="49"/>
      <c r="BI186" s="49"/>
      <c r="BJ186" s="49"/>
      <c r="BK186" s="49"/>
      <c r="BL186" s="49"/>
      <c r="BM186" s="49"/>
      <c r="BN186" s="49"/>
      <c r="BO186" s="49"/>
      <c r="BP186" s="49"/>
      <c r="BQ186" s="49"/>
      <c r="BR186" s="49"/>
      <c r="BS186" s="49"/>
      <c r="BT186" s="49"/>
      <c r="BU186" s="49"/>
    </row>
    <row r="187" spans="1:73" ht="12.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2"/>
      <c r="AZ187" s="42"/>
      <c r="BA187" s="42"/>
      <c r="BB187" s="49"/>
      <c r="BC187" s="49"/>
      <c r="BD187" s="49"/>
      <c r="BE187" s="49"/>
      <c r="BF187" s="49"/>
      <c r="BG187" s="49"/>
      <c r="BH187" s="49"/>
      <c r="BI187" s="49"/>
      <c r="BJ187" s="49"/>
      <c r="BK187" s="49"/>
      <c r="BL187" s="49"/>
      <c r="BM187" s="49"/>
      <c r="BN187" s="49"/>
      <c r="BO187" s="49"/>
      <c r="BP187" s="49"/>
      <c r="BQ187" s="49"/>
      <c r="BR187" s="49"/>
      <c r="BS187" s="49"/>
      <c r="BT187" s="49"/>
      <c r="BU187" s="49"/>
    </row>
    <row r="188" spans="1:73" ht="12.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2"/>
      <c r="AZ188" s="42"/>
      <c r="BA188" s="42"/>
      <c r="BB188" s="49"/>
      <c r="BC188" s="49"/>
      <c r="BD188" s="49"/>
      <c r="BE188" s="49"/>
      <c r="BF188" s="49"/>
      <c r="BG188" s="49"/>
      <c r="BH188" s="49"/>
      <c r="BI188" s="49"/>
      <c r="BJ188" s="49"/>
      <c r="BK188" s="49"/>
      <c r="BL188" s="49"/>
      <c r="BM188" s="49"/>
      <c r="BN188" s="49"/>
      <c r="BO188" s="49"/>
      <c r="BP188" s="49"/>
      <c r="BQ188" s="49"/>
      <c r="BR188" s="49"/>
      <c r="BS188" s="49"/>
      <c r="BT188" s="49"/>
      <c r="BU188" s="49"/>
    </row>
    <row r="189" spans="1:73" ht="12.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2"/>
      <c r="AZ189" s="42"/>
      <c r="BA189" s="42"/>
      <c r="BB189" s="49"/>
      <c r="BC189" s="49"/>
      <c r="BD189" s="49"/>
      <c r="BE189" s="49"/>
      <c r="BF189" s="49"/>
      <c r="BG189" s="49"/>
      <c r="BH189" s="49"/>
      <c r="BI189" s="49"/>
      <c r="BJ189" s="49"/>
      <c r="BK189" s="49"/>
      <c r="BL189" s="49"/>
      <c r="BM189" s="49"/>
      <c r="BN189" s="49"/>
      <c r="BO189" s="49"/>
      <c r="BP189" s="49"/>
      <c r="BQ189" s="49"/>
      <c r="BR189" s="49"/>
      <c r="BS189" s="49"/>
      <c r="BT189" s="49"/>
      <c r="BU189" s="49"/>
    </row>
    <row r="190" spans="1:73" ht="12.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2"/>
      <c r="AZ190" s="42"/>
      <c r="BA190" s="42"/>
      <c r="BB190" s="49"/>
      <c r="BC190" s="49"/>
      <c r="BD190" s="49"/>
      <c r="BE190" s="49"/>
      <c r="BF190" s="49"/>
      <c r="BG190" s="49"/>
      <c r="BH190" s="49"/>
      <c r="BI190" s="49"/>
      <c r="BJ190" s="49"/>
      <c r="BK190" s="49"/>
      <c r="BL190" s="49"/>
      <c r="BM190" s="49"/>
      <c r="BN190" s="49"/>
      <c r="BO190" s="49"/>
      <c r="BP190" s="49"/>
      <c r="BQ190" s="49"/>
      <c r="BR190" s="49"/>
      <c r="BS190" s="49"/>
      <c r="BT190" s="49"/>
      <c r="BU190" s="49"/>
    </row>
    <row r="191" spans="1:73" ht="12.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2"/>
      <c r="AZ191" s="42"/>
      <c r="BA191" s="42"/>
      <c r="BB191" s="49"/>
      <c r="BC191" s="49"/>
      <c r="BD191" s="49"/>
      <c r="BE191" s="49"/>
      <c r="BF191" s="49"/>
      <c r="BG191" s="49"/>
      <c r="BH191" s="49"/>
      <c r="BI191" s="49"/>
      <c r="BJ191" s="49"/>
      <c r="BK191" s="49"/>
      <c r="BL191" s="49"/>
      <c r="BM191" s="49"/>
      <c r="BN191" s="49"/>
      <c r="BO191" s="49"/>
      <c r="BP191" s="49"/>
      <c r="BQ191" s="49"/>
      <c r="BR191" s="49"/>
      <c r="BS191" s="49"/>
      <c r="BT191" s="49"/>
      <c r="BU191" s="49"/>
    </row>
    <row r="192" spans="1:73" ht="12.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2"/>
      <c r="AZ192" s="42"/>
      <c r="BA192" s="42"/>
      <c r="BB192" s="49"/>
      <c r="BC192" s="49"/>
      <c r="BD192" s="49"/>
      <c r="BE192" s="49"/>
      <c r="BF192" s="49"/>
      <c r="BG192" s="49"/>
      <c r="BH192" s="49"/>
      <c r="BI192" s="49"/>
      <c r="BJ192" s="49"/>
      <c r="BK192" s="49"/>
      <c r="BL192" s="49"/>
      <c r="BM192" s="49"/>
      <c r="BN192" s="49"/>
      <c r="BO192" s="49"/>
      <c r="BP192" s="49"/>
      <c r="BQ192" s="49"/>
      <c r="BR192" s="49"/>
      <c r="BS192" s="49"/>
      <c r="BT192" s="49"/>
      <c r="BU192" s="49"/>
    </row>
    <row r="193" spans="1:73" ht="12.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2"/>
      <c r="AZ193" s="42"/>
      <c r="BA193" s="42"/>
      <c r="BB193" s="49"/>
      <c r="BC193" s="49"/>
      <c r="BD193" s="49"/>
      <c r="BE193" s="49"/>
      <c r="BF193" s="49"/>
      <c r="BG193" s="49"/>
      <c r="BH193" s="49"/>
      <c r="BI193" s="49"/>
      <c r="BJ193" s="49"/>
      <c r="BK193" s="49"/>
      <c r="BL193" s="49"/>
      <c r="BM193" s="49"/>
      <c r="BN193" s="49"/>
      <c r="BO193" s="49"/>
      <c r="BP193" s="49"/>
      <c r="BQ193" s="49"/>
      <c r="BR193" s="49"/>
      <c r="BS193" s="49"/>
      <c r="BT193" s="49"/>
      <c r="BU193" s="49"/>
    </row>
    <row r="194" spans="1:73" ht="12.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2"/>
      <c r="AZ194" s="42"/>
      <c r="BA194" s="42"/>
      <c r="BB194" s="49"/>
      <c r="BC194" s="49"/>
      <c r="BD194" s="49"/>
      <c r="BE194" s="49"/>
      <c r="BF194" s="49"/>
      <c r="BG194" s="49"/>
      <c r="BH194" s="49"/>
      <c r="BI194" s="49"/>
      <c r="BJ194" s="49"/>
      <c r="BK194" s="49"/>
      <c r="BL194" s="49"/>
      <c r="BM194" s="49"/>
      <c r="BN194" s="49"/>
      <c r="BO194" s="49"/>
      <c r="BP194" s="49"/>
      <c r="BQ194" s="49"/>
      <c r="BR194" s="49"/>
      <c r="BS194" s="49"/>
      <c r="BT194" s="49"/>
      <c r="BU194" s="49"/>
    </row>
    <row r="195" spans="1:73" ht="12.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2"/>
      <c r="AZ195" s="42"/>
      <c r="BA195" s="42"/>
      <c r="BB195" s="49"/>
      <c r="BC195" s="49"/>
      <c r="BD195" s="49"/>
      <c r="BE195" s="49"/>
      <c r="BF195" s="49"/>
      <c r="BG195" s="49"/>
      <c r="BH195" s="49"/>
      <c r="BI195" s="49"/>
      <c r="BJ195" s="49"/>
      <c r="BK195" s="49"/>
      <c r="BL195" s="49"/>
      <c r="BM195" s="49"/>
      <c r="BN195" s="49"/>
      <c r="BO195" s="49"/>
      <c r="BP195" s="49"/>
      <c r="BQ195" s="49"/>
      <c r="BR195" s="49"/>
      <c r="BS195" s="49"/>
      <c r="BT195" s="49"/>
      <c r="BU195" s="49"/>
    </row>
    <row r="196" spans="1:73" ht="12.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2"/>
      <c r="AZ196" s="42"/>
      <c r="BA196" s="42"/>
      <c r="BB196" s="49"/>
      <c r="BC196" s="49"/>
      <c r="BD196" s="49"/>
      <c r="BE196" s="49"/>
      <c r="BF196" s="49"/>
      <c r="BG196" s="49"/>
      <c r="BH196" s="49"/>
      <c r="BI196" s="49"/>
      <c r="BJ196" s="49"/>
      <c r="BK196" s="49"/>
      <c r="BL196" s="49"/>
      <c r="BM196" s="49"/>
      <c r="BN196" s="49"/>
      <c r="BO196" s="49"/>
      <c r="BP196" s="49"/>
      <c r="BQ196" s="49"/>
      <c r="BR196" s="49"/>
      <c r="BS196" s="49"/>
      <c r="BT196" s="49"/>
      <c r="BU196" s="49"/>
    </row>
    <row r="197" spans="1:73" ht="12.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2"/>
      <c r="AZ197" s="42"/>
      <c r="BA197" s="42"/>
      <c r="BB197" s="49"/>
      <c r="BC197" s="49"/>
      <c r="BD197" s="49"/>
      <c r="BE197" s="49"/>
      <c r="BF197" s="49"/>
      <c r="BG197" s="49"/>
      <c r="BH197" s="49"/>
      <c r="BI197" s="49"/>
      <c r="BJ197" s="49"/>
      <c r="BK197" s="49"/>
      <c r="BL197" s="49"/>
      <c r="BM197" s="49"/>
      <c r="BN197" s="49"/>
      <c r="BO197" s="49"/>
      <c r="BP197" s="49"/>
      <c r="BQ197" s="49"/>
      <c r="BR197" s="49"/>
      <c r="BS197" s="49"/>
      <c r="BT197" s="49"/>
      <c r="BU197" s="49"/>
    </row>
    <row r="198" spans="1:73" ht="12.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2"/>
      <c r="AZ198" s="42"/>
      <c r="BA198" s="42"/>
      <c r="BB198" s="49"/>
      <c r="BC198" s="49"/>
      <c r="BD198" s="49"/>
      <c r="BE198" s="49"/>
      <c r="BF198" s="49"/>
      <c r="BG198" s="49"/>
      <c r="BH198" s="49"/>
      <c r="BI198" s="49"/>
      <c r="BJ198" s="49"/>
      <c r="BK198" s="49"/>
      <c r="BL198" s="49"/>
      <c r="BM198" s="49"/>
      <c r="BN198" s="49"/>
      <c r="BO198" s="49"/>
      <c r="BP198" s="49"/>
      <c r="BQ198" s="49"/>
      <c r="BR198" s="49"/>
      <c r="BS198" s="49"/>
      <c r="BT198" s="49"/>
      <c r="BU198" s="49"/>
    </row>
    <row r="199" spans="1:73" ht="12.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2"/>
      <c r="AZ199" s="42"/>
      <c r="BA199" s="42"/>
      <c r="BB199" s="49"/>
      <c r="BC199" s="49"/>
      <c r="BD199" s="49"/>
      <c r="BE199" s="49"/>
      <c r="BF199" s="49"/>
      <c r="BG199" s="49"/>
      <c r="BH199" s="49"/>
      <c r="BI199" s="49"/>
      <c r="BJ199" s="49"/>
      <c r="BK199" s="49"/>
      <c r="BL199" s="49"/>
      <c r="BM199" s="49"/>
      <c r="BN199" s="49"/>
      <c r="BO199" s="49"/>
      <c r="BP199" s="49"/>
      <c r="BQ199" s="49"/>
      <c r="BR199" s="49"/>
      <c r="BS199" s="49"/>
      <c r="BT199" s="49"/>
      <c r="BU199" s="49"/>
    </row>
    <row r="200" spans="1:73" ht="12.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2"/>
      <c r="AZ200" s="42"/>
      <c r="BA200" s="42"/>
      <c r="BB200" s="49"/>
      <c r="BC200" s="49"/>
      <c r="BD200" s="49"/>
      <c r="BE200" s="49"/>
      <c r="BF200" s="49"/>
      <c r="BG200" s="49"/>
      <c r="BH200" s="49"/>
      <c r="BI200" s="49"/>
      <c r="BJ200" s="49"/>
      <c r="BK200" s="49"/>
      <c r="BL200" s="49"/>
      <c r="BM200" s="49"/>
      <c r="BN200" s="49"/>
      <c r="BO200" s="49"/>
      <c r="BP200" s="49"/>
      <c r="BQ200" s="49"/>
      <c r="BR200" s="49"/>
      <c r="BS200" s="49"/>
      <c r="BT200" s="49"/>
      <c r="BU200" s="49"/>
    </row>
    <row r="201" spans="1:73" ht="12.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2"/>
      <c r="AZ201" s="42"/>
      <c r="BA201" s="42"/>
      <c r="BB201" s="49"/>
      <c r="BC201" s="49"/>
      <c r="BD201" s="49"/>
      <c r="BE201" s="49"/>
      <c r="BF201" s="49"/>
      <c r="BG201" s="49"/>
      <c r="BH201" s="49"/>
      <c r="BI201" s="49"/>
      <c r="BJ201" s="49"/>
      <c r="BK201" s="49"/>
      <c r="BL201" s="49"/>
      <c r="BM201" s="49"/>
      <c r="BN201" s="49"/>
      <c r="BO201" s="49"/>
      <c r="BP201" s="49"/>
      <c r="BQ201" s="49"/>
      <c r="BR201" s="49"/>
      <c r="BS201" s="49"/>
      <c r="BT201" s="49"/>
      <c r="BU201" s="49"/>
    </row>
    <row r="202" spans="1:73" ht="12.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2"/>
      <c r="AZ202" s="42"/>
      <c r="BA202" s="42"/>
      <c r="BB202" s="49"/>
      <c r="BC202" s="49"/>
      <c r="BD202" s="49"/>
      <c r="BE202" s="49"/>
      <c r="BF202" s="49"/>
      <c r="BG202" s="49"/>
      <c r="BH202" s="49"/>
      <c r="BI202" s="49"/>
      <c r="BJ202" s="49"/>
      <c r="BK202" s="49"/>
      <c r="BL202" s="49"/>
      <c r="BM202" s="49"/>
      <c r="BN202" s="49"/>
      <c r="BO202" s="49"/>
      <c r="BP202" s="49"/>
      <c r="BQ202" s="49"/>
      <c r="BR202" s="49"/>
      <c r="BS202" s="49"/>
      <c r="BT202" s="49"/>
      <c r="BU202" s="49"/>
    </row>
    <row r="203" spans="1:73" ht="12.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2"/>
      <c r="AZ203" s="42"/>
      <c r="BA203" s="42"/>
      <c r="BB203" s="49"/>
      <c r="BC203" s="49"/>
      <c r="BD203" s="49"/>
      <c r="BE203" s="49"/>
      <c r="BF203" s="49"/>
      <c r="BG203" s="49"/>
      <c r="BH203" s="49"/>
      <c r="BI203" s="49"/>
      <c r="BJ203" s="49"/>
      <c r="BK203" s="49"/>
      <c r="BL203" s="49"/>
      <c r="BM203" s="49"/>
      <c r="BN203" s="49"/>
      <c r="BO203" s="49"/>
      <c r="BP203" s="49"/>
      <c r="BQ203" s="49"/>
      <c r="BR203" s="49"/>
      <c r="BS203" s="49"/>
      <c r="BT203" s="49"/>
      <c r="BU203" s="49"/>
    </row>
    <row r="204" spans="1:73" ht="12.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2"/>
      <c r="AZ204" s="42"/>
      <c r="BA204" s="42"/>
      <c r="BB204" s="49"/>
      <c r="BC204" s="49"/>
      <c r="BD204" s="49"/>
      <c r="BE204" s="49"/>
      <c r="BF204" s="49"/>
      <c r="BG204" s="49"/>
      <c r="BH204" s="49"/>
      <c r="BI204" s="49"/>
      <c r="BJ204" s="49"/>
      <c r="BK204" s="49"/>
      <c r="BL204" s="49"/>
      <c r="BM204" s="49"/>
      <c r="BN204" s="49"/>
      <c r="BO204" s="49"/>
      <c r="BP204" s="49"/>
      <c r="BQ204" s="49"/>
      <c r="BR204" s="49"/>
      <c r="BS204" s="49"/>
      <c r="BT204" s="49"/>
      <c r="BU204" s="49"/>
    </row>
    <row r="205" spans="1:73" ht="12.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2"/>
      <c r="AZ205" s="42"/>
      <c r="BA205" s="42"/>
      <c r="BB205" s="49"/>
      <c r="BC205" s="49"/>
      <c r="BD205" s="49"/>
      <c r="BE205" s="49"/>
      <c r="BF205" s="49"/>
      <c r="BG205" s="49"/>
      <c r="BH205" s="49"/>
      <c r="BI205" s="49"/>
      <c r="BJ205" s="49"/>
      <c r="BK205" s="49"/>
      <c r="BL205" s="49"/>
      <c r="BM205" s="49"/>
      <c r="BN205" s="49"/>
      <c r="BO205" s="49"/>
      <c r="BP205" s="49"/>
      <c r="BQ205" s="49"/>
      <c r="BR205" s="49"/>
      <c r="BS205" s="49"/>
      <c r="BT205" s="49"/>
      <c r="BU205" s="49"/>
    </row>
    <row r="206" spans="1:73" ht="12.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2"/>
      <c r="AZ206" s="42"/>
      <c r="BA206" s="42"/>
      <c r="BB206" s="49"/>
      <c r="BC206" s="49"/>
      <c r="BD206" s="49"/>
      <c r="BE206" s="49"/>
      <c r="BF206" s="49"/>
      <c r="BG206" s="49"/>
      <c r="BH206" s="49"/>
      <c r="BI206" s="49"/>
      <c r="BJ206" s="49"/>
      <c r="BK206" s="49"/>
      <c r="BL206" s="49"/>
      <c r="BM206" s="49"/>
      <c r="BN206" s="49"/>
      <c r="BO206" s="49"/>
      <c r="BP206" s="49"/>
      <c r="BQ206" s="49"/>
      <c r="BR206" s="49"/>
      <c r="BS206" s="49"/>
      <c r="BT206" s="49"/>
      <c r="BU206" s="49"/>
    </row>
    <row r="207" spans="1:73" ht="12.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2"/>
      <c r="AZ207" s="42"/>
      <c r="BA207" s="42"/>
      <c r="BB207" s="49"/>
      <c r="BC207" s="49"/>
      <c r="BD207" s="49"/>
      <c r="BE207" s="49"/>
      <c r="BF207" s="49"/>
      <c r="BG207" s="49"/>
      <c r="BH207" s="49"/>
      <c r="BI207" s="49"/>
      <c r="BJ207" s="49"/>
      <c r="BK207" s="49"/>
      <c r="BL207" s="49"/>
      <c r="BM207" s="49"/>
      <c r="BN207" s="49"/>
      <c r="BO207" s="49"/>
      <c r="BP207" s="49"/>
      <c r="BQ207" s="49"/>
      <c r="BR207" s="49"/>
      <c r="BS207" s="49"/>
      <c r="BT207" s="49"/>
      <c r="BU207" s="49"/>
    </row>
    <row r="208" spans="1:73" ht="12.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2"/>
      <c r="AZ208" s="42"/>
      <c r="BA208" s="42"/>
      <c r="BB208" s="49"/>
      <c r="BC208" s="49"/>
      <c r="BD208" s="49"/>
      <c r="BE208" s="49"/>
      <c r="BF208" s="49"/>
      <c r="BG208" s="49"/>
      <c r="BH208" s="49"/>
      <c r="BI208" s="49"/>
      <c r="BJ208" s="49"/>
      <c r="BK208" s="49"/>
      <c r="BL208" s="49"/>
      <c r="BM208" s="49"/>
      <c r="BN208" s="49"/>
      <c r="BO208" s="49"/>
      <c r="BP208" s="49"/>
      <c r="BQ208" s="49"/>
      <c r="BR208" s="49"/>
      <c r="BS208" s="49"/>
      <c r="BT208" s="49"/>
      <c r="BU208" s="49"/>
    </row>
    <row r="209" spans="1:73" ht="12.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2"/>
      <c r="AZ209" s="42"/>
      <c r="BA209" s="42"/>
      <c r="BB209" s="49"/>
      <c r="BC209" s="49"/>
      <c r="BD209" s="49"/>
      <c r="BE209" s="49"/>
      <c r="BF209" s="49"/>
      <c r="BG209" s="49"/>
      <c r="BH209" s="49"/>
      <c r="BI209" s="49"/>
      <c r="BJ209" s="49"/>
      <c r="BK209" s="49"/>
      <c r="BL209" s="49"/>
      <c r="BM209" s="49"/>
      <c r="BN209" s="49"/>
      <c r="BO209" s="49"/>
      <c r="BP209" s="49"/>
      <c r="BQ209" s="49"/>
      <c r="BR209" s="49"/>
      <c r="BS209" s="49"/>
      <c r="BT209" s="49"/>
      <c r="BU209" s="49"/>
    </row>
    <row r="210" spans="1:73" ht="12.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2"/>
      <c r="AZ210" s="42"/>
      <c r="BA210" s="42"/>
      <c r="BB210" s="49"/>
      <c r="BC210" s="49"/>
      <c r="BD210" s="49"/>
      <c r="BE210" s="49"/>
      <c r="BF210" s="49"/>
      <c r="BG210" s="49"/>
      <c r="BH210" s="49"/>
      <c r="BI210" s="49"/>
      <c r="BJ210" s="49"/>
      <c r="BK210" s="49"/>
      <c r="BL210" s="49"/>
      <c r="BM210" s="49"/>
      <c r="BN210" s="49"/>
      <c r="BO210" s="49"/>
      <c r="BP210" s="49"/>
      <c r="BQ210" s="49"/>
      <c r="BR210" s="49"/>
      <c r="BS210" s="49"/>
      <c r="BT210" s="49"/>
      <c r="BU210" s="49"/>
    </row>
    <row r="211" spans="1:73" ht="12.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2"/>
      <c r="AZ211" s="42"/>
      <c r="BA211" s="42"/>
      <c r="BB211" s="49"/>
      <c r="BC211" s="49"/>
      <c r="BD211" s="49"/>
      <c r="BE211" s="49"/>
      <c r="BF211" s="49"/>
      <c r="BG211" s="49"/>
      <c r="BH211" s="49"/>
      <c r="BI211" s="49"/>
      <c r="BJ211" s="49"/>
      <c r="BK211" s="49"/>
      <c r="BL211" s="49"/>
      <c r="BM211" s="49"/>
      <c r="BN211" s="49"/>
      <c r="BO211" s="49"/>
      <c r="BP211" s="49"/>
      <c r="BQ211" s="49"/>
      <c r="BR211" s="49"/>
      <c r="BS211" s="49"/>
      <c r="BT211" s="49"/>
      <c r="BU211" s="49"/>
    </row>
    <row r="212" spans="1:73" ht="12.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2"/>
      <c r="AZ212" s="42"/>
      <c r="BA212" s="42"/>
      <c r="BB212" s="49"/>
      <c r="BC212" s="49"/>
      <c r="BD212" s="49"/>
      <c r="BE212" s="49"/>
      <c r="BF212" s="49"/>
      <c r="BG212" s="49"/>
      <c r="BH212" s="49"/>
      <c r="BI212" s="49"/>
      <c r="BJ212" s="49"/>
      <c r="BK212" s="49"/>
      <c r="BL212" s="49"/>
      <c r="BM212" s="49"/>
      <c r="BN212" s="49"/>
      <c r="BO212" s="49"/>
      <c r="BP212" s="49"/>
      <c r="BQ212" s="49"/>
      <c r="BR212" s="49"/>
      <c r="BS212" s="49"/>
      <c r="BT212" s="49"/>
      <c r="BU212" s="49"/>
    </row>
    <row r="213" spans="1:73" ht="12.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2"/>
      <c r="AZ213" s="42"/>
      <c r="BA213" s="42"/>
      <c r="BB213" s="49"/>
      <c r="BC213" s="49"/>
      <c r="BD213" s="49"/>
      <c r="BE213" s="49"/>
      <c r="BF213" s="49"/>
      <c r="BG213" s="49"/>
      <c r="BH213" s="49"/>
      <c r="BI213" s="49"/>
      <c r="BJ213" s="49"/>
      <c r="BK213" s="49"/>
      <c r="BL213" s="49"/>
      <c r="BM213" s="49"/>
      <c r="BN213" s="49"/>
      <c r="BO213" s="49"/>
      <c r="BP213" s="49"/>
      <c r="BQ213" s="49"/>
      <c r="BR213" s="49"/>
      <c r="BS213" s="49"/>
      <c r="BT213" s="49"/>
      <c r="BU213" s="49"/>
    </row>
    <row r="214" spans="1:73" ht="12.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2"/>
      <c r="AZ214" s="42"/>
      <c r="BA214" s="42"/>
      <c r="BB214" s="49"/>
      <c r="BC214" s="49"/>
      <c r="BD214" s="49"/>
      <c r="BE214" s="49"/>
      <c r="BF214" s="49"/>
      <c r="BG214" s="49"/>
      <c r="BH214" s="49"/>
      <c r="BI214" s="49"/>
      <c r="BJ214" s="49"/>
      <c r="BK214" s="49"/>
      <c r="BL214" s="49"/>
      <c r="BM214" s="49"/>
      <c r="BN214" s="49"/>
      <c r="BO214" s="49"/>
      <c r="BP214" s="49"/>
      <c r="BQ214" s="49"/>
      <c r="BR214" s="49"/>
      <c r="BS214" s="49"/>
      <c r="BT214" s="49"/>
      <c r="BU214" s="49"/>
    </row>
    <row r="215" spans="1:73" ht="12.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2"/>
      <c r="AZ215" s="42"/>
      <c r="BA215" s="42"/>
      <c r="BB215" s="49"/>
      <c r="BC215" s="49"/>
      <c r="BD215" s="49"/>
      <c r="BE215" s="49"/>
      <c r="BF215" s="49"/>
      <c r="BG215" s="49"/>
      <c r="BH215" s="49"/>
      <c r="BI215" s="49"/>
      <c r="BJ215" s="49"/>
      <c r="BK215" s="49"/>
      <c r="BL215" s="49"/>
      <c r="BM215" s="49"/>
      <c r="BN215" s="49"/>
      <c r="BO215" s="49"/>
      <c r="BP215" s="49"/>
      <c r="BQ215" s="49"/>
      <c r="BR215" s="49"/>
      <c r="BS215" s="49"/>
      <c r="BT215" s="49"/>
      <c r="BU215" s="49"/>
    </row>
    <row r="216" spans="1:73" ht="12.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2"/>
      <c r="AZ216" s="42"/>
      <c r="BA216" s="42"/>
      <c r="BB216" s="49"/>
      <c r="BC216" s="49"/>
      <c r="BD216" s="49"/>
      <c r="BE216" s="49"/>
      <c r="BF216" s="49"/>
      <c r="BG216" s="49"/>
      <c r="BH216" s="49"/>
      <c r="BI216" s="49"/>
      <c r="BJ216" s="49"/>
      <c r="BK216" s="49"/>
      <c r="BL216" s="49"/>
      <c r="BM216" s="49"/>
      <c r="BN216" s="49"/>
      <c r="BO216" s="49"/>
      <c r="BP216" s="49"/>
      <c r="BQ216" s="49"/>
      <c r="BR216" s="49"/>
      <c r="BS216" s="49"/>
      <c r="BT216" s="49"/>
      <c r="BU216" s="49"/>
    </row>
    <row r="217" spans="1:73" ht="12.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2"/>
      <c r="AZ217" s="42"/>
      <c r="BA217" s="42"/>
      <c r="BB217" s="49"/>
      <c r="BC217" s="49"/>
      <c r="BD217" s="49"/>
      <c r="BE217" s="49"/>
      <c r="BF217" s="49"/>
      <c r="BG217" s="49"/>
      <c r="BH217" s="49"/>
      <c r="BI217" s="49"/>
      <c r="BJ217" s="49"/>
      <c r="BK217" s="49"/>
      <c r="BL217" s="49"/>
      <c r="BM217" s="49"/>
      <c r="BN217" s="49"/>
      <c r="BO217" s="49"/>
      <c r="BP217" s="49"/>
      <c r="BQ217" s="49"/>
      <c r="BR217" s="49"/>
      <c r="BS217" s="49"/>
      <c r="BT217" s="49"/>
      <c r="BU217" s="49"/>
    </row>
    <row r="218" spans="1:73" ht="12.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2"/>
      <c r="AZ218" s="42"/>
      <c r="BA218" s="42"/>
      <c r="BB218" s="49"/>
      <c r="BC218" s="49"/>
      <c r="BD218" s="49"/>
      <c r="BE218" s="49"/>
      <c r="BF218" s="49"/>
      <c r="BG218" s="49"/>
      <c r="BH218" s="49"/>
      <c r="BI218" s="49"/>
      <c r="BJ218" s="49"/>
      <c r="BK218" s="49"/>
      <c r="BL218" s="49"/>
      <c r="BM218" s="49"/>
      <c r="BN218" s="49"/>
      <c r="BO218" s="49"/>
      <c r="BP218" s="49"/>
      <c r="BQ218" s="49"/>
      <c r="BR218" s="49"/>
      <c r="BS218" s="49"/>
      <c r="BT218" s="49"/>
      <c r="BU218" s="49"/>
    </row>
    <row r="219" spans="1:73" ht="12.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2"/>
      <c r="AZ219" s="42"/>
      <c r="BA219" s="42"/>
      <c r="BB219" s="49"/>
      <c r="BC219" s="49"/>
      <c r="BD219" s="49"/>
      <c r="BE219" s="49"/>
      <c r="BF219" s="49"/>
      <c r="BG219" s="49"/>
      <c r="BH219" s="49"/>
      <c r="BI219" s="49"/>
      <c r="BJ219" s="49"/>
      <c r="BK219" s="49"/>
      <c r="BL219" s="49"/>
      <c r="BM219" s="49"/>
      <c r="BN219" s="49"/>
      <c r="BO219" s="49"/>
      <c r="BP219" s="49"/>
      <c r="BQ219" s="49"/>
      <c r="BR219" s="49"/>
      <c r="BS219" s="49"/>
      <c r="BT219" s="49"/>
      <c r="BU219" s="49"/>
    </row>
    <row r="220" spans="1:73" ht="12.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2"/>
      <c r="AZ220" s="42"/>
      <c r="BA220" s="42"/>
      <c r="BB220" s="49"/>
      <c r="BC220" s="49"/>
      <c r="BD220" s="49"/>
      <c r="BE220" s="49"/>
      <c r="BF220" s="49"/>
      <c r="BG220" s="49"/>
      <c r="BH220" s="49"/>
      <c r="BI220" s="49"/>
      <c r="BJ220" s="49"/>
      <c r="BK220" s="49"/>
      <c r="BL220" s="49"/>
      <c r="BM220" s="49"/>
      <c r="BN220" s="49"/>
      <c r="BO220" s="49"/>
      <c r="BP220" s="49"/>
      <c r="BQ220" s="49"/>
      <c r="BR220" s="49"/>
      <c r="BS220" s="49"/>
      <c r="BT220" s="49"/>
      <c r="BU220" s="49"/>
    </row>
    <row r="221" spans="1:73" ht="12.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2"/>
      <c r="AZ221" s="42"/>
      <c r="BA221" s="42"/>
      <c r="BB221" s="49"/>
      <c r="BC221" s="49"/>
      <c r="BD221" s="49"/>
      <c r="BE221" s="49"/>
      <c r="BF221" s="49"/>
      <c r="BG221" s="49"/>
      <c r="BH221" s="49"/>
      <c r="BI221" s="49"/>
      <c r="BJ221" s="49"/>
      <c r="BK221" s="49"/>
      <c r="BL221" s="49"/>
      <c r="BM221" s="49"/>
      <c r="BN221" s="49"/>
      <c r="BO221" s="49"/>
      <c r="BP221" s="49"/>
      <c r="BQ221" s="49"/>
      <c r="BR221" s="49"/>
      <c r="BS221" s="49"/>
      <c r="BT221" s="49"/>
      <c r="BU221" s="49"/>
    </row>
    <row r="222" spans="1:73" ht="12.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2"/>
      <c r="AZ222" s="42"/>
      <c r="BA222" s="42"/>
      <c r="BB222" s="49"/>
      <c r="BC222" s="49"/>
      <c r="BD222" s="49"/>
      <c r="BE222" s="49"/>
      <c r="BF222" s="49"/>
      <c r="BG222" s="49"/>
      <c r="BH222" s="49"/>
      <c r="BI222" s="49"/>
      <c r="BJ222" s="49"/>
      <c r="BK222" s="49"/>
      <c r="BL222" s="49"/>
      <c r="BM222" s="49"/>
      <c r="BN222" s="49"/>
      <c r="BO222" s="49"/>
      <c r="BP222" s="49"/>
      <c r="BQ222" s="49"/>
      <c r="BR222" s="49"/>
      <c r="BS222" s="49"/>
      <c r="BT222" s="49"/>
      <c r="BU222" s="49"/>
    </row>
    <row r="223" spans="1:73" ht="12.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2"/>
      <c r="AZ223" s="42"/>
      <c r="BA223" s="42"/>
      <c r="BB223" s="49"/>
      <c r="BC223" s="49"/>
      <c r="BD223" s="49"/>
      <c r="BE223" s="49"/>
      <c r="BF223" s="49"/>
      <c r="BG223" s="49"/>
      <c r="BH223" s="49"/>
      <c r="BI223" s="49"/>
      <c r="BJ223" s="49"/>
      <c r="BK223" s="49"/>
      <c r="BL223" s="49"/>
      <c r="BM223" s="49"/>
      <c r="BN223" s="49"/>
      <c r="BO223" s="49"/>
      <c r="BP223" s="49"/>
      <c r="BQ223" s="49"/>
      <c r="BR223" s="49"/>
      <c r="BS223" s="49"/>
      <c r="BT223" s="49"/>
      <c r="BU223" s="49"/>
    </row>
    <row r="224" spans="1:73" ht="12.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2"/>
      <c r="AZ224" s="42"/>
      <c r="BA224" s="42"/>
      <c r="BB224" s="49"/>
      <c r="BC224" s="49"/>
      <c r="BD224" s="49"/>
      <c r="BE224" s="49"/>
      <c r="BF224" s="49"/>
      <c r="BG224" s="49"/>
      <c r="BH224" s="49"/>
      <c r="BI224" s="49"/>
      <c r="BJ224" s="49"/>
      <c r="BK224" s="49"/>
      <c r="BL224" s="49"/>
      <c r="BM224" s="49"/>
      <c r="BN224" s="49"/>
      <c r="BO224" s="49"/>
      <c r="BP224" s="49"/>
      <c r="BQ224" s="49"/>
      <c r="BR224" s="49"/>
      <c r="BS224" s="49"/>
      <c r="BT224" s="49"/>
      <c r="BU224" s="49"/>
    </row>
    <row r="225" spans="1:73"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row r="999" spans="1:73" ht="12.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2"/>
      <c r="AZ999" s="42"/>
      <c r="BA999" s="42"/>
      <c r="BB999" s="42"/>
      <c r="BC999" s="42"/>
      <c r="BD999" s="42"/>
      <c r="BE999" s="42"/>
      <c r="BF999" s="42"/>
      <c r="BG999" s="42"/>
      <c r="BH999" s="42"/>
      <c r="BI999" s="42"/>
      <c r="BJ999" s="42"/>
      <c r="BK999" s="42"/>
      <c r="BL999" s="42"/>
      <c r="BM999" s="42"/>
      <c r="BN999" s="42"/>
      <c r="BO999" s="42"/>
      <c r="BP999" s="42"/>
      <c r="BQ999" s="42"/>
      <c r="BR999" s="42"/>
      <c r="BS999" s="42"/>
      <c r="BT999" s="42"/>
      <c r="BU999" s="42"/>
    </row>
    <row r="1000" spans="1:73" ht="12.75" customHeight="1">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2"/>
      <c r="AZ1000" s="42"/>
      <c r="BA1000" s="42"/>
      <c r="BB1000" s="42"/>
      <c r="BC1000" s="42"/>
      <c r="BD1000" s="42"/>
      <c r="BE1000" s="42"/>
      <c r="BF1000" s="42"/>
      <c r="BG1000" s="42"/>
      <c r="BH1000" s="42"/>
      <c r="BI1000" s="42"/>
      <c r="BJ1000" s="42"/>
      <c r="BK1000" s="42"/>
      <c r="BL1000" s="42"/>
      <c r="BM1000" s="42"/>
      <c r="BN1000" s="42"/>
      <c r="BO1000" s="42"/>
      <c r="BP1000" s="42"/>
      <c r="BQ1000" s="42"/>
      <c r="BR1000" s="42"/>
      <c r="BS1000" s="42"/>
      <c r="BT1000" s="42"/>
      <c r="BU1000" s="42"/>
    </row>
    <row r="1001" spans="1:73" ht="12.75" customHeight="1">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2"/>
      <c r="AZ1001" s="42"/>
      <c r="BA1001" s="42"/>
      <c r="BB1001" s="42"/>
      <c r="BC1001" s="42"/>
      <c r="BD1001" s="42"/>
      <c r="BE1001" s="42"/>
      <c r="BF1001" s="42"/>
      <c r="BG1001" s="42"/>
      <c r="BH1001" s="42"/>
      <c r="BI1001" s="42"/>
      <c r="BJ1001" s="42"/>
      <c r="BK1001" s="42"/>
      <c r="BL1001" s="42"/>
      <c r="BM1001" s="42"/>
      <c r="BN1001" s="42"/>
      <c r="BO1001" s="42"/>
      <c r="BP1001" s="42"/>
      <c r="BQ1001" s="42"/>
      <c r="BR1001" s="42"/>
      <c r="BS1001" s="42"/>
      <c r="BT1001" s="42"/>
      <c r="BU1001" s="42"/>
    </row>
    <row r="1002" spans="1:73" ht="12.75" customHeight="1">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2"/>
      <c r="AZ1002" s="42"/>
      <c r="BA1002" s="42"/>
      <c r="BB1002" s="42"/>
      <c r="BC1002" s="42"/>
      <c r="BD1002" s="42"/>
      <c r="BE1002" s="42"/>
      <c r="BF1002" s="42"/>
      <c r="BG1002" s="42"/>
      <c r="BH1002" s="42"/>
      <c r="BI1002" s="42"/>
      <c r="BJ1002" s="42"/>
      <c r="BK1002" s="42"/>
      <c r="BL1002" s="42"/>
      <c r="BM1002" s="42"/>
      <c r="BN1002" s="42"/>
      <c r="BO1002" s="42"/>
      <c r="BP1002" s="42"/>
      <c r="BQ1002" s="42"/>
      <c r="BR1002" s="42"/>
      <c r="BS1002" s="42"/>
      <c r="BT1002" s="42"/>
      <c r="BU1002" s="42"/>
    </row>
    <row r="1003" spans="1:73" ht="12.75" customHeight="1">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2"/>
      <c r="AZ1003" s="42"/>
      <c r="BA1003" s="42"/>
      <c r="BB1003" s="42"/>
      <c r="BC1003" s="42"/>
      <c r="BD1003" s="42"/>
      <c r="BE1003" s="42"/>
      <c r="BF1003" s="42"/>
      <c r="BG1003" s="42"/>
      <c r="BH1003" s="42"/>
      <c r="BI1003" s="42"/>
      <c r="BJ1003" s="42"/>
      <c r="BK1003" s="42"/>
      <c r="BL1003" s="42"/>
      <c r="BM1003" s="42"/>
      <c r="BN1003" s="42"/>
      <c r="BO1003" s="42"/>
      <c r="BP1003" s="42"/>
      <c r="BQ1003" s="42"/>
      <c r="BR1003" s="42"/>
      <c r="BS1003" s="42"/>
      <c r="BT1003" s="42"/>
      <c r="BU1003" s="42"/>
    </row>
    <row r="1004" spans="1:73" ht="12.75" customHeight="1">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2"/>
      <c r="AZ1004" s="42"/>
      <c r="BA1004" s="42"/>
      <c r="BB1004" s="42"/>
      <c r="BC1004" s="42"/>
      <c r="BD1004" s="42"/>
      <c r="BE1004" s="42"/>
      <c r="BF1004" s="42"/>
      <c r="BG1004" s="42"/>
      <c r="BH1004" s="42"/>
      <c r="BI1004" s="42"/>
      <c r="BJ1004" s="42"/>
      <c r="BK1004" s="42"/>
      <c r="BL1004" s="42"/>
      <c r="BM1004" s="42"/>
      <c r="BN1004" s="42"/>
      <c r="BO1004" s="42"/>
      <c r="BP1004" s="42"/>
      <c r="BQ1004" s="42"/>
      <c r="BR1004" s="42"/>
      <c r="BS1004" s="42"/>
      <c r="BT1004" s="42"/>
      <c r="BU1004" s="42"/>
    </row>
  </sheetData>
  <mergeCells count="32">
    <mergeCell ref="D7:D8"/>
    <mergeCell ref="O7:P7"/>
    <mergeCell ref="Q7:R8"/>
    <mergeCell ref="S7:S8"/>
    <mergeCell ref="T7:T8"/>
    <mergeCell ref="E7:E8"/>
    <mergeCell ref="F7:J7"/>
    <mergeCell ref="K7:K8"/>
    <mergeCell ref="L7:L8"/>
    <mergeCell ref="M7:N8"/>
    <mergeCell ref="A19:J19"/>
    <mergeCell ref="AY5:BA5"/>
    <mergeCell ref="A6:E6"/>
    <mergeCell ref="F6:R6"/>
    <mergeCell ref="U6:U8"/>
    <mergeCell ref="V6:V8"/>
    <mergeCell ref="W6:Z7"/>
    <mergeCell ref="AA6:AE7"/>
    <mergeCell ref="AF6:AJ7"/>
    <mergeCell ref="AK6:AO7"/>
    <mergeCell ref="AP6:AT7"/>
    <mergeCell ref="AU6:AW7"/>
    <mergeCell ref="AY6:BA7"/>
    <mergeCell ref="A7:A8"/>
    <mergeCell ref="B7:B8"/>
    <mergeCell ref="C7:C8"/>
    <mergeCell ref="A1:B4"/>
    <mergeCell ref="C1:Q1"/>
    <mergeCell ref="C2:Q2"/>
    <mergeCell ref="C3:Q3"/>
    <mergeCell ref="C4:J4"/>
    <mergeCell ref="K4:Q4"/>
  </mergeCells>
  <conditionalFormatting sqref="A9:T9 A11:V14 A10:I10 V9:V10 K10:T10">
    <cfRule type="containsBlanks" dxfId="22" priority="11">
      <formula>LEN(TRIM(A9))=0</formula>
    </cfRule>
  </conditionalFormatting>
  <conditionalFormatting sqref="A9:T9 A11:Z14 A10:I10 V9:Z10 K10:T10">
    <cfRule type="containsBlanks" dxfId="21" priority="10">
      <formula>LEN(TRIM(A9))=0</formula>
    </cfRule>
  </conditionalFormatting>
  <conditionalFormatting sqref="AA9:AB14 AD9:AG14 AN11:AQ14 AI11:AL14 AS9:AW14 AI9:AJ10">
    <cfRule type="containsBlanks" dxfId="20" priority="12">
      <formula>LEN(TRIM(AA9))=0</formula>
    </cfRule>
  </conditionalFormatting>
  <conditionalFormatting sqref="AY11">
    <cfRule type="cellIs" dxfId="19" priority="19" operator="lessThan">
      <formula>$Y$11</formula>
    </cfRule>
    <cfRule type="cellIs" dxfId="18" priority="20" operator="greaterThan">
      <formula>$Y$11</formula>
    </cfRule>
  </conditionalFormatting>
  <conditionalFormatting sqref="AY12">
    <cfRule type="cellIs" dxfId="17" priority="17" operator="lessThan">
      <formula>$Y$12</formula>
    </cfRule>
    <cfRule type="cellIs" dxfId="16" priority="18" operator="greaterThan">
      <formula>$Y$12</formula>
    </cfRule>
  </conditionalFormatting>
  <conditionalFormatting sqref="AY13">
    <cfRule type="cellIs" dxfId="15" priority="15" operator="lessThan">
      <formula>$Y$13</formula>
    </cfRule>
    <cfRule type="cellIs" dxfId="14" priority="16" operator="greaterThan">
      <formula>$Y$13</formula>
    </cfRule>
  </conditionalFormatting>
  <conditionalFormatting sqref="AY14">
    <cfRule type="cellIs" dxfId="13" priority="13" operator="lessThan">
      <formula>$Y$14</formula>
    </cfRule>
    <cfRule type="cellIs" dxfId="12" priority="14" operator="greaterThan">
      <formula>$Y$14</formula>
    </cfRule>
  </conditionalFormatting>
  <conditionalFormatting sqref="J10">
    <cfRule type="containsBlanks" dxfId="11" priority="9">
      <formula>LEN(TRIM(J10))=0</formula>
    </cfRule>
  </conditionalFormatting>
  <conditionalFormatting sqref="J10">
    <cfRule type="containsBlanks" dxfId="10" priority="8">
      <formula>LEN(TRIM(J10))=0</formula>
    </cfRule>
  </conditionalFormatting>
  <conditionalFormatting sqref="AN9:AN10">
    <cfRule type="containsBlanks" dxfId="9" priority="7">
      <formula>LEN(TRIM(AN9))=0</formula>
    </cfRule>
  </conditionalFormatting>
  <conditionalFormatting sqref="AK9:AL10">
    <cfRule type="containsBlanks" dxfId="8" priority="6">
      <formula>LEN(TRIM(AK9))=0</formula>
    </cfRule>
  </conditionalFormatting>
  <conditionalFormatting sqref="AO9:AP10">
    <cfRule type="containsBlanks" dxfId="7" priority="5">
      <formula>LEN(TRIM(AO9))=0</formula>
    </cfRule>
  </conditionalFormatting>
  <conditionalFormatting sqref="U9:U10">
    <cfRule type="containsBlanks" dxfId="6" priority="4">
      <formula>LEN(TRIM(U9))=0</formula>
    </cfRule>
  </conditionalFormatting>
  <conditionalFormatting sqref="U9:U10">
    <cfRule type="containsBlanks" dxfId="5" priority="3">
      <formula>LEN(TRIM(U9))=0</formula>
    </cfRule>
  </conditionalFormatting>
  <conditionalFormatting sqref="AQ9">
    <cfRule type="containsBlanks" dxfId="4" priority="2">
      <formula>LEN(TRIM(AQ9))=0</formula>
    </cfRule>
  </conditionalFormatting>
  <conditionalFormatting sqref="AQ10">
    <cfRule type="containsBlanks" dxfId="3" priority="1">
      <formula>LEN(TRIM(AQ10))=0</formula>
    </cfRule>
  </conditionalFormatting>
  <dataValidations count="2">
    <dataValidation type="textLength" operator="lessThan" allowBlank="1" showInputMessage="1" showErrorMessage="1" errorTitle="Reporte supera 3000 caracteres" error="El reporte no debe superar los 3000 caracteres." promptTitle="Alerta" prompt="El reporte no debe superar los 3000 caracteres." sqref="AI9:AJ17 AS9:AW17 AD9:AE17 AN9:AO17" xr:uid="{00000000-0002-0000-0300-000000000000}">
      <formula1>3000</formula1>
    </dataValidation>
    <dataValidation errorStyle="warning" allowBlank="1" showInputMessage="1" showErrorMessage="1" sqref="BB9 BA10:BA14 AZ11:AZ14 AY9:AZ9 AY10:AY14" xr:uid="{00000000-0002-0000-0300-000001000000}"/>
  </dataValidations>
  <hyperlinks>
    <hyperlink ref="AO9" r:id="rId1" xr:uid="{00000000-0004-0000-0300-000000000000}"/>
    <hyperlink ref="AO10" r:id="rId2" xr:uid="{00000000-0004-0000-0300-000001000000}"/>
    <hyperlink ref="AT9" r:id="rId3" xr:uid="{00000000-0004-0000-0300-000002000000}"/>
    <hyperlink ref="AT10" r:id="rId4" xr:uid="{00000000-0004-0000-0300-000003000000}"/>
  </hyperlinks>
  <pageMargins left="0.7" right="0.7" top="0.75" bottom="0.75" header="0" footer="0"/>
  <pageSetup paperSize="9" orientation="portrait" r:id="rId5"/>
  <drawing r:id="rId6"/>
  <extLst>
    <ext xmlns:x14="http://schemas.microsoft.com/office/spreadsheetml/2009/9/main" uri="{CCE6A557-97BC-4b89-ADB6-D9C93CAAB3DF}">
      <x14:dataValidations xmlns:xm="http://schemas.microsoft.com/office/excel/2006/main" count="16">
        <x14:dataValidation type="list" allowBlank="1" showErrorMessage="1" xr:uid="{00000000-0002-0000-0300-000002000000}">
          <x14:formula1>
            <xm:f>LISTAS_1!$V$3:$V$4</xm:f>
          </x14:formula1>
          <xm:sqref>M9:M17 Q9:Q17</xm:sqref>
        </x14:dataValidation>
        <x14:dataValidation type="list" allowBlank="1" showErrorMessage="1" xr:uid="{00000000-0002-0000-0300-000003000000}">
          <x14:formula1>
            <xm:f>LISTAS_1!$AW$3:$AW$5</xm:f>
          </x14:formula1>
          <xm:sqref>P9:P17</xm:sqref>
        </x14:dataValidation>
        <x14:dataValidation type="list" allowBlank="1" showErrorMessage="1" xr:uid="{00000000-0002-0000-0300-000004000000}">
          <x14:formula1>
            <xm:f>LISTAS_1!$AV$3:$AV$9</xm:f>
          </x14:formula1>
          <xm:sqref>O9:O17</xm:sqref>
        </x14:dataValidation>
        <x14:dataValidation type="list" allowBlank="1" showErrorMessage="1" xr:uid="{00000000-0002-0000-0300-000005000000}">
          <x14:formula1>
            <xm:f>LISTAS_1!$O$3:$O$19</xm:f>
          </x14:formula1>
          <xm:sqref>K9:K17</xm:sqref>
        </x14:dataValidation>
        <x14:dataValidation type="list" allowBlank="1" showErrorMessage="1" xr:uid="{00000000-0002-0000-0300-000006000000}">
          <x14:formula1>
            <xm:f>LISTAS_1!$H$3:$H$17</xm:f>
          </x14:formula1>
          <xm:sqref>U11:U17</xm:sqref>
        </x14:dataValidation>
        <x14:dataValidation type="list" allowBlank="1" showErrorMessage="1" xr:uid="{00000000-0002-0000-0300-000007000000}">
          <x14:formula1>
            <xm:f>LISTAS_1!$AC$3:$AC$9</xm:f>
          </x14:formula1>
          <xm:sqref>C9:C17</xm:sqref>
        </x14:dataValidation>
        <x14:dataValidation type="list" allowBlank="1" showErrorMessage="1" xr:uid="{00000000-0002-0000-0300-000008000000}">
          <x14:formula1>
            <xm:f>LISTAS_1!$Z$3:$Z$12</xm:f>
          </x14:formula1>
          <xm:sqref>E9:E17</xm:sqref>
        </x14:dataValidation>
        <x14:dataValidation type="list" allowBlank="1" showErrorMessage="1" xr:uid="{00000000-0002-0000-0300-000009000000}">
          <x14:formula1>
            <xm:f>LISTAS_1!$AS$3:$AS$8</xm:f>
          </x14:formula1>
          <xm:sqref>G9:G17</xm:sqref>
        </x14:dataValidation>
        <x14:dataValidation type="list" allowBlank="1" showErrorMessage="1" xr:uid="{00000000-0002-0000-0300-00000A000000}">
          <x14:formula1>
            <xm:f>LISTAS_1!$AR$3:$AR$7</xm:f>
          </x14:formula1>
          <xm:sqref>F9:F17</xm:sqref>
        </x14:dataValidation>
        <x14:dataValidation type="list" allowBlank="1" showErrorMessage="1" xr:uid="{00000000-0002-0000-0300-00000B000000}">
          <x14:formula1>
            <xm:f>LISTAS_1!$AA$3:$AA$5</xm:f>
          </x14:formula1>
          <xm:sqref>A9:A17</xm:sqref>
        </x14:dataValidation>
        <x14:dataValidation type="list" allowBlank="1" showErrorMessage="1" xr:uid="{00000000-0002-0000-0300-00000C000000}">
          <x14:formula1>
            <xm:f>LISTAS_1!$AU$3:$AU$21</xm:f>
          </x14:formula1>
          <xm:sqref>I9:I17 J9</xm:sqref>
        </x14:dataValidation>
        <x14:dataValidation type="list" allowBlank="1" showErrorMessage="1" xr:uid="{00000000-0002-0000-0300-00000D000000}">
          <x14:formula1>
            <xm:f>LISTAS_1!$AS$3:$AS$9</xm:f>
          </x14:formula1>
          <xm:sqref>H11:H17</xm:sqref>
        </x14:dataValidation>
        <x14:dataValidation type="list" allowBlank="1" showErrorMessage="1" xr:uid="{00000000-0002-0000-0300-00000E000000}">
          <x14:formula1>
            <xm:f>LISTAS_1!$AB$3:$AB$8</xm:f>
          </x14:formula1>
          <xm:sqref>B9:B17</xm:sqref>
        </x14:dataValidation>
        <x14:dataValidation type="list" allowBlank="1" showErrorMessage="1" xr:uid="{00000000-0002-0000-0300-00000F000000}">
          <x14:formula1>
            <xm:f>LISTAS_1!$AK$5:$AK$12</xm:f>
          </x14:formula1>
          <xm:sqref>N9:N17</xm:sqref>
        </x14:dataValidation>
        <x14:dataValidation type="list" allowBlank="1" showErrorMessage="1" xr:uid="{00000000-0002-0000-0300-000010000000}">
          <x14:formula1>
            <xm:f>LISTAS_1!$AT$3:$AT$9</xm:f>
          </x14:formula1>
          <xm:sqref>H9:H10</xm:sqref>
        </x14:dataValidation>
        <x14:dataValidation type="list" allowBlank="1" showErrorMessage="1" xr:uid="{00000000-0002-0000-0300-000011000000}">
          <x14:formula1>
            <xm:f>LISTAS_1!$I$3:$I$17</xm:f>
          </x14:formula1>
          <xm:sqref>V9:V17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E993"/>
  <sheetViews>
    <sheetView showGridLines="0" tabSelected="1" zoomScale="78" zoomScaleNormal="78" workbookViewId="0">
      <selection activeCell="I17" sqref="I17"/>
    </sheetView>
  </sheetViews>
  <sheetFormatPr baseColWidth="10" defaultColWidth="14.42578125" defaultRowHeight="15" customHeight="1" outlineLevelCol="1"/>
  <cols>
    <col min="1" max="1" width="26.7109375" customWidth="1"/>
    <col min="2" max="2" width="10.140625" customWidth="1"/>
    <col min="3" max="3" width="31.85546875" customWidth="1"/>
    <col min="4" max="4" width="14" customWidth="1"/>
    <col min="5" max="5" width="13.42578125" customWidth="1"/>
    <col min="6" max="8" width="15.7109375" customWidth="1"/>
    <col min="9" max="9" width="22.85546875" customWidth="1" outlineLevel="1"/>
    <col min="10" max="10" width="18.7109375" customWidth="1" outlineLevel="1"/>
    <col min="11" max="13" width="17.42578125" customWidth="1" outlineLevel="1"/>
    <col min="14" max="14" width="22.85546875" customWidth="1" outlineLevel="1"/>
    <col min="15" max="15" width="15.5703125" customWidth="1"/>
    <col min="16" max="18" width="17.28515625" customWidth="1" outlineLevel="1"/>
    <col min="19" max="19" width="19.7109375" customWidth="1" outlineLevel="1"/>
    <col min="20" max="20" width="17.28515625" customWidth="1" outlineLevel="1"/>
    <col min="21" max="21" width="19.85546875" customWidth="1"/>
    <col min="22" max="29" width="20" customWidth="1" outlineLevel="1"/>
    <col min="30" max="30" width="15.140625" customWidth="1"/>
    <col min="31" max="31" width="11.42578125" customWidth="1"/>
  </cols>
  <sheetData>
    <row r="1" spans="1:31" ht="23.25" customHeight="1">
      <c r="A1" s="476"/>
      <c r="B1" s="477"/>
      <c r="C1" s="621" t="s">
        <v>0</v>
      </c>
      <c r="D1" s="621"/>
      <c r="E1" s="621"/>
      <c r="F1" s="621"/>
      <c r="G1" s="621"/>
      <c r="H1" s="621"/>
      <c r="I1" s="621"/>
      <c r="J1" s="621"/>
      <c r="K1" s="621"/>
      <c r="L1" s="40"/>
      <c r="M1" s="40"/>
      <c r="N1" s="40"/>
      <c r="O1" s="40"/>
      <c r="P1" s="40"/>
      <c r="Q1" s="40"/>
      <c r="R1" s="40"/>
      <c r="S1" s="40"/>
      <c r="T1" s="40"/>
      <c r="U1" s="40"/>
      <c r="V1" s="40"/>
      <c r="W1" s="40"/>
    </row>
    <row r="2" spans="1:31" ht="23.25" customHeight="1">
      <c r="A2" s="478"/>
      <c r="B2" s="479"/>
      <c r="C2" s="621" t="s">
        <v>1</v>
      </c>
      <c r="D2" s="621"/>
      <c r="E2" s="621"/>
      <c r="F2" s="621"/>
      <c r="G2" s="621"/>
      <c r="H2" s="621"/>
      <c r="I2" s="621"/>
      <c r="J2" s="621"/>
      <c r="K2" s="621"/>
      <c r="L2" s="40"/>
      <c r="M2" s="40"/>
      <c r="N2" s="40"/>
      <c r="O2" s="40"/>
      <c r="P2" s="40"/>
      <c r="Q2" s="40"/>
      <c r="R2" s="40"/>
      <c r="S2" s="40"/>
      <c r="T2" s="40"/>
      <c r="U2" s="40"/>
      <c r="V2" s="40"/>
      <c r="W2" s="40"/>
    </row>
    <row r="3" spans="1:31" ht="23.25" customHeight="1">
      <c r="A3" s="478"/>
      <c r="B3" s="479"/>
      <c r="C3" s="621" t="s">
        <v>2</v>
      </c>
      <c r="D3" s="621"/>
      <c r="E3" s="621"/>
      <c r="F3" s="621"/>
      <c r="G3" s="621"/>
      <c r="H3" s="621"/>
      <c r="I3" s="621"/>
      <c r="J3" s="621"/>
      <c r="K3" s="621"/>
      <c r="L3" s="40"/>
      <c r="M3" s="40"/>
      <c r="N3" s="40"/>
      <c r="O3" s="40"/>
      <c r="P3" s="40"/>
      <c r="Q3" s="40"/>
      <c r="R3" s="40"/>
      <c r="S3" s="40"/>
      <c r="T3" s="40"/>
      <c r="U3" s="40"/>
      <c r="V3" s="40"/>
      <c r="W3" s="40"/>
    </row>
    <row r="4" spans="1:31" ht="23.25" customHeight="1">
      <c r="A4" s="480"/>
      <c r="B4" s="481"/>
      <c r="C4" s="482" t="s">
        <v>3</v>
      </c>
      <c r="D4" s="676"/>
      <c r="E4" s="676"/>
      <c r="F4" s="676"/>
      <c r="G4" s="676"/>
      <c r="H4" s="676"/>
      <c r="I4" s="677"/>
      <c r="J4" s="621" t="s">
        <v>1427</v>
      </c>
      <c r="K4" s="621"/>
      <c r="L4" s="40"/>
      <c r="M4" s="40"/>
      <c r="N4" s="40"/>
      <c r="O4" s="40"/>
      <c r="P4" s="40"/>
      <c r="Q4" s="40"/>
      <c r="R4" s="40"/>
      <c r="S4" s="40"/>
      <c r="T4" s="40"/>
      <c r="U4" s="40"/>
      <c r="V4" s="40"/>
      <c r="W4" s="40"/>
    </row>
    <row r="5" spans="1:31" ht="23.25" customHeight="1">
      <c r="A5" s="287"/>
      <c r="B5" s="287"/>
      <c r="C5" s="289"/>
      <c r="D5" s="289"/>
      <c r="E5" s="289"/>
      <c r="F5" s="289"/>
      <c r="G5" s="289"/>
      <c r="H5" s="289"/>
      <c r="I5" s="289"/>
      <c r="J5" s="290"/>
      <c r="K5" s="290"/>
      <c r="L5" s="40"/>
      <c r="M5" s="40"/>
      <c r="N5" s="40"/>
      <c r="O5" s="40"/>
      <c r="P5" s="40"/>
      <c r="Q5" s="40"/>
      <c r="R5" s="40"/>
      <c r="S5" s="40"/>
      <c r="T5" s="40"/>
      <c r="U5" s="40"/>
      <c r="V5" s="40"/>
      <c r="W5" s="40"/>
    </row>
    <row r="6" spans="1:31" ht="23.25" customHeight="1">
      <c r="A6" s="299"/>
      <c r="B6" s="299"/>
      <c r="C6" s="299"/>
      <c r="D6" s="299"/>
      <c r="E6" s="299"/>
      <c r="F6" s="691" t="s">
        <v>68</v>
      </c>
      <c r="G6" s="639"/>
      <c r="H6" s="640"/>
      <c r="I6" s="692" t="s">
        <v>69</v>
      </c>
      <c r="J6" s="639"/>
      <c r="K6" s="639"/>
      <c r="L6" s="639"/>
      <c r="M6" s="639"/>
      <c r="N6" s="639"/>
      <c r="O6" s="640"/>
      <c r="P6" s="693" t="s">
        <v>70</v>
      </c>
      <c r="Q6" s="639"/>
      <c r="R6" s="639"/>
      <c r="S6" s="639"/>
      <c r="T6" s="639"/>
      <c r="U6" s="640"/>
      <c r="V6" s="694" t="s">
        <v>71</v>
      </c>
      <c r="W6" s="695"/>
      <c r="X6" s="695"/>
      <c r="Y6" s="695"/>
      <c r="Z6" s="695"/>
      <c r="AA6" s="695"/>
      <c r="AB6" s="695"/>
      <c r="AC6" s="695"/>
      <c r="AD6" s="696"/>
      <c r="AE6" s="299"/>
    </row>
    <row r="7" spans="1:31" ht="47.25" customHeight="1">
      <c r="A7" s="321" t="s">
        <v>72</v>
      </c>
      <c r="B7" s="322" t="s">
        <v>1374</v>
      </c>
      <c r="C7" s="322" t="s">
        <v>1375</v>
      </c>
      <c r="D7" s="322" t="s">
        <v>73</v>
      </c>
      <c r="E7" s="323" t="s">
        <v>74</v>
      </c>
      <c r="F7" s="328" t="s">
        <v>75</v>
      </c>
      <c r="G7" s="322" t="s">
        <v>76</v>
      </c>
      <c r="H7" s="322" t="s">
        <v>77</v>
      </c>
      <c r="I7" s="324" t="s">
        <v>1423</v>
      </c>
      <c r="J7" s="325" t="s">
        <v>35</v>
      </c>
      <c r="K7" s="325" t="s">
        <v>36</v>
      </c>
      <c r="L7" s="325" t="s">
        <v>37</v>
      </c>
      <c r="M7" s="325" t="s">
        <v>38</v>
      </c>
      <c r="N7" s="325" t="s">
        <v>1424</v>
      </c>
      <c r="O7" s="325" t="s">
        <v>78</v>
      </c>
      <c r="P7" s="326" t="s">
        <v>35</v>
      </c>
      <c r="Q7" s="326" t="s">
        <v>36</v>
      </c>
      <c r="R7" s="326" t="s">
        <v>37</v>
      </c>
      <c r="S7" s="326" t="s">
        <v>38</v>
      </c>
      <c r="T7" s="326" t="s">
        <v>1425</v>
      </c>
      <c r="U7" s="326" t="s">
        <v>1426</v>
      </c>
      <c r="V7" s="327" t="s">
        <v>79</v>
      </c>
      <c r="W7" s="327" t="s">
        <v>80</v>
      </c>
      <c r="X7" s="327" t="s">
        <v>81</v>
      </c>
      <c r="Y7" s="327" t="s">
        <v>82</v>
      </c>
      <c r="Z7" s="327" t="s">
        <v>83</v>
      </c>
      <c r="AA7" s="327" t="s">
        <v>84</v>
      </c>
      <c r="AB7" s="327" t="s">
        <v>85</v>
      </c>
      <c r="AC7" s="327" t="s">
        <v>86</v>
      </c>
      <c r="AD7" s="327" t="s">
        <v>87</v>
      </c>
      <c r="AE7" s="293"/>
    </row>
    <row r="8" spans="1:31" s="231" customFormat="1" ht="20.45" customHeight="1">
      <c r="A8" s="681" t="s">
        <v>1334</v>
      </c>
      <c r="B8" s="684">
        <f>+'2. Tarea_sub tareas_vig'!A8</f>
        <v>1</v>
      </c>
      <c r="C8" s="687" t="str">
        <f>'2. Tarea_sub tareas_vig'!B8</f>
        <v>Aumentar a 56164 personas que participan en los espacios que crea la Secretaría Distrital de Movilidad, de acuerdo con el enfoque poblacional-diferencial y de género.</v>
      </c>
      <c r="D8" s="690" t="s">
        <v>738</v>
      </c>
      <c r="E8" s="223">
        <v>2024</v>
      </c>
      <c r="F8" s="394">
        <v>40715</v>
      </c>
      <c r="G8" s="395">
        <f>'3. Actividades PI'!AZ9</f>
        <v>40715</v>
      </c>
      <c r="H8" s="225">
        <f>+IFERROR(G8/F8,0)</f>
        <v>1</v>
      </c>
      <c r="I8" s="396">
        <v>1357623613</v>
      </c>
      <c r="J8" s="226"/>
      <c r="K8" s="221"/>
      <c r="L8" s="221">
        <v>813561463</v>
      </c>
      <c r="M8" s="221">
        <f xml:space="preserve"> 268782000+143362000+123842853</f>
        <v>535986853</v>
      </c>
      <c r="N8" s="221">
        <f t="shared" ref="N8:N11" si="0">SUM(J8+K8+L8+M8)</f>
        <v>1349548316</v>
      </c>
      <c r="O8" s="227">
        <f t="shared" ref="O8:O12" si="1">N8/I8</f>
        <v>0.99405188822389756</v>
      </c>
      <c r="P8" s="221"/>
      <c r="Q8" s="221"/>
      <c r="R8" s="221">
        <v>46201775</v>
      </c>
      <c r="S8" s="221">
        <f>48465739+128514355+462897304</f>
        <v>639877398</v>
      </c>
      <c r="T8" s="221">
        <f>+SUM(P8:S8)</f>
        <v>686079173</v>
      </c>
      <c r="U8" s="222">
        <f>+IFERROR(T8/N8,0)</f>
        <v>0.50837688793055413</v>
      </c>
      <c r="V8" s="228"/>
      <c r="W8" s="228"/>
      <c r="X8" s="221"/>
      <c r="Y8" s="229"/>
      <c r="Z8" s="229"/>
      <c r="AA8" s="229"/>
      <c r="AB8" s="229">
        <f t="shared" ref="AB8:AB12" si="2">V8-AA8</f>
        <v>0</v>
      </c>
      <c r="AC8" s="229">
        <f t="shared" ref="AC8:AC12" si="3">W8+X8+Y8+Z8</f>
        <v>0</v>
      </c>
      <c r="AD8" s="224">
        <f t="shared" ref="AD8:AD18" si="4">IFERROR(AC8/AB8,AC8)</f>
        <v>0</v>
      </c>
      <c r="AE8" s="230"/>
    </row>
    <row r="9" spans="1:31" ht="20.45" customHeight="1">
      <c r="A9" s="682"/>
      <c r="B9" s="685"/>
      <c r="C9" s="688"/>
      <c r="D9" s="682"/>
      <c r="E9" s="381">
        <v>2025</v>
      </c>
      <c r="F9" s="382">
        <v>49258</v>
      </c>
      <c r="G9" s="383">
        <v>0</v>
      </c>
      <c r="H9" s="384">
        <f>+IFERROR(F9/G9,0)</f>
        <v>0</v>
      </c>
      <c r="I9" s="286">
        <v>3051311000</v>
      </c>
      <c r="J9" s="385"/>
      <c r="K9" s="385"/>
      <c r="L9" s="385"/>
      <c r="M9" s="385"/>
      <c r="N9" s="386">
        <f t="shared" si="0"/>
        <v>0</v>
      </c>
      <c r="O9" s="387">
        <f t="shared" si="1"/>
        <v>0</v>
      </c>
      <c r="P9" s="388"/>
      <c r="Q9" s="388"/>
      <c r="R9" s="388"/>
      <c r="S9" s="388"/>
      <c r="T9" s="389">
        <f t="shared" ref="T9:T11" si="5">+SUM(P9:S9)</f>
        <v>0</v>
      </c>
      <c r="U9" s="220">
        <f t="shared" ref="U9:U11" si="6">+IFERROR(T9/N9,0)</f>
        <v>0</v>
      </c>
      <c r="V9" s="386"/>
      <c r="W9" s="386"/>
      <c r="X9" s="385"/>
      <c r="Y9" s="386"/>
      <c r="Z9" s="386"/>
      <c r="AA9" s="390"/>
      <c r="AB9" s="390">
        <f t="shared" si="2"/>
        <v>0</v>
      </c>
      <c r="AC9" s="390">
        <f t="shared" si="3"/>
        <v>0</v>
      </c>
      <c r="AD9" s="391">
        <f t="shared" si="4"/>
        <v>0</v>
      </c>
      <c r="AE9" s="59"/>
    </row>
    <row r="10" spans="1:31" ht="20.45" customHeight="1">
      <c r="A10" s="682"/>
      <c r="B10" s="685"/>
      <c r="C10" s="688"/>
      <c r="D10" s="682"/>
      <c r="E10" s="381">
        <v>2026</v>
      </c>
      <c r="F10" s="382">
        <v>52481</v>
      </c>
      <c r="G10" s="383">
        <v>0</v>
      </c>
      <c r="H10" s="384">
        <f>+IFERROR(F10/G10,0)</f>
        <v>0</v>
      </c>
      <c r="I10" s="392">
        <v>3543799094</v>
      </c>
      <c r="J10" s="385"/>
      <c r="K10" s="393"/>
      <c r="L10" s="385"/>
      <c r="M10" s="385"/>
      <c r="N10" s="386">
        <f t="shared" si="0"/>
        <v>0</v>
      </c>
      <c r="O10" s="387">
        <f t="shared" si="1"/>
        <v>0</v>
      </c>
      <c r="P10" s="388"/>
      <c r="Q10" s="388"/>
      <c r="R10" s="388"/>
      <c r="S10" s="388"/>
      <c r="T10" s="389">
        <f t="shared" si="5"/>
        <v>0</v>
      </c>
      <c r="U10" s="220">
        <f t="shared" si="6"/>
        <v>0</v>
      </c>
      <c r="V10" s="386"/>
      <c r="W10" s="386"/>
      <c r="X10" s="385"/>
      <c r="Y10" s="386"/>
      <c r="Z10" s="386"/>
      <c r="AA10" s="390"/>
      <c r="AB10" s="390">
        <f t="shared" si="2"/>
        <v>0</v>
      </c>
      <c r="AC10" s="390">
        <f t="shared" si="3"/>
        <v>0</v>
      </c>
      <c r="AD10" s="391">
        <f t="shared" si="4"/>
        <v>0</v>
      </c>
      <c r="AE10" s="59"/>
    </row>
    <row r="11" spans="1:31" ht="20.45" customHeight="1">
      <c r="A11" s="682"/>
      <c r="B11" s="685"/>
      <c r="C11" s="688"/>
      <c r="D11" s="682"/>
      <c r="E11" s="381">
        <v>2027</v>
      </c>
      <c r="F11" s="382">
        <v>56164</v>
      </c>
      <c r="G11" s="383">
        <v>0</v>
      </c>
      <c r="H11" s="384">
        <f>+IFERROR(F11/G11,0)</f>
        <v>0</v>
      </c>
      <c r="I11" s="392">
        <v>3665728758</v>
      </c>
      <c r="J11" s="385"/>
      <c r="K11" s="385"/>
      <c r="L11" s="385"/>
      <c r="M11" s="385"/>
      <c r="N11" s="386">
        <f t="shared" si="0"/>
        <v>0</v>
      </c>
      <c r="O11" s="387">
        <f t="shared" si="1"/>
        <v>0</v>
      </c>
      <c r="P11" s="388"/>
      <c r="Q11" s="388"/>
      <c r="R11" s="388"/>
      <c r="S11" s="388"/>
      <c r="T11" s="389">
        <f t="shared" si="5"/>
        <v>0</v>
      </c>
      <c r="U11" s="220">
        <f t="shared" si="6"/>
        <v>0</v>
      </c>
      <c r="V11" s="386"/>
      <c r="W11" s="386"/>
      <c r="X11" s="385"/>
      <c r="Y11" s="386"/>
      <c r="Z11" s="386"/>
      <c r="AA11" s="390"/>
      <c r="AB11" s="390">
        <f t="shared" si="2"/>
        <v>0</v>
      </c>
      <c r="AC11" s="390">
        <f t="shared" si="3"/>
        <v>0</v>
      </c>
      <c r="AD11" s="391">
        <f t="shared" si="4"/>
        <v>0</v>
      </c>
      <c r="AE11" s="59"/>
    </row>
    <row r="12" spans="1:31" s="237" customFormat="1" ht="20.45" customHeight="1">
      <c r="A12" s="683"/>
      <c r="B12" s="686"/>
      <c r="C12" s="689"/>
      <c r="D12" s="683"/>
      <c r="E12" s="232" t="s">
        <v>88</v>
      </c>
      <c r="F12" s="259">
        <f>+F11</f>
        <v>56164</v>
      </c>
      <c r="G12" s="279"/>
      <c r="H12" s="61">
        <f>IFERROR(G8/F12,"")</f>
        <v>0.72493056050138882</v>
      </c>
      <c r="I12" s="233">
        <f t="shared" ref="I12:T12" si="7">SUM(I8:I11)</f>
        <v>11618462465</v>
      </c>
      <c r="J12" s="233">
        <f t="shared" si="7"/>
        <v>0</v>
      </c>
      <c r="K12" s="233">
        <f t="shared" si="7"/>
        <v>0</v>
      </c>
      <c r="L12" s="233">
        <f t="shared" si="7"/>
        <v>813561463</v>
      </c>
      <c r="M12" s="233">
        <f t="shared" si="7"/>
        <v>535986853</v>
      </c>
      <c r="N12" s="233">
        <f t="shared" si="7"/>
        <v>1349548316</v>
      </c>
      <c r="O12" s="234">
        <f t="shared" si="1"/>
        <v>0.1161554999265559</v>
      </c>
      <c r="P12" s="233">
        <f t="shared" si="7"/>
        <v>0</v>
      </c>
      <c r="Q12" s="233">
        <f t="shared" si="7"/>
        <v>0</v>
      </c>
      <c r="R12" s="233">
        <f t="shared" si="7"/>
        <v>46201775</v>
      </c>
      <c r="S12" s="233">
        <f t="shared" si="7"/>
        <v>639877398</v>
      </c>
      <c r="T12" s="233">
        <f t="shared" si="7"/>
        <v>686079173</v>
      </c>
      <c r="U12" s="279">
        <f>+IFERROR(T12/N12,0)</f>
        <v>0.50837688793055413</v>
      </c>
      <c r="V12" s="233">
        <f t="shared" ref="V12" si="8">SUM(V8:V11)</f>
        <v>0</v>
      </c>
      <c r="W12" s="62"/>
      <c r="X12" s="63"/>
      <c r="Y12" s="62"/>
      <c r="Z12" s="62"/>
      <c r="AA12" s="235"/>
      <c r="AB12" s="235">
        <f t="shared" si="2"/>
        <v>0</v>
      </c>
      <c r="AC12" s="235">
        <f t="shared" si="3"/>
        <v>0</v>
      </c>
      <c r="AD12" s="219">
        <f t="shared" si="4"/>
        <v>0</v>
      </c>
      <c r="AE12" s="236"/>
    </row>
    <row r="13" spans="1:31" s="237" customFormat="1" ht="20.45" customHeight="1">
      <c r="A13" s="681" t="s">
        <v>1334</v>
      </c>
      <c r="B13" s="684">
        <f>+'2. Tarea_sub tareas_vig'!A14</f>
        <v>2</v>
      </c>
      <c r="C13" s="687" t="str">
        <f>+'2. Tarea_sub tareas_vig'!B14</f>
        <v xml:space="preserve">Crear 12 documentos de lineamientos técnicos sociales
</v>
      </c>
      <c r="D13" s="690" t="s">
        <v>661</v>
      </c>
      <c r="E13" s="223">
        <v>2024</v>
      </c>
      <c r="F13" s="394">
        <v>3</v>
      </c>
      <c r="G13" s="397">
        <f>+'3. Actividades PI'!AZ10</f>
        <v>3</v>
      </c>
      <c r="H13" s="225">
        <f>+G13/F13</f>
        <v>1</v>
      </c>
      <c r="I13" s="396">
        <v>422322130</v>
      </c>
      <c r="J13" s="226"/>
      <c r="K13" s="221"/>
      <c r="L13" s="221">
        <v>169782000</v>
      </c>
      <c r="M13" s="221">
        <f>197611853+52195480-5024120</f>
        <v>244783213</v>
      </c>
      <c r="N13" s="221">
        <f t="shared" ref="N13:N16" si="9">SUM(J13+K13+L13+M13)</f>
        <v>414565213</v>
      </c>
      <c r="O13" s="227">
        <f t="shared" ref="O13:O18" si="10">N13/I13</f>
        <v>0.98163270061173447</v>
      </c>
      <c r="P13" s="221"/>
      <c r="Q13" s="221"/>
      <c r="R13" s="221"/>
      <c r="S13" s="221">
        <f xml:space="preserve"> 5224100+ 37500832+173358567</f>
        <v>216083499</v>
      </c>
      <c r="T13" s="221">
        <f>+SUM(P13:S13)</f>
        <v>216083499</v>
      </c>
      <c r="U13" s="222">
        <f>+IFERROR(T13/N13,0)</f>
        <v>0.52122921128937072</v>
      </c>
      <c r="V13" s="228"/>
      <c r="W13" s="228"/>
      <c r="X13" s="221"/>
      <c r="Y13" s="229"/>
      <c r="Z13" s="229"/>
      <c r="AA13" s="229"/>
      <c r="AB13" s="229">
        <f t="shared" ref="AB13:AB17" si="11">V13-AA13</f>
        <v>0</v>
      </c>
      <c r="AC13" s="229">
        <f t="shared" ref="AC13:AC17" si="12">W13+X13+Y13+Z13</f>
        <v>0</v>
      </c>
      <c r="AD13" s="224">
        <f t="shared" ref="AD13:AD17" si="13">IFERROR(AC13/AB13,AC13)</f>
        <v>0</v>
      </c>
      <c r="AE13" s="258"/>
    </row>
    <row r="14" spans="1:31" s="237" customFormat="1" ht="20.45" customHeight="1">
      <c r="A14" s="682"/>
      <c r="B14" s="685"/>
      <c r="C14" s="688"/>
      <c r="D14" s="682"/>
      <c r="E14" s="381">
        <v>2025</v>
      </c>
      <c r="F14" s="382">
        <v>4</v>
      </c>
      <c r="G14" s="383">
        <v>0</v>
      </c>
      <c r="H14" s="384">
        <f t="shared" ref="H14:H16" si="14">+G14/F14</f>
        <v>0</v>
      </c>
      <c r="I14" s="286">
        <v>2310471000</v>
      </c>
      <c r="J14" s="385"/>
      <c r="K14" s="385"/>
      <c r="L14" s="385"/>
      <c r="M14" s="385"/>
      <c r="N14" s="386">
        <f t="shared" si="9"/>
        <v>0</v>
      </c>
      <c r="O14" s="387">
        <f t="shared" si="10"/>
        <v>0</v>
      </c>
      <c r="P14" s="388"/>
      <c r="Q14" s="388"/>
      <c r="R14" s="388"/>
      <c r="S14" s="388"/>
      <c r="T14" s="389">
        <f t="shared" ref="T14:T16" si="15">+SUM(P14:S14)</f>
        <v>0</v>
      </c>
      <c r="U14" s="220">
        <f t="shared" ref="U14:U16" si="16">+IFERROR(T14/N14,0)</f>
        <v>0</v>
      </c>
      <c r="V14" s="386"/>
      <c r="W14" s="386"/>
      <c r="X14" s="385"/>
      <c r="Y14" s="386"/>
      <c r="Z14" s="386"/>
      <c r="AA14" s="390"/>
      <c r="AB14" s="390">
        <f t="shared" si="11"/>
        <v>0</v>
      </c>
      <c r="AC14" s="390">
        <f t="shared" si="12"/>
        <v>0</v>
      </c>
      <c r="AD14" s="391">
        <f t="shared" si="13"/>
        <v>0</v>
      </c>
      <c r="AE14" s="258"/>
    </row>
    <row r="15" spans="1:31" s="237" customFormat="1" ht="20.45" customHeight="1">
      <c r="A15" s="682"/>
      <c r="B15" s="685"/>
      <c r="C15" s="688"/>
      <c r="D15" s="682"/>
      <c r="E15" s="381">
        <v>2026</v>
      </c>
      <c r="F15" s="382">
        <v>3</v>
      </c>
      <c r="G15" s="383">
        <v>0</v>
      </c>
      <c r="H15" s="384">
        <f t="shared" si="14"/>
        <v>0</v>
      </c>
      <c r="I15" s="392">
        <v>2010321781</v>
      </c>
      <c r="J15" s="385"/>
      <c r="K15" s="393"/>
      <c r="L15" s="385"/>
      <c r="M15" s="385"/>
      <c r="N15" s="386">
        <f t="shared" si="9"/>
        <v>0</v>
      </c>
      <c r="O15" s="387">
        <f t="shared" si="10"/>
        <v>0</v>
      </c>
      <c r="P15" s="388"/>
      <c r="Q15" s="388"/>
      <c r="R15" s="388"/>
      <c r="S15" s="388"/>
      <c r="T15" s="389">
        <f t="shared" si="15"/>
        <v>0</v>
      </c>
      <c r="U15" s="220">
        <f t="shared" si="16"/>
        <v>0</v>
      </c>
      <c r="V15" s="386"/>
      <c r="W15" s="386"/>
      <c r="X15" s="385"/>
      <c r="Y15" s="386"/>
      <c r="Z15" s="386"/>
      <c r="AA15" s="390"/>
      <c r="AB15" s="390">
        <f t="shared" si="11"/>
        <v>0</v>
      </c>
      <c r="AC15" s="390">
        <f t="shared" si="12"/>
        <v>0</v>
      </c>
      <c r="AD15" s="391">
        <f t="shared" si="13"/>
        <v>0</v>
      </c>
      <c r="AE15" s="258"/>
    </row>
    <row r="16" spans="1:31" s="237" customFormat="1" ht="20.45" customHeight="1">
      <c r="A16" s="682"/>
      <c r="B16" s="685"/>
      <c r="C16" s="688"/>
      <c r="D16" s="682"/>
      <c r="E16" s="381">
        <v>2027</v>
      </c>
      <c r="F16" s="382">
        <v>2</v>
      </c>
      <c r="G16" s="383">
        <v>0</v>
      </c>
      <c r="H16" s="384">
        <f t="shared" si="14"/>
        <v>0</v>
      </c>
      <c r="I16" s="392">
        <v>2055705580</v>
      </c>
      <c r="J16" s="385"/>
      <c r="K16" s="385"/>
      <c r="L16" s="385"/>
      <c r="M16" s="385"/>
      <c r="N16" s="386">
        <f t="shared" si="9"/>
        <v>0</v>
      </c>
      <c r="O16" s="387">
        <f t="shared" si="10"/>
        <v>0</v>
      </c>
      <c r="P16" s="388"/>
      <c r="Q16" s="388"/>
      <c r="R16" s="388"/>
      <c r="S16" s="388"/>
      <c r="T16" s="389">
        <f t="shared" si="15"/>
        <v>0</v>
      </c>
      <c r="U16" s="220">
        <f t="shared" si="16"/>
        <v>0</v>
      </c>
      <c r="V16" s="386"/>
      <c r="W16" s="386"/>
      <c r="X16" s="385"/>
      <c r="Y16" s="386"/>
      <c r="Z16" s="386"/>
      <c r="AA16" s="390"/>
      <c r="AB16" s="390">
        <f t="shared" si="11"/>
        <v>0</v>
      </c>
      <c r="AC16" s="390">
        <f t="shared" si="12"/>
        <v>0</v>
      </c>
      <c r="AD16" s="391">
        <f t="shared" si="13"/>
        <v>0</v>
      </c>
      <c r="AE16" s="258"/>
    </row>
    <row r="17" spans="1:31" s="237" customFormat="1" ht="20.45" customHeight="1">
      <c r="A17" s="683"/>
      <c r="B17" s="686"/>
      <c r="C17" s="689"/>
      <c r="D17" s="683"/>
      <c r="E17" s="232" t="s">
        <v>88</v>
      </c>
      <c r="F17" s="260">
        <f>+SUM(F13:F16)</f>
        <v>12</v>
      </c>
      <c r="G17" s="280">
        <f>+SUM(G13:G16)</f>
        <v>3</v>
      </c>
      <c r="H17" s="61">
        <f>IFERROR(G17/F17,"")</f>
        <v>0.25</v>
      </c>
      <c r="I17" s="233">
        <f>SUM(I13:I16)</f>
        <v>6798820491</v>
      </c>
      <c r="J17" s="233">
        <f t="shared" ref="J17:N17" si="17">SUM(J13:J16)</f>
        <v>0</v>
      </c>
      <c r="K17" s="233">
        <f t="shared" si="17"/>
        <v>0</v>
      </c>
      <c r="L17" s="233">
        <f t="shared" si="17"/>
        <v>169782000</v>
      </c>
      <c r="M17" s="233">
        <f t="shared" si="17"/>
        <v>244783213</v>
      </c>
      <c r="N17" s="233">
        <f t="shared" si="17"/>
        <v>414565213</v>
      </c>
      <c r="O17" s="234">
        <f t="shared" si="10"/>
        <v>6.0976049235126069E-2</v>
      </c>
      <c r="P17" s="233">
        <f t="shared" ref="P17:T17" si="18">SUM(P13:P16)</f>
        <v>0</v>
      </c>
      <c r="Q17" s="233">
        <f t="shared" si="18"/>
        <v>0</v>
      </c>
      <c r="R17" s="233">
        <f t="shared" si="18"/>
        <v>0</v>
      </c>
      <c r="S17" s="233">
        <f t="shared" si="18"/>
        <v>216083499</v>
      </c>
      <c r="T17" s="233">
        <f t="shared" si="18"/>
        <v>216083499</v>
      </c>
      <c r="U17" s="279">
        <f>+IFERROR(T17/N17,0)</f>
        <v>0.52122921128937072</v>
      </c>
      <c r="V17" s="233">
        <f t="shared" ref="V17" si="19">SUM(V13:V16)</f>
        <v>0</v>
      </c>
      <c r="W17" s="62"/>
      <c r="X17" s="63"/>
      <c r="Y17" s="62"/>
      <c r="Z17" s="62"/>
      <c r="AA17" s="235"/>
      <c r="AB17" s="235">
        <f t="shared" si="11"/>
        <v>0</v>
      </c>
      <c r="AC17" s="235">
        <f t="shared" si="12"/>
        <v>0</v>
      </c>
      <c r="AD17" s="219">
        <f t="shared" si="13"/>
        <v>0</v>
      </c>
      <c r="AE17" s="258"/>
    </row>
    <row r="18" spans="1:31" s="238" customFormat="1">
      <c r="A18" s="239"/>
      <c r="B18" s="239"/>
      <c r="C18" s="239"/>
      <c r="D18" s="239"/>
      <c r="E18" s="678" t="s">
        <v>89</v>
      </c>
      <c r="F18" s="679"/>
      <c r="G18" s="679"/>
      <c r="H18" s="680"/>
      <c r="I18" s="233">
        <f>SUMIFS($I$8:$I$17,$E$8:$E$17,2024)</f>
        <v>1779945743</v>
      </c>
      <c r="J18" s="233">
        <f>SUMIFS($J$8:$J$17,$E$8:$E$17,2024)</f>
        <v>0</v>
      </c>
      <c r="K18" s="233">
        <f>SUMIFS($J$8:$J$17,$E$8:$E$17,2024)</f>
        <v>0</v>
      </c>
      <c r="L18" s="233">
        <f>SUMIFS($L$8:$L$17,$E$8:$E$17,2024)</f>
        <v>983343463</v>
      </c>
      <c r="M18" s="233">
        <f>SUMIFS($M$8:$M$17,$E$8:$E$17,2024)</f>
        <v>780770066</v>
      </c>
      <c r="N18" s="233">
        <f>SUMIFS($N$8:$N$17,$E$8:$E$17,2024)</f>
        <v>1764113529</v>
      </c>
      <c r="O18" s="234">
        <f t="shared" si="10"/>
        <v>0.99110522662712419</v>
      </c>
      <c r="P18" s="233">
        <f>SUMIFS(P8:P17,$E$8:$E$17,2024)</f>
        <v>0</v>
      </c>
      <c r="Q18" s="233">
        <f t="shared" ref="Q18:T18" si="20">SUMIFS(Q8:Q17,$E$8:$E$17,2024)</f>
        <v>0</v>
      </c>
      <c r="R18" s="233">
        <f t="shared" si="20"/>
        <v>46201775</v>
      </c>
      <c r="S18" s="233">
        <f t="shared" si="20"/>
        <v>855960897</v>
      </c>
      <c r="T18" s="233">
        <f t="shared" si="20"/>
        <v>902162672</v>
      </c>
      <c r="U18" s="398">
        <f>T18/N18</f>
        <v>0.51139717323714262</v>
      </c>
      <c r="V18" s="233">
        <f>SUMIFS($J$8:$J$17,$E$8:$E$17,2024)</f>
        <v>0</v>
      </c>
      <c r="W18" s="233">
        <f>SUMIFS($J$8:$J$17,$E$8:$E$17,2024)</f>
        <v>0</v>
      </c>
      <c r="X18" s="233">
        <f>SUMIFS($J$8:$J$17,$E$8:$E$17,2024)</f>
        <v>0</v>
      </c>
      <c r="Y18" s="233">
        <f>SUMIFS($J$8:$J$17,$E$8:$E$17,2024)</f>
        <v>0</v>
      </c>
      <c r="Z18" s="233">
        <f>SUMIFS($J$8:$J$17,$E$8:$E$17,2024)</f>
        <v>0</v>
      </c>
      <c r="AA18" s="233">
        <f>SUMIFS($AA$8:$AA$17,$E$8:$E$17,2024)</f>
        <v>0</v>
      </c>
      <c r="AB18" s="233">
        <f>SUMIFS($AB$8:$AB$17,$E$8:$E$17,2024)</f>
        <v>0</v>
      </c>
      <c r="AC18" s="233">
        <f>SUMIFS($AC$8:$AC$17,$E$8:$E$17,2024)</f>
        <v>0</v>
      </c>
      <c r="AD18" s="233">
        <f t="shared" si="4"/>
        <v>0</v>
      </c>
      <c r="AE18" s="239"/>
    </row>
    <row r="19" spans="1:31" ht="12.75" customHeight="1">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row>
    <row r="20" spans="1:31" ht="12.75" customHeight="1">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row>
    <row r="21" spans="1:31" ht="12.75" customHeight="1">
      <c r="A21" s="40"/>
      <c r="B21" s="40"/>
      <c r="C21" s="40"/>
      <c r="D21" s="40"/>
      <c r="E21" s="40"/>
      <c r="F21" s="40"/>
      <c r="G21" s="40"/>
      <c r="H21" s="40"/>
      <c r="I21" s="40"/>
      <c r="J21" s="40"/>
      <c r="K21" s="40"/>
      <c r="L21" s="271"/>
      <c r="M21" s="40"/>
      <c r="N21" s="40"/>
      <c r="O21" s="40"/>
      <c r="P21" s="40"/>
      <c r="Q21" s="40"/>
      <c r="R21" s="40"/>
      <c r="S21" s="40"/>
      <c r="T21" s="40"/>
      <c r="U21" s="40"/>
      <c r="V21" s="40"/>
      <c r="W21" s="40"/>
      <c r="X21" s="40"/>
      <c r="Y21" s="40"/>
      <c r="Z21" s="40"/>
      <c r="AA21" s="40"/>
      <c r="AB21" s="40"/>
      <c r="AC21" s="40"/>
      <c r="AD21" s="40"/>
      <c r="AE21" s="40"/>
    </row>
    <row r="22" spans="1:31" ht="12.75" customHeight="1">
      <c r="A22" s="40"/>
      <c r="B22" s="40"/>
      <c r="C22" s="40"/>
      <c r="D22" s="40"/>
      <c r="E22" s="40"/>
      <c r="F22" s="40"/>
      <c r="G22" s="40"/>
      <c r="H22" s="40"/>
      <c r="I22" s="40"/>
      <c r="J22" s="40"/>
      <c r="K22" s="40"/>
      <c r="L22" s="271"/>
      <c r="M22" s="40"/>
      <c r="N22" s="40"/>
      <c r="O22" s="40"/>
      <c r="P22" s="40"/>
      <c r="Q22" s="40"/>
      <c r="R22" s="40"/>
      <c r="S22" s="40"/>
      <c r="T22" s="40"/>
      <c r="U22" s="40"/>
      <c r="V22" s="40"/>
      <c r="W22" s="40"/>
      <c r="X22" s="40"/>
      <c r="Y22" s="40"/>
      <c r="Z22" s="40"/>
      <c r="AA22" s="40"/>
      <c r="AB22" s="40"/>
      <c r="AC22" s="40"/>
      <c r="AD22" s="40"/>
      <c r="AE22" s="40"/>
    </row>
    <row r="23" spans="1:31" ht="12.75" customHeight="1">
      <c r="A23" s="40"/>
      <c r="B23" s="40"/>
      <c r="C23" s="40"/>
      <c r="D23" s="40"/>
      <c r="E23" s="40"/>
      <c r="F23" s="40"/>
      <c r="G23" s="40"/>
      <c r="H23" s="40"/>
      <c r="I23" s="40"/>
      <c r="J23" s="40"/>
      <c r="K23" s="40"/>
      <c r="L23" s="271"/>
      <c r="M23" s="40"/>
      <c r="N23" s="40"/>
      <c r="O23" s="40"/>
      <c r="P23" s="40"/>
      <c r="Q23" s="40"/>
      <c r="R23" s="40"/>
      <c r="S23" s="40"/>
      <c r="T23" s="40"/>
      <c r="U23" s="40"/>
      <c r="V23" s="40"/>
      <c r="W23" s="40"/>
      <c r="X23" s="40"/>
      <c r="Y23" s="40"/>
      <c r="Z23" s="40"/>
      <c r="AA23" s="40"/>
      <c r="AB23" s="40"/>
      <c r="AC23" s="40"/>
      <c r="AD23" s="40"/>
      <c r="AE23" s="40"/>
    </row>
    <row r="24" spans="1:31" ht="12.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row>
    <row r="25" spans="1:31" ht="12.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row>
    <row r="26" spans="1:31" ht="12.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row>
    <row r="27" spans="1:31" ht="12.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row>
    <row r="28" spans="1:31" ht="12.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row>
    <row r="29" spans="1:31" ht="12.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row>
    <row r="30" spans="1:31" ht="12.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31" ht="12.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31" ht="12.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31" ht="12.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31" ht="12.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31" ht="12.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row>
    <row r="36" spans="1:31" ht="12.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row>
    <row r="37" spans="1:31" ht="12.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row>
    <row r="38" spans="1:31" ht="12.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31" ht="12.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31" ht="12.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row>
    <row r="41" spans="1:31" ht="12.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row>
    <row r="42" spans="1:31" ht="12.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row>
    <row r="43" spans="1:31" ht="12.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row>
    <row r="44" spans="1:31" ht="12.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row>
    <row r="45" spans="1:31" ht="12.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row>
    <row r="46" spans="1:31" ht="12.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row>
    <row r="47" spans="1:31" ht="12.7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row>
    <row r="48" spans="1:31" ht="12.7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row>
    <row r="49" spans="1:31" ht="12.7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row>
    <row r="50" spans="1:31" ht="12.7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row>
    <row r="51" spans="1:31" ht="12.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row>
    <row r="52" spans="1:31" ht="12.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row>
    <row r="53" spans="1:31" ht="12.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row>
    <row r="54" spans="1:31" ht="12.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row>
    <row r="55" spans="1:31" ht="12.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row>
    <row r="56" spans="1:31" ht="12.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row>
    <row r="57" spans="1:31" ht="12.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row>
    <row r="58" spans="1:31" ht="12.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row>
    <row r="59" spans="1:31" ht="12.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row>
    <row r="60" spans="1:31" ht="12.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row>
    <row r="61" spans="1:31" ht="12.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row>
    <row r="62" spans="1:31" ht="12.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row>
    <row r="63" spans="1:31" ht="12.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row>
    <row r="64" spans="1:31" ht="12.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row>
    <row r="65" spans="1:31" ht="12.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row>
    <row r="66" spans="1:31" ht="12.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row>
    <row r="67" spans="1:31" ht="12.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row>
    <row r="68" spans="1:31" ht="12.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row>
    <row r="69" spans="1:31" ht="12.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row>
    <row r="70" spans="1:31" ht="12.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row>
    <row r="71" spans="1:31" ht="12.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row>
    <row r="72" spans="1:31" ht="12.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row>
    <row r="73" spans="1:31" ht="12.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row>
    <row r="74" spans="1:31" ht="12.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row>
    <row r="75" spans="1:31" ht="12.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row>
    <row r="76" spans="1:31" ht="12.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row>
    <row r="77" spans="1:31" ht="12.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row>
    <row r="78" spans="1:31" ht="12.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row>
    <row r="79" spans="1:31" ht="12.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row>
    <row r="80" spans="1:31" ht="12.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row>
    <row r="81" spans="1:31" ht="12.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row>
    <row r="82" spans="1:31" ht="12.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row>
    <row r="83" spans="1:31" ht="12.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row>
    <row r="84" spans="1:31" ht="12.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row>
    <row r="85" spans="1:31" ht="12.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row>
    <row r="86" spans="1:31" ht="12.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row>
    <row r="87" spans="1:31" ht="12.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row>
    <row r="88" spans="1:31" ht="12.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row>
    <row r="89" spans="1:31" ht="12.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row>
    <row r="90" spans="1:31" ht="12.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row>
    <row r="91" spans="1:31" ht="12.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row>
    <row r="92" spans="1:31" ht="12.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row>
    <row r="93" spans="1:31" ht="12.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row>
    <row r="94" spans="1:31" ht="12.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row>
    <row r="95" spans="1:31" ht="12.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row>
    <row r="96" spans="1:31" ht="12.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row>
    <row r="97" spans="1:31" ht="12.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row>
    <row r="98" spans="1:31" ht="12.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row>
    <row r="99" spans="1:31" ht="12.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row>
    <row r="100" spans="1:31" ht="12.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row>
    <row r="101" spans="1:31" ht="12.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row>
    <row r="102" spans="1:31" ht="12.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row>
    <row r="103" spans="1:31" ht="12.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row>
    <row r="104" spans="1:31" ht="12.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row>
    <row r="105" spans="1:31" ht="12.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row>
    <row r="106" spans="1:31" ht="12.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row>
    <row r="107" spans="1:31" ht="12.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row>
    <row r="108" spans="1:31" ht="12.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row>
    <row r="109" spans="1:31" ht="12.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row>
    <row r="110" spans="1:31" ht="12.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row>
    <row r="111" spans="1:31" ht="12.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row>
    <row r="112" spans="1:31" ht="12.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row>
    <row r="113" spans="1:31" ht="12.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row>
    <row r="114" spans="1:31" ht="12.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row>
    <row r="115" spans="1:31" ht="12.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row>
    <row r="116" spans="1:31" ht="12.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row>
    <row r="117" spans="1:31" ht="12.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row>
    <row r="118" spans="1:31" ht="12.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row>
    <row r="119" spans="1:31" ht="12.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row>
    <row r="120" spans="1:31" ht="12.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row>
    <row r="121" spans="1:31" ht="12.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row>
    <row r="122" spans="1:31" ht="12.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row>
    <row r="123" spans="1:31" ht="12.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row>
    <row r="124" spans="1:31" ht="12.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row>
    <row r="125" spans="1:31" ht="12.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row>
    <row r="126" spans="1:31" ht="12.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row>
    <row r="127" spans="1:31" ht="12.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row>
    <row r="128" spans="1:31" ht="12.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row>
    <row r="129" spans="1:31" ht="12.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row>
    <row r="130" spans="1:31" ht="12.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row>
    <row r="131" spans="1:31" ht="12.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row>
    <row r="132" spans="1:31" ht="12.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row>
    <row r="133" spans="1:31" ht="12.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row>
    <row r="134" spans="1:31" ht="12.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row>
    <row r="135" spans="1:31" ht="12.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row>
    <row r="136" spans="1:31" ht="12.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row>
    <row r="137" spans="1:31" ht="12.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row>
    <row r="138" spans="1:31" ht="12.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row>
    <row r="139" spans="1:31" ht="12.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row>
    <row r="140" spans="1:31" ht="12.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row>
    <row r="141" spans="1:31" ht="12.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row>
    <row r="142" spans="1:31" ht="12.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row>
    <row r="143" spans="1:31" ht="12.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row>
    <row r="144" spans="1:31" ht="12.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row>
    <row r="145" spans="1:31" ht="12.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row>
    <row r="146" spans="1:31" ht="12.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row>
    <row r="147" spans="1:31" ht="12.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row>
    <row r="148" spans="1:31" ht="12.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row>
    <row r="149" spans="1:31" ht="12.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row>
    <row r="150" spans="1:31" ht="12.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row>
    <row r="151" spans="1:31" ht="12.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row>
    <row r="152" spans="1:31" ht="12.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row>
    <row r="153" spans="1:31" ht="12.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row>
    <row r="154" spans="1:31" ht="12.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row>
    <row r="155" spans="1:31" ht="12.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row>
    <row r="156" spans="1:31" ht="12.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row>
    <row r="157" spans="1:31" ht="12.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row>
    <row r="158" spans="1:31" ht="12.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row>
    <row r="159" spans="1:31" ht="12.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row>
    <row r="160" spans="1:31" ht="12.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row>
    <row r="161" spans="1:31" ht="12.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row>
    <row r="162" spans="1:31" ht="12.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row>
    <row r="163" spans="1:31" ht="12.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row>
    <row r="164" spans="1:31" ht="12.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row>
    <row r="165" spans="1:31" ht="12.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row>
    <row r="166" spans="1:31" ht="12.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row>
    <row r="167" spans="1:31" ht="12.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row>
    <row r="168" spans="1:31" ht="12.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row>
    <row r="169" spans="1:31" ht="12.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row>
    <row r="170" spans="1:31" ht="12.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row>
    <row r="171" spans="1:31" ht="12.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row>
    <row r="172" spans="1:31" ht="12.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row>
    <row r="173" spans="1:31" ht="12.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row>
    <row r="174" spans="1:31" ht="12.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row>
    <row r="175" spans="1:31" ht="12.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row>
    <row r="176" spans="1:31" ht="12.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row>
    <row r="177" spans="1:31" ht="12.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row>
    <row r="178" spans="1:31" ht="12.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row>
    <row r="179" spans="1:31" ht="12.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row>
    <row r="180" spans="1:31" ht="12.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row>
    <row r="181" spans="1:31" ht="12.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row>
    <row r="182" spans="1:31" ht="12.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row>
    <row r="183" spans="1:31" ht="12.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row>
    <row r="184" spans="1:31" ht="12.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row>
    <row r="185" spans="1:31" ht="12.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row>
    <row r="186" spans="1:31" ht="12.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row>
    <row r="187" spans="1:31" ht="12.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row>
    <row r="188" spans="1:31" ht="12.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row>
    <row r="189" spans="1:31" ht="12.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2.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2.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2.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2.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2.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2.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2.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2.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2.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2.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2.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2.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2.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2.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2.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2.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2.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2.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2.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2.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2.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2.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2.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2.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2.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2.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2.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2.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row>
    <row r="315" spans="1:31"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row>
    <row r="316" spans="1:31"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row>
    <row r="317" spans="1:31"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row>
    <row r="318" spans="1:31"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row>
    <row r="319" spans="1:31"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1:31"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row>
    <row r="321" spans="1:31"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row>
    <row r="322" spans="1:31"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row>
    <row r="323" spans="1:31"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row>
    <row r="324" spans="1:31"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row>
    <row r="325" spans="1:31"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row>
    <row r="326" spans="1:31"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row>
    <row r="327" spans="1:31"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row>
    <row r="328" spans="1:31"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row>
    <row r="329" spans="1:31"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row>
    <row r="330" spans="1:31"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row>
    <row r="331" spans="1:31"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row>
    <row r="332" spans="1:31"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row>
    <row r="333" spans="1:31"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row>
    <row r="334" spans="1:31"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row>
    <row r="335" spans="1:31"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row>
    <row r="336" spans="1:31"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row>
    <row r="337" spans="1:31"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row>
    <row r="338" spans="1:31"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row>
    <row r="339" spans="1:31"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row>
    <row r="340" spans="1:31"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row>
    <row r="341" spans="1:31"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row>
    <row r="342" spans="1:31"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row>
    <row r="343" spans="1:31"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row>
    <row r="344" spans="1:31"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row>
    <row r="345" spans="1:31"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row>
    <row r="346" spans="1:31"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row>
    <row r="347" spans="1:31"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row>
    <row r="348" spans="1:31"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row>
    <row r="349" spans="1:31"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row>
    <row r="350" spans="1:31"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row>
    <row r="351" spans="1:31"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row>
    <row r="352" spans="1:31"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row>
    <row r="353" spans="1:31"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row>
    <row r="354" spans="1:31"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row>
    <row r="355" spans="1:31"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row>
    <row r="356" spans="1:31"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row>
    <row r="357" spans="1:31"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row>
    <row r="358" spans="1:31"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row>
    <row r="359" spans="1:31"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row>
    <row r="360" spans="1:31"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row>
    <row r="361" spans="1:31"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1"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31"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row>
    <row r="364" spans="1:31"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row>
    <row r="365" spans="1:31"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1"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31"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row>
    <row r="368" spans="1:31"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row>
    <row r="369" spans="1:31"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row>
    <row r="370" spans="1:31"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row>
    <row r="371" spans="1:31"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1"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row>
    <row r="373" spans="1:31"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row>
    <row r="374" spans="1:31"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row>
    <row r="375" spans="1:31"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1"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row>
    <row r="377" spans="1:31"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row>
    <row r="378" spans="1:31"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row>
    <row r="379" spans="1:31"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row>
    <row r="380" spans="1:31"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row>
    <row r="381" spans="1:31"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row>
    <row r="382" spans="1:31"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row>
    <row r="383" spans="1:31"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row>
    <row r="384" spans="1:31"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row>
    <row r="385" spans="1:31"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row>
    <row r="386" spans="1:31"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row>
    <row r="387" spans="1:31"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row>
    <row r="388" spans="1:31"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row>
    <row r="389" spans="1:31"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row>
    <row r="390" spans="1:31"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row>
    <row r="391" spans="1:31"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row>
    <row r="392" spans="1:31"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row>
    <row r="393" spans="1:31"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row>
    <row r="394" spans="1:31"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row>
    <row r="395" spans="1:31"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row>
    <row r="396" spans="1:31"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row>
    <row r="397" spans="1:31"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row>
    <row r="398" spans="1:31"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row>
    <row r="399" spans="1:31"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row>
    <row r="400" spans="1:31"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row>
    <row r="401" spans="1:31"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row>
    <row r="402" spans="1:31"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row>
    <row r="403" spans="1:31"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row>
    <row r="404" spans="1:31"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row>
    <row r="405" spans="1:31"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row>
    <row r="406" spans="1:31"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row>
    <row r="407" spans="1:31"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row>
    <row r="408" spans="1:31"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row>
    <row r="409" spans="1:31"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row>
    <row r="410" spans="1:31"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row>
    <row r="411" spans="1:31"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row>
    <row r="412" spans="1:31"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row>
    <row r="413" spans="1:31"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row>
    <row r="414" spans="1:31"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row>
    <row r="415" spans="1:31"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row>
    <row r="416" spans="1:31"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row>
    <row r="417" spans="1:31"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row>
    <row r="418" spans="1:31"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row>
    <row r="419" spans="1:31"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row>
    <row r="420" spans="1:31"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row>
    <row r="421" spans="1:31"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row>
    <row r="422" spans="1:31"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row>
    <row r="423" spans="1:31"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row>
    <row r="424" spans="1:31"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row>
    <row r="425" spans="1:31"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row>
    <row r="426" spans="1:31"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row>
    <row r="427" spans="1:31"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row>
    <row r="428" spans="1:31"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row>
    <row r="429" spans="1:31"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row>
    <row r="430" spans="1:31"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row>
    <row r="431" spans="1:31"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row>
    <row r="432" spans="1:31"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row>
    <row r="433" spans="1:31"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row>
    <row r="434" spans="1:31"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row>
    <row r="435" spans="1:31"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row>
    <row r="436" spans="1:31"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row>
    <row r="437" spans="1:31"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row>
    <row r="438" spans="1:31"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row>
    <row r="439" spans="1:31"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row>
    <row r="440" spans="1:31"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row>
    <row r="441" spans="1:31"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row>
    <row r="442" spans="1:31"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row>
    <row r="443" spans="1:31"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row>
    <row r="444" spans="1:31"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row>
    <row r="445" spans="1:31"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row>
    <row r="446" spans="1:31"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row>
    <row r="447" spans="1:31"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row>
    <row r="448" spans="1:31"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row>
    <row r="449" spans="1:31"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row>
    <row r="450" spans="1:31"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row>
    <row r="451" spans="1:31"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row>
    <row r="452" spans="1:31"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row>
    <row r="453" spans="1:31"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row>
    <row r="454" spans="1:31"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row>
    <row r="455" spans="1:31"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row>
    <row r="456" spans="1:31"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row>
    <row r="457" spans="1:31"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row>
    <row r="458" spans="1:31"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row>
    <row r="459" spans="1:31"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row>
    <row r="460" spans="1:31"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row>
    <row r="461" spans="1:31"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row>
    <row r="462" spans="1:31"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row>
    <row r="463" spans="1:31"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row>
    <row r="464" spans="1:31"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row>
    <row r="465" spans="1:31"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row>
    <row r="466" spans="1:31"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row>
    <row r="467" spans="1:31"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row>
    <row r="468" spans="1:31"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row>
    <row r="469" spans="1:31"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row>
    <row r="470" spans="1:31"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row>
    <row r="471" spans="1:31"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row>
    <row r="472" spans="1:31"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row>
    <row r="473" spans="1:31"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row>
    <row r="474" spans="1:31"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row>
    <row r="475" spans="1:31"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row>
    <row r="476" spans="1:31"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row>
    <row r="477" spans="1:31"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row>
    <row r="478" spans="1:31"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row>
    <row r="479" spans="1:31"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row>
    <row r="480" spans="1:31"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row>
    <row r="481" spans="1:31"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row>
    <row r="482" spans="1:31"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row>
    <row r="483" spans="1:31"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row>
    <row r="484" spans="1:31"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row>
    <row r="485" spans="1:31"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row>
    <row r="486" spans="1:31"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row>
    <row r="487" spans="1:31"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row>
    <row r="488" spans="1:31"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row>
    <row r="489" spans="1:31"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row>
    <row r="490" spans="1:31"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row>
    <row r="491" spans="1:31"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row>
    <row r="492" spans="1:31"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row>
    <row r="493" spans="1:31"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row>
    <row r="494" spans="1:31"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row>
    <row r="495" spans="1:31"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row>
    <row r="496" spans="1:31"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row>
    <row r="497" spans="1:31"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row>
    <row r="498" spans="1:31"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row>
    <row r="499" spans="1:31"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row>
    <row r="500" spans="1:31"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row>
    <row r="501" spans="1:31"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row>
    <row r="502" spans="1:31"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row>
    <row r="503" spans="1:31"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row>
    <row r="504" spans="1:31"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row>
    <row r="505" spans="1:31"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row>
    <row r="506" spans="1:31"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row>
    <row r="507" spans="1:31"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row>
    <row r="508" spans="1:31"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row>
    <row r="509" spans="1:31"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row>
    <row r="510" spans="1:31"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row>
    <row r="511" spans="1:31"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row>
    <row r="512" spans="1:31"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row>
    <row r="513" spans="1:31"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row>
    <row r="514" spans="1:31"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row>
    <row r="515" spans="1:31"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row>
    <row r="516" spans="1:31"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row>
    <row r="517" spans="1:31"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row>
    <row r="518" spans="1:31"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row>
    <row r="519" spans="1:31"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row>
    <row r="520" spans="1:31"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row>
    <row r="521" spans="1:31"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row>
    <row r="522" spans="1:31"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row>
    <row r="523" spans="1:31"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row>
    <row r="524" spans="1:31"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row>
    <row r="525" spans="1:31"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row>
    <row r="526" spans="1:31"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row>
    <row r="527" spans="1:31"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row>
    <row r="528" spans="1:31"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row>
    <row r="529" spans="1:31"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row>
    <row r="530" spans="1:31"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row>
    <row r="531" spans="1:31"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row>
    <row r="532" spans="1:31"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row>
    <row r="533" spans="1:31"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row>
    <row r="534" spans="1:31"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row>
    <row r="535" spans="1:31"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row>
    <row r="536" spans="1:31"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row>
    <row r="537" spans="1:31"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row>
    <row r="538" spans="1:31"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row>
    <row r="539" spans="1:31"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row>
    <row r="540" spans="1:31"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row>
    <row r="541" spans="1:31"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row>
    <row r="542" spans="1:31"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row>
    <row r="543" spans="1:31"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row>
    <row r="544" spans="1:31"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row>
    <row r="545" spans="1:31"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row>
    <row r="546" spans="1:31"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row>
    <row r="547" spans="1:31"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row>
    <row r="548" spans="1:31"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row>
    <row r="549" spans="1:31"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row>
    <row r="550" spans="1:31"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row>
    <row r="551" spans="1:31"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row>
    <row r="552" spans="1:31"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row>
    <row r="553" spans="1:31"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row>
    <row r="554" spans="1:31"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row>
    <row r="555" spans="1:31"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row>
    <row r="556" spans="1:31"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row>
    <row r="557" spans="1:31"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row>
    <row r="558" spans="1:31"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row>
    <row r="559" spans="1:31"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row>
    <row r="560" spans="1:31"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row>
    <row r="561" spans="1:31"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row>
    <row r="562" spans="1:31"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row>
    <row r="563" spans="1:31"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row>
    <row r="564" spans="1:31"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row>
    <row r="565" spans="1:31"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row>
    <row r="566" spans="1:31"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row>
    <row r="567" spans="1:31"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row>
    <row r="568" spans="1:31"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row>
    <row r="569" spans="1:31"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row>
    <row r="570" spans="1:31"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row>
    <row r="571" spans="1:31"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row>
    <row r="572" spans="1:31"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row>
    <row r="573" spans="1:31"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row>
    <row r="574" spans="1:31"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row>
    <row r="575" spans="1:31"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row>
    <row r="576" spans="1:31"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row>
    <row r="577" spans="1:31"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row>
    <row r="578" spans="1:31"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row>
    <row r="579" spans="1:31"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row>
    <row r="580" spans="1:31"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row>
    <row r="581" spans="1:31"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row>
    <row r="582" spans="1:31"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row>
    <row r="583" spans="1:31"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row>
    <row r="584" spans="1:31"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row>
    <row r="585" spans="1:31"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row>
    <row r="586" spans="1:31"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row>
    <row r="587" spans="1:31"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row>
    <row r="588" spans="1:31"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row>
    <row r="589" spans="1:31"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row>
    <row r="590" spans="1:31"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row>
    <row r="591" spans="1:31"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row>
    <row r="592" spans="1:31"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row>
    <row r="593" spans="1:31"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row>
    <row r="594" spans="1:31"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row>
    <row r="595" spans="1:31"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row>
    <row r="596" spans="1:31"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row>
    <row r="597" spans="1:31"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row>
    <row r="598" spans="1:31"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row>
    <row r="599" spans="1:31"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row>
    <row r="600" spans="1:31"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row>
    <row r="601" spans="1:31"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row>
    <row r="602" spans="1:31"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row>
    <row r="603" spans="1:31"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row>
    <row r="604" spans="1:31"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row>
    <row r="605" spans="1:31"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row>
    <row r="606" spans="1:31"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row>
    <row r="607" spans="1:31"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row>
    <row r="608" spans="1:31"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row>
    <row r="609" spans="1:31"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row>
    <row r="610" spans="1:31"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row>
    <row r="611" spans="1:31"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row>
    <row r="612" spans="1:31"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row>
    <row r="613" spans="1:31"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row>
    <row r="614" spans="1:31"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row>
    <row r="615" spans="1:31"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row>
    <row r="616" spans="1:31"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row>
    <row r="617" spans="1:31"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row>
    <row r="618" spans="1:31"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row>
    <row r="619" spans="1:31"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row>
    <row r="620" spans="1:31"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row>
    <row r="621" spans="1:31"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row>
    <row r="622" spans="1:31"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row>
    <row r="623" spans="1:31"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row>
    <row r="624" spans="1:31"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row>
    <row r="625" spans="1:31"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row>
    <row r="626" spans="1:31"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row>
    <row r="627" spans="1:31"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row>
    <row r="628" spans="1:31"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row>
    <row r="629" spans="1:31"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row>
    <row r="630" spans="1:31"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row>
    <row r="631" spans="1:31"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row>
    <row r="632" spans="1:31"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row>
    <row r="633" spans="1:31"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row>
    <row r="634" spans="1:31"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row>
    <row r="635" spans="1:31"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row>
    <row r="636" spans="1:31"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row>
    <row r="637" spans="1:31"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row>
    <row r="638" spans="1:31"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row>
    <row r="639" spans="1:31"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row>
    <row r="640" spans="1:31"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row>
    <row r="641" spans="1:31"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row>
    <row r="642" spans="1:31"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row>
    <row r="643" spans="1:31"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row>
    <row r="644" spans="1:31"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row>
    <row r="645" spans="1:31"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row>
    <row r="646" spans="1:31"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row>
    <row r="647" spans="1:31"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row>
    <row r="648" spans="1:31"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row>
    <row r="649" spans="1:31"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row>
    <row r="650" spans="1:31"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row>
    <row r="651" spans="1:31"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row>
    <row r="652" spans="1:31"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row>
    <row r="653" spans="1:31"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row>
    <row r="654" spans="1:31"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row>
    <row r="655" spans="1:31"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row>
    <row r="656" spans="1:31"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row>
    <row r="657" spans="1:31"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row>
    <row r="658" spans="1:31"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row>
    <row r="659" spans="1:31"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row>
    <row r="660" spans="1:31"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row>
    <row r="661" spans="1:31"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row>
    <row r="662" spans="1:31"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row>
    <row r="663" spans="1:31"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row>
    <row r="664" spans="1:31"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row>
    <row r="665" spans="1:31"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row>
    <row r="666" spans="1:31"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row>
    <row r="667" spans="1:31"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row>
    <row r="668" spans="1:31"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row>
    <row r="669" spans="1:31"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row>
    <row r="670" spans="1:31"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row>
    <row r="671" spans="1:31"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row>
    <row r="672" spans="1:31"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row>
    <row r="673" spans="1:31"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row>
    <row r="674" spans="1:31"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row>
    <row r="675" spans="1:31"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row>
    <row r="676" spans="1:31"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row>
    <row r="677" spans="1:31"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row>
    <row r="678" spans="1:31"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row>
    <row r="679" spans="1:31"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row>
    <row r="680" spans="1:31"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row>
    <row r="681" spans="1:31"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row>
    <row r="682" spans="1:31"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row>
    <row r="683" spans="1:31"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row>
    <row r="684" spans="1:31"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row>
    <row r="685" spans="1:31"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row>
    <row r="686" spans="1:31"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row>
    <row r="687" spans="1:31"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row>
    <row r="688" spans="1:31"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row>
    <row r="689" spans="1:31"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row>
    <row r="690" spans="1:31"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row>
    <row r="691" spans="1:31"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row>
    <row r="692" spans="1:31"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row>
    <row r="693" spans="1:31"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row>
    <row r="694" spans="1:31"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row>
    <row r="695" spans="1:31"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row>
    <row r="696" spans="1:31"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row>
    <row r="697" spans="1:31"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row>
    <row r="698" spans="1:31"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row>
    <row r="699" spans="1:31"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row>
    <row r="700" spans="1:31"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row>
    <row r="701" spans="1:31"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row>
    <row r="702" spans="1:31"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row>
    <row r="703" spans="1:31"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row>
    <row r="704" spans="1:31"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row>
    <row r="705" spans="1:31"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row>
    <row r="706" spans="1:31"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row>
    <row r="707" spans="1:31"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row>
    <row r="708" spans="1:31"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row>
    <row r="709" spans="1:31"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row>
    <row r="710" spans="1:31"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row>
    <row r="711" spans="1:31"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row>
    <row r="712" spans="1:31"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row>
    <row r="713" spans="1:31"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row>
    <row r="714" spans="1:31"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row>
    <row r="715" spans="1:31"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row>
    <row r="716" spans="1:31"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row>
    <row r="717" spans="1:31"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row>
    <row r="718" spans="1:31"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row>
    <row r="719" spans="1:31"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row>
    <row r="720" spans="1:31"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row>
    <row r="721" spans="1:31"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row>
    <row r="722" spans="1:31"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row>
    <row r="723" spans="1:31"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row>
    <row r="724" spans="1:31"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row>
    <row r="725" spans="1:31"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row>
    <row r="726" spans="1:31"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row>
    <row r="727" spans="1:31"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row>
    <row r="728" spans="1:31"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row>
    <row r="729" spans="1:31"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row>
    <row r="730" spans="1:31"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row>
    <row r="731" spans="1:31"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row>
    <row r="732" spans="1:31"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row>
    <row r="733" spans="1:31"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row>
    <row r="734" spans="1:31"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row>
    <row r="735" spans="1:31"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row>
    <row r="736" spans="1:31"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row>
    <row r="737" spans="1:31"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row>
    <row r="738" spans="1:31"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row>
    <row r="739" spans="1:31"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row>
    <row r="740" spans="1:31"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row>
    <row r="741" spans="1:31"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row>
    <row r="742" spans="1:31"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row>
    <row r="743" spans="1:31"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row>
    <row r="744" spans="1:31"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row>
    <row r="745" spans="1:31"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row>
    <row r="746" spans="1:31"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row>
    <row r="747" spans="1:31"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row>
    <row r="748" spans="1:31"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row>
    <row r="749" spans="1:31"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row>
    <row r="750" spans="1:31"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row>
    <row r="751" spans="1:31"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row>
    <row r="752" spans="1:31"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row>
    <row r="753" spans="1:31"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row>
    <row r="754" spans="1:31"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row>
    <row r="755" spans="1:31"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row>
    <row r="756" spans="1:31"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row>
    <row r="757" spans="1:31"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row>
    <row r="758" spans="1:31"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row>
    <row r="759" spans="1:31"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row>
    <row r="760" spans="1:31"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row>
    <row r="761" spans="1:31"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row>
    <row r="762" spans="1:31"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row>
    <row r="763" spans="1:31"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row>
    <row r="764" spans="1:31"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row>
    <row r="765" spans="1:31"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row>
    <row r="766" spans="1:31"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row>
    <row r="767" spans="1:31"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row>
    <row r="768" spans="1:31"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row>
    <row r="769" spans="1:31"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row>
    <row r="770" spans="1:31"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row>
    <row r="771" spans="1:31"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row>
    <row r="772" spans="1:31"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row>
    <row r="773" spans="1:31"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row>
    <row r="774" spans="1:31"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row>
    <row r="775" spans="1:31"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row>
    <row r="776" spans="1:31"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row>
    <row r="777" spans="1:31"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row>
    <row r="778" spans="1:31"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row>
    <row r="779" spans="1:31"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row>
    <row r="780" spans="1:31"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row>
    <row r="781" spans="1:31"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row>
    <row r="782" spans="1:31"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row>
    <row r="783" spans="1:31"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row>
    <row r="784" spans="1:31"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row>
    <row r="785" spans="1:31"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row>
    <row r="786" spans="1:31"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row>
    <row r="787" spans="1:31"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row>
    <row r="788" spans="1:31"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row>
    <row r="789" spans="1:31"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row>
    <row r="790" spans="1:31"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row>
    <row r="791" spans="1:31"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row>
    <row r="792" spans="1:31"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row>
    <row r="793" spans="1:31"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row>
    <row r="794" spans="1:31"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row>
    <row r="795" spans="1:31"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row>
    <row r="796" spans="1:31"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row>
    <row r="797" spans="1:31"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row>
    <row r="798" spans="1:31"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row>
    <row r="799" spans="1:31"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row>
    <row r="800" spans="1:31"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row>
    <row r="801" spans="1:31"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row>
    <row r="802" spans="1:31"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row>
    <row r="803" spans="1:31"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row>
    <row r="804" spans="1:31"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row>
    <row r="805" spans="1:31"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row>
    <row r="806" spans="1:31"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row>
    <row r="807" spans="1:31"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row>
    <row r="808" spans="1:31"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row>
    <row r="809" spans="1:31"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row>
    <row r="810" spans="1:31"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row>
    <row r="811" spans="1:31"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row>
    <row r="812" spans="1:31"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row>
    <row r="813" spans="1:31"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row>
    <row r="814" spans="1:31"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row>
    <row r="815" spans="1:31"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row>
    <row r="816" spans="1:31"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row>
    <row r="817" spans="1:31"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row>
    <row r="818" spans="1:31"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row>
    <row r="819" spans="1:31"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row>
    <row r="820" spans="1:31"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row>
    <row r="821" spans="1:31"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row>
    <row r="822" spans="1:31"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row>
    <row r="823" spans="1:31"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row>
    <row r="824" spans="1:31"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row>
    <row r="825" spans="1:31"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row>
    <row r="826" spans="1:31"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row>
    <row r="827" spans="1:31"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row>
    <row r="828" spans="1:31"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row>
    <row r="829" spans="1:31"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row>
    <row r="830" spans="1:31"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row>
    <row r="831" spans="1:31"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row>
    <row r="832" spans="1:31"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row>
    <row r="833" spans="1:31"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row>
    <row r="834" spans="1:31"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row>
    <row r="835" spans="1:31"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row>
    <row r="836" spans="1:31"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row>
    <row r="837" spans="1:31"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row>
    <row r="838" spans="1:31"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row>
    <row r="839" spans="1:31"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row>
    <row r="840" spans="1:31"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row>
    <row r="841" spans="1:31"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row>
    <row r="842" spans="1:31"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row>
    <row r="843" spans="1:31"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row>
    <row r="844" spans="1:31"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row>
    <row r="845" spans="1:31"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row>
    <row r="846" spans="1:31"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row>
    <row r="847" spans="1:31"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row>
    <row r="848" spans="1:31"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row>
    <row r="849" spans="1:31"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row>
    <row r="850" spans="1:31"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row>
    <row r="851" spans="1:31"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row>
    <row r="852" spans="1:31"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row>
    <row r="853" spans="1:31"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row>
    <row r="854" spans="1:31"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row>
    <row r="855" spans="1:31"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row>
    <row r="856" spans="1:31"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row>
    <row r="857" spans="1:31"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row>
    <row r="858" spans="1:31"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row>
    <row r="859" spans="1:31"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row>
    <row r="860" spans="1:31"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row>
    <row r="861" spans="1:31"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row>
    <row r="862" spans="1:31"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row>
    <row r="863" spans="1:31"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row>
    <row r="864" spans="1:31"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row>
    <row r="865" spans="1:31"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row>
    <row r="866" spans="1:31"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row>
    <row r="867" spans="1:31"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row>
    <row r="868" spans="1:31"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row>
    <row r="869" spans="1:31"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row>
    <row r="870" spans="1:31"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row>
    <row r="871" spans="1:31"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row>
    <row r="872" spans="1:31"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row>
    <row r="873" spans="1:31"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row>
    <row r="874" spans="1:31"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row>
    <row r="875" spans="1:31"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row>
    <row r="876" spans="1:31"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row>
    <row r="877" spans="1:31"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row>
    <row r="878" spans="1:31"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row>
    <row r="879" spans="1:31"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row>
    <row r="880" spans="1:31"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row>
    <row r="881" spans="1:31"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row>
    <row r="882" spans="1:31"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row>
    <row r="883" spans="1:31"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row>
    <row r="884" spans="1:31"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row>
    <row r="885" spans="1:31"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row>
    <row r="886" spans="1:31"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row>
    <row r="887" spans="1:31"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row>
    <row r="888" spans="1:31"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row>
    <row r="889" spans="1:31"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row>
    <row r="890" spans="1:31"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row>
    <row r="891" spans="1:31"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row>
    <row r="892" spans="1:31"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row>
    <row r="893" spans="1:31"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row>
    <row r="894" spans="1:31"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row>
    <row r="895" spans="1:31"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row>
    <row r="896" spans="1:31"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row>
    <row r="897" spans="1:31"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row>
    <row r="898" spans="1:31"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row>
    <row r="899" spans="1:31"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row>
    <row r="900" spans="1:31"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row>
    <row r="901" spans="1:31"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row>
    <row r="902" spans="1:31"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row>
    <row r="903" spans="1:31"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row>
    <row r="904" spans="1:31"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row>
    <row r="905" spans="1:31"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row>
    <row r="906" spans="1:31"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row>
    <row r="907" spans="1:31"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row>
    <row r="908" spans="1:31"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row>
    <row r="909" spans="1:31"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row>
    <row r="910" spans="1:31"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row>
    <row r="911" spans="1:31"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row>
    <row r="912" spans="1:31"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row>
    <row r="913" spans="1:31"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row>
    <row r="914" spans="1:31"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row>
    <row r="915" spans="1:31"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row>
    <row r="916" spans="1:31"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row>
    <row r="917" spans="1:31"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row>
    <row r="918" spans="1:31"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row>
    <row r="919" spans="1:31"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row>
    <row r="920" spans="1:31"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row>
    <row r="921" spans="1:31"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row>
    <row r="922" spans="1:31"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row>
    <row r="923" spans="1:31"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row>
    <row r="924" spans="1:31"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row>
    <row r="925" spans="1:31"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row>
    <row r="926" spans="1:31"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row>
    <row r="927" spans="1:31"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row>
    <row r="928" spans="1:31"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row>
    <row r="929" spans="1:31"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row>
    <row r="930" spans="1:31"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row>
    <row r="931" spans="1:31"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row>
    <row r="932" spans="1:31"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row>
    <row r="933" spans="1:31"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row>
    <row r="934" spans="1:31"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row>
    <row r="935" spans="1:31"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row>
    <row r="936" spans="1:31"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row>
    <row r="937" spans="1:31"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row>
    <row r="938" spans="1:31"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row>
    <row r="939" spans="1:31"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row>
    <row r="940" spans="1:31"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row>
    <row r="941" spans="1:31"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row>
    <row r="942" spans="1:31"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row>
    <row r="943" spans="1:31"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row>
    <row r="944" spans="1:31"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row>
    <row r="945" spans="1:31"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row>
    <row r="946" spans="1:31"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row>
    <row r="947" spans="1:31"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row>
    <row r="948" spans="1:31"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row>
    <row r="949" spans="1:31"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row>
    <row r="950" spans="1:31"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row>
    <row r="951" spans="1:31"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row>
    <row r="952" spans="1:31"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row>
    <row r="953" spans="1:31"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row>
    <row r="954" spans="1:31"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row>
    <row r="955" spans="1:31"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row>
    <row r="956" spans="1:31"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row>
    <row r="957" spans="1:31"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row>
    <row r="958" spans="1:31"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row>
    <row r="959" spans="1:31"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row>
    <row r="960" spans="1:31"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row>
    <row r="961" spans="1:31"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row>
    <row r="962" spans="1:31"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row>
    <row r="963" spans="1:31"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row>
    <row r="964" spans="1:31"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row>
    <row r="965" spans="1:31"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row>
    <row r="966" spans="1:31"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row>
    <row r="967" spans="1:31"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row>
    <row r="968" spans="1:31"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row>
    <row r="969" spans="1:31"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row>
    <row r="970" spans="1:31"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row>
    <row r="971" spans="1:31"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row>
    <row r="972" spans="1:31"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row>
    <row r="973" spans="1:31"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row>
    <row r="974" spans="1:31"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row>
    <row r="975" spans="1:31"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row>
    <row r="976" spans="1:31"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row>
    <row r="977" spans="1:31"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row>
    <row r="978" spans="1:31"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row>
    <row r="979" spans="1:31"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row>
    <row r="980" spans="1:31"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row>
    <row r="981" spans="1:31"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row>
    <row r="982" spans="1:31"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row>
    <row r="983" spans="1:31"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row>
    <row r="984" spans="1:31"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row>
    <row r="985" spans="1:31"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row>
    <row r="986" spans="1:31"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row>
    <row r="987" spans="1:31"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row>
    <row r="988" spans="1:31"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row>
    <row r="989" spans="1:31"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row>
    <row r="990" spans="1:31"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row>
    <row r="991" spans="1:31"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row>
    <row r="992" spans="1:31"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row>
    <row r="993" spans="1:31"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row>
  </sheetData>
  <mergeCells count="19">
    <mergeCell ref="F6:H6"/>
    <mergeCell ref="I6:O6"/>
    <mergeCell ref="P6:U6"/>
    <mergeCell ref="V6:AD6"/>
    <mergeCell ref="D13:D17"/>
    <mergeCell ref="E18:H18"/>
    <mergeCell ref="A8:A12"/>
    <mergeCell ref="A13:A17"/>
    <mergeCell ref="B13:B17"/>
    <mergeCell ref="C13:C17"/>
    <mergeCell ref="B8:B12"/>
    <mergeCell ref="C8:C12"/>
    <mergeCell ref="D8:D12"/>
    <mergeCell ref="A1:B4"/>
    <mergeCell ref="C1:K1"/>
    <mergeCell ref="C2:K2"/>
    <mergeCell ref="J4:K4"/>
    <mergeCell ref="C3:K3"/>
    <mergeCell ref="C4:I4"/>
  </mergeCells>
  <pageMargins left="0.70866141732283472" right="0.70866141732283472" top="0.74803149606299213" bottom="0.74803149606299213" header="0" footer="0"/>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LISTAS_1!$Q$3:$Q$6</xm:f>
          </x14:formula1>
          <xm:sqref>D8 D13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A912"/>
  <sheetViews>
    <sheetView showGridLines="0" zoomScale="44" zoomScaleNormal="44" workbookViewId="0">
      <selection activeCell="T6" sqref="T6"/>
    </sheetView>
  </sheetViews>
  <sheetFormatPr baseColWidth="10" defaultColWidth="14.42578125" defaultRowHeight="15" customHeight="1"/>
  <cols>
    <col min="1" max="1" width="27.42578125" customWidth="1"/>
    <col min="2" max="2" width="29.28515625" customWidth="1"/>
    <col min="3" max="3" width="26.140625" customWidth="1"/>
    <col min="4" max="4" width="27.42578125" customWidth="1"/>
    <col min="5" max="5" width="27.28515625" customWidth="1"/>
    <col min="6" max="6" width="28.140625" customWidth="1"/>
    <col min="7" max="9" width="11.140625" customWidth="1"/>
    <col min="10" max="10" width="30.5703125" customWidth="1"/>
    <col min="11" max="11" width="43.7109375" customWidth="1"/>
    <col min="12" max="12" width="51.5703125" customWidth="1"/>
    <col min="13" max="13" width="43.7109375" customWidth="1"/>
    <col min="14" max="14" width="46.85546875" customWidth="1"/>
    <col min="15" max="15" width="23.42578125" customWidth="1"/>
    <col min="16" max="18" width="19.28515625" customWidth="1"/>
    <col min="19" max="26" width="10.7109375" customWidth="1"/>
  </cols>
  <sheetData>
    <row r="1" spans="1:27" ht="17.25" customHeight="1">
      <c r="A1" s="718"/>
      <c r="B1" s="719"/>
      <c r="C1" s="482" t="s">
        <v>0</v>
      </c>
      <c r="D1" s="676"/>
      <c r="E1" s="676"/>
      <c r="F1" s="676"/>
      <c r="G1" s="676"/>
      <c r="H1" s="676"/>
      <c r="I1" s="676"/>
      <c r="J1" s="677"/>
    </row>
    <row r="2" spans="1:27" ht="17.25" customHeight="1">
      <c r="A2" s="720"/>
      <c r="B2" s="721"/>
      <c r="C2" s="482" t="s">
        <v>1</v>
      </c>
      <c r="D2" s="676"/>
      <c r="E2" s="676"/>
      <c r="F2" s="676"/>
      <c r="G2" s="676"/>
      <c r="H2" s="676"/>
      <c r="I2" s="676"/>
      <c r="J2" s="677"/>
    </row>
    <row r="3" spans="1:27" ht="17.25" customHeight="1">
      <c r="A3" s="720"/>
      <c r="B3" s="721"/>
      <c r="C3" s="482" t="s">
        <v>2</v>
      </c>
      <c r="D3" s="676"/>
      <c r="E3" s="676"/>
      <c r="F3" s="676"/>
      <c r="G3" s="676"/>
      <c r="H3" s="676"/>
      <c r="I3" s="676"/>
      <c r="J3" s="677"/>
    </row>
    <row r="4" spans="1:27" ht="17.25" customHeight="1">
      <c r="A4" s="722"/>
      <c r="B4" s="723"/>
      <c r="C4" s="482" t="s">
        <v>3</v>
      </c>
      <c r="D4" s="676"/>
      <c r="E4" s="676"/>
      <c r="F4" s="676"/>
      <c r="G4" s="676"/>
      <c r="H4" s="676"/>
      <c r="I4" s="677"/>
      <c r="J4" s="207" t="s">
        <v>1427</v>
      </c>
    </row>
    <row r="6" spans="1:27" ht="113.25" customHeight="1">
      <c r="A6" s="197" t="s">
        <v>1374</v>
      </c>
      <c r="B6" s="197" t="s">
        <v>1428</v>
      </c>
      <c r="C6" s="197" t="s">
        <v>1429</v>
      </c>
      <c r="D6" s="197" t="s">
        <v>1430</v>
      </c>
      <c r="E6" s="197" t="s">
        <v>1431</v>
      </c>
      <c r="F6" s="197" t="s">
        <v>1432</v>
      </c>
      <c r="G6" s="197" t="s">
        <v>90</v>
      </c>
      <c r="H6" s="197" t="s">
        <v>91</v>
      </c>
      <c r="I6" s="197" t="s">
        <v>92</v>
      </c>
      <c r="J6" s="197" t="s">
        <v>93</v>
      </c>
      <c r="K6" s="198" t="s">
        <v>94</v>
      </c>
      <c r="L6" s="199" t="s">
        <v>95</v>
      </c>
      <c r="M6" s="199" t="s">
        <v>96</v>
      </c>
      <c r="N6" s="199" t="s">
        <v>97</v>
      </c>
      <c r="O6" s="399"/>
      <c r="P6" s="200" t="s">
        <v>74</v>
      </c>
      <c r="Q6" s="200" t="s">
        <v>98</v>
      </c>
      <c r="R6" s="200" t="s">
        <v>99</v>
      </c>
      <c r="S6" s="65" t="s">
        <v>100</v>
      </c>
      <c r="T6" s="400"/>
      <c r="U6" s="400"/>
      <c r="V6" s="400"/>
      <c r="W6" s="400"/>
      <c r="X6" s="400"/>
      <c r="Y6" s="400"/>
      <c r="Z6" s="400"/>
      <c r="AA6" s="400"/>
    </row>
    <row r="7" spans="1:27" ht="64.5" customHeight="1">
      <c r="A7" s="712">
        <v>1</v>
      </c>
      <c r="B7" s="715" t="s">
        <v>1438</v>
      </c>
      <c r="C7" s="726">
        <v>2340</v>
      </c>
      <c r="D7" s="726" t="s">
        <v>1018</v>
      </c>
      <c r="E7" s="726">
        <v>4735</v>
      </c>
      <c r="F7" s="728" t="s">
        <v>1433</v>
      </c>
      <c r="G7" s="726"/>
      <c r="H7" s="726"/>
      <c r="I7" s="697">
        <v>0.49980000000000002</v>
      </c>
      <c r="J7" s="699">
        <v>0.50019999999999998</v>
      </c>
      <c r="K7" s="701" t="s">
        <v>1434</v>
      </c>
      <c r="L7" s="703" t="s">
        <v>1435</v>
      </c>
      <c r="M7" s="706" t="s">
        <v>1436</v>
      </c>
      <c r="N7" s="709" t="s">
        <v>1437</v>
      </c>
      <c r="O7" s="401"/>
      <c r="P7" s="402">
        <v>2024</v>
      </c>
      <c r="Q7" s="403">
        <v>1</v>
      </c>
      <c r="R7" s="404">
        <f>I7+J7</f>
        <v>1</v>
      </c>
      <c r="S7" s="405">
        <f t="shared" ref="S7:S11" si="0">+R7/Q7</f>
        <v>1</v>
      </c>
      <c r="T7" s="40"/>
      <c r="U7" s="40"/>
      <c r="V7" s="40"/>
      <c r="W7" s="40"/>
      <c r="X7" s="40"/>
      <c r="Y7" s="40"/>
      <c r="Z7" s="40"/>
      <c r="AA7" s="40"/>
    </row>
    <row r="8" spans="1:27" ht="64.5" customHeight="1">
      <c r="A8" s="713"/>
      <c r="B8" s="716"/>
      <c r="C8" s="726"/>
      <c r="D8" s="726"/>
      <c r="E8" s="726"/>
      <c r="F8" s="728"/>
      <c r="G8" s="726"/>
      <c r="H8" s="726"/>
      <c r="I8" s="697"/>
      <c r="J8" s="699"/>
      <c r="K8" s="701"/>
      <c r="L8" s="704"/>
      <c r="M8" s="707"/>
      <c r="N8" s="710"/>
      <c r="O8" s="401"/>
      <c r="P8" s="262">
        <v>2025</v>
      </c>
      <c r="Q8" s="406">
        <v>1</v>
      </c>
      <c r="R8" s="407">
        <f t="shared" ref="R8:R10" si="1">G8+H8+I8+J8</f>
        <v>0</v>
      </c>
      <c r="S8" s="261">
        <f t="shared" si="0"/>
        <v>0</v>
      </c>
      <c r="T8" s="40"/>
      <c r="U8" s="40"/>
      <c r="V8" s="40"/>
      <c r="W8" s="40"/>
      <c r="X8" s="40"/>
      <c r="Y8" s="40"/>
      <c r="Z8" s="40"/>
      <c r="AA8" s="40"/>
    </row>
    <row r="9" spans="1:27" ht="64.5" customHeight="1">
      <c r="A9" s="713"/>
      <c r="B9" s="716"/>
      <c r="C9" s="726"/>
      <c r="D9" s="726"/>
      <c r="E9" s="726"/>
      <c r="F9" s="728"/>
      <c r="G9" s="726"/>
      <c r="H9" s="726"/>
      <c r="I9" s="697"/>
      <c r="J9" s="699"/>
      <c r="K9" s="701"/>
      <c r="L9" s="704"/>
      <c r="M9" s="707"/>
      <c r="N9" s="710"/>
      <c r="O9" s="401"/>
      <c r="P9" s="66">
        <v>2026</v>
      </c>
      <c r="Q9" s="406">
        <v>1</v>
      </c>
      <c r="R9" s="407">
        <f t="shared" si="1"/>
        <v>0</v>
      </c>
      <c r="S9" s="60">
        <f t="shared" si="0"/>
        <v>0</v>
      </c>
      <c r="T9" s="40"/>
      <c r="U9" s="40"/>
      <c r="V9" s="40"/>
      <c r="W9" s="40"/>
      <c r="X9" s="40"/>
      <c r="Y9" s="40"/>
      <c r="Z9" s="40"/>
      <c r="AA9" s="40"/>
    </row>
    <row r="10" spans="1:27" ht="64.5" customHeight="1">
      <c r="A10" s="713"/>
      <c r="B10" s="716"/>
      <c r="C10" s="726"/>
      <c r="D10" s="726"/>
      <c r="E10" s="726"/>
      <c r="F10" s="728"/>
      <c r="G10" s="726"/>
      <c r="H10" s="726"/>
      <c r="I10" s="697"/>
      <c r="J10" s="699"/>
      <c r="K10" s="701"/>
      <c r="L10" s="704"/>
      <c r="M10" s="707"/>
      <c r="N10" s="710"/>
      <c r="O10" s="401"/>
      <c r="P10" s="66">
        <v>2027</v>
      </c>
      <c r="Q10" s="406">
        <v>1</v>
      </c>
      <c r="R10" s="407">
        <f t="shared" si="1"/>
        <v>0</v>
      </c>
      <c r="S10" s="60">
        <f t="shared" si="0"/>
        <v>0</v>
      </c>
      <c r="T10" s="40"/>
      <c r="U10" s="40"/>
      <c r="V10" s="40"/>
      <c r="W10" s="40"/>
      <c r="X10" s="40"/>
      <c r="Y10" s="40"/>
      <c r="Z10" s="40"/>
      <c r="AA10" s="40"/>
    </row>
    <row r="11" spans="1:27" ht="64.5" customHeight="1">
      <c r="A11" s="724"/>
      <c r="B11" s="725"/>
      <c r="C11" s="726"/>
      <c r="D11" s="726"/>
      <c r="E11" s="726"/>
      <c r="F11" s="728"/>
      <c r="G11" s="726"/>
      <c r="H11" s="726"/>
      <c r="I11" s="697"/>
      <c r="J11" s="699"/>
      <c r="K11" s="701"/>
      <c r="L11" s="704"/>
      <c r="M11" s="707"/>
      <c r="N11" s="710"/>
      <c r="O11" s="401"/>
      <c r="P11" s="263" t="s">
        <v>101</v>
      </c>
      <c r="Q11" s="408">
        <f>+AVERAGE(Q7:Q10)</f>
        <v>1</v>
      </c>
      <c r="R11" s="408">
        <f>+AVERAGE(R7:R10)</f>
        <v>0.25</v>
      </c>
      <c r="S11" s="264">
        <f t="shared" si="0"/>
        <v>0.25</v>
      </c>
      <c r="T11" s="40"/>
      <c r="U11" s="40"/>
      <c r="V11" s="40"/>
      <c r="W11" s="40"/>
      <c r="X11" s="40"/>
      <c r="Y11" s="40"/>
      <c r="Z11" s="40"/>
      <c r="AA11" s="40"/>
    </row>
    <row r="12" spans="1:27" ht="64.5" customHeight="1">
      <c r="A12" s="712">
        <v>2</v>
      </c>
      <c r="B12" s="715" t="s">
        <v>1439</v>
      </c>
      <c r="C12" s="726"/>
      <c r="D12" s="726"/>
      <c r="E12" s="726"/>
      <c r="F12" s="728"/>
      <c r="G12" s="726"/>
      <c r="H12" s="726"/>
      <c r="I12" s="697"/>
      <c r="J12" s="699"/>
      <c r="K12" s="701"/>
      <c r="L12" s="704"/>
      <c r="M12" s="707"/>
      <c r="N12" s="710"/>
      <c r="O12" s="40"/>
      <c r="P12" s="40"/>
      <c r="Q12" s="40"/>
      <c r="R12" s="40"/>
      <c r="S12" s="40"/>
      <c r="T12" s="40"/>
      <c r="U12" s="40"/>
      <c r="V12" s="40"/>
      <c r="W12" s="40"/>
      <c r="X12" s="40"/>
      <c r="Y12" s="40"/>
      <c r="Z12" s="40"/>
      <c r="AA12" s="40"/>
    </row>
    <row r="13" spans="1:27" ht="64.5" customHeight="1">
      <c r="A13" s="713"/>
      <c r="B13" s="716"/>
      <c r="C13" s="726"/>
      <c r="D13" s="726"/>
      <c r="E13" s="726"/>
      <c r="F13" s="728"/>
      <c r="G13" s="726"/>
      <c r="H13" s="726"/>
      <c r="I13" s="697"/>
      <c r="J13" s="699"/>
      <c r="K13" s="701"/>
      <c r="L13" s="704"/>
      <c r="M13" s="707"/>
      <c r="N13" s="710"/>
      <c r="O13" s="40"/>
      <c r="P13" s="40"/>
      <c r="Q13" s="40"/>
      <c r="R13" s="40"/>
      <c r="S13" s="40"/>
      <c r="T13" s="40"/>
      <c r="U13" s="40"/>
      <c r="V13" s="40"/>
      <c r="W13" s="40"/>
      <c r="X13" s="40"/>
      <c r="Y13" s="40"/>
      <c r="Z13" s="40"/>
      <c r="AA13" s="40"/>
    </row>
    <row r="14" spans="1:27" ht="64.5" customHeight="1">
      <c r="A14" s="713"/>
      <c r="B14" s="716"/>
      <c r="C14" s="726"/>
      <c r="D14" s="726"/>
      <c r="E14" s="726"/>
      <c r="F14" s="728"/>
      <c r="G14" s="726"/>
      <c r="H14" s="726"/>
      <c r="I14" s="697"/>
      <c r="J14" s="699"/>
      <c r="K14" s="701"/>
      <c r="L14" s="704"/>
      <c r="M14" s="707"/>
      <c r="N14" s="710"/>
      <c r="O14" s="40"/>
      <c r="P14" s="40"/>
      <c r="Q14" s="40"/>
      <c r="R14" s="40"/>
      <c r="S14" s="40"/>
      <c r="T14" s="40"/>
      <c r="U14" s="40"/>
      <c r="V14" s="40"/>
      <c r="W14" s="40"/>
      <c r="X14" s="40"/>
      <c r="Y14" s="40"/>
      <c r="Z14" s="40"/>
      <c r="AA14" s="40"/>
    </row>
    <row r="15" spans="1:27" ht="64.5" customHeight="1">
      <c r="A15" s="713"/>
      <c r="B15" s="716"/>
      <c r="C15" s="726"/>
      <c r="D15" s="726"/>
      <c r="E15" s="726"/>
      <c r="F15" s="728"/>
      <c r="G15" s="726"/>
      <c r="H15" s="726"/>
      <c r="I15" s="697"/>
      <c r="J15" s="699"/>
      <c r="K15" s="701"/>
      <c r="L15" s="704"/>
      <c r="M15" s="707"/>
      <c r="N15" s="710"/>
      <c r="O15" s="40"/>
      <c r="P15" s="40"/>
      <c r="Q15" s="40"/>
      <c r="R15" s="409"/>
      <c r="S15" s="40"/>
      <c r="T15" s="40"/>
      <c r="U15" s="40"/>
      <c r="V15" s="40"/>
      <c r="W15" s="40"/>
      <c r="X15" s="40"/>
      <c r="Y15" s="40"/>
      <c r="Z15" s="40"/>
      <c r="AA15" s="40"/>
    </row>
    <row r="16" spans="1:27" ht="64.5" customHeight="1">
      <c r="A16" s="714"/>
      <c r="B16" s="717"/>
      <c r="C16" s="727"/>
      <c r="D16" s="727"/>
      <c r="E16" s="727"/>
      <c r="F16" s="729"/>
      <c r="G16" s="727"/>
      <c r="H16" s="727"/>
      <c r="I16" s="698"/>
      <c r="J16" s="700"/>
      <c r="K16" s="702"/>
      <c r="L16" s="705"/>
      <c r="M16" s="708"/>
      <c r="N16" s="711"/>
      <c r="O16" s="40"/>
      <c r="P16" s="40"/>
      <c r="Q16" s="40"/>
      <c r="R16" s="40"/>
      <c r="S16" s="40"/>
      <c r="T16" s="40"/>
      <c r="U16" s="40"/>
      <c r="V16" s="40"/>
      <c r="W16" s="40"/>
      <c r="X16" s="40"/>
      <c r="Y16" s="40"/>
      <c r="Z16" s="40"/>
      <c r="AA16" s="40"/>
    </row>
    <row r="17" spans="2:27" ht="33.75" customHeight="1">
      <c r="B17" s="40"/>
      <c r="C17" s="40"/>
      <c r="D17" s="40"/>
      <c r="E17" s="40"/>
      <c r="F17" s="40"/>
      <c r="G17" s="64"/>
      <c r="H17" s="64"/>
      <c r="I17" s="64"/>
      <c r="J17" s="64"/>
      <c r="K17" s="40"/>
      <c r="L17" s="67"/>
      <c r="M17" s="67"/>
      <c r="N17" s="67"/>
      <c r="O17" s="40"/>
      <c r="P17" s="40"/>
      <c r="Q17" s="40"/>
      <c r="R17" s="40"/>
      <c r="S17" s="40"/>
      <c r="T17" s="40"/>
      <c r="U17" s="40"/>
      <c r="V17" s="40"/>
      <c r="W17" s="40"/>
      <c r="X17" s="40"/>
      <c r="Y17" s="40"/>
      <c r="Z17" s="40"/>
      <c r="AA17" s="40"/>
    </row>
    <row r="18" spans="2:27" ht="33.75" customHeight="1">
      <c r="B18" s="68" t="s">
        <v>102</v>
      </c>
      <c r="C18" s="68"/>
      <c r="D18" s="68"/>
      <c r="E18" s="68"/>
      <c r="F18" s="68"/>
      <c r="G18" s="69"/>
      <c r="H18" s="69"/>
      <c r="I18" s="69"/>
      <c r="J18" s="69"/>
      <c r="K18" s="68"/>
      <c r="L18" s="70"/>
      <c r="M18" s="70"/>
      <c r="N18" s="70"/>
      <c r="O18" s="68"/>
      <c r="P18" s="68"/>
      <c r="Q18" s="68"/>
      <c r="R18" s="68"/>
      <c r="S18" s="68"/>
      <c r="T18" s="68"/>
      <c r="U18" s="68"/>
      <c r="V18" s="68"/>
      <c r="W18" s="68"/>
      <c r="X18" s="68"/>
      <c r="Y18" s="68"/>
      <c r="Z18" s="68"/>
      <c r="AA18" s="68"/>
    </row>
    <row r="19" spans="2:27" ht="12.75" customHeight="1">
      <c r="B19" s="68" t="s">
        <v>103</v>
      </c>
      <c r="C19" s="40"/>
      <c r="D19" s="40"/>
      <c r="E19" s="40"/>
      <c r="F19" s="40"/>
      <c r="G19" s="64"/>
      <c r="H19" s="64"/>
      <c r="I19" s="64"/>
      <c r="J19" s="64"/>
      <c r="K19" s="40"/>
      <c r="L19" s="67"/>
      <c r="M19" s="67"/>
      <c r="N19" s="67"/>
      <c r="O19" s="40"/>
      <c r="P19" s="40"/>
      <c r="Q19" s="40"/>
      <c r="R19" s="40"/>
      <c r="S19" s="40"/>
      <c r="T19" s="40"/>
      <c r="U19" s="40"/>
      <c r="V19" s="40"/>
      <c r="W19" s="40"/>
      <c r="X19" s="40"/>
      <c r="Y19" s="40"/>
      <c r="Z19" s="40"/>
      <c r="AA19" s="40"/>
    </row>
    <row r="20" spans="2:27" ht="12.75" customHeight="1">
      <c r="B20" s="40" t="s">
        <v>104</v>
      </c>
      <c r="C20" s="40"/>
      <c r="D20" s="40"/>
      <c r="E20" s="40"/>
      <c r="F20" s="40"/>
      <c r="G20" s="64"/>
      <c r="H20" s="64"/>
      <c r="I20" s="64"/>
      <c r="J20" s="64"/>
      <c r="K20" s="40"/>
      <c r="L20" s="67"/>
      <c r="M20" s="67"/>
      <c r="N20" s="67"/>
      <c r="O20" s="40"/>
      <c r="P20" s="40"/>
      <c r="Q20" s="40"/>
      <c r="R20" s="40"/>
      <c r="S20" s="40"/>
      <c r="T20" s="40"/>
      <c r="U20" s="40"/>
      <c r="V20" s="40"/>
      <c r="W20" s="40"/>
      <c r="X20" s="40"/>
      <c r="Y20" s="40"/>
      <c r="Z20" s="40"/>
      <c r="AA20" s="40"/>
    </row>
    <row r="21" spans="2:27" ht="12.75" customHeight="1">
      <c r="B21" s="40" t="s">
        <v>105</v>
      </c>
      <c r="C21" s="40"/>
      <c r="D21" s="40"/>
      <c r="E21" s="40"/>
      <c r="F21" s="40"/>
      <c r="G21" s="64"/>
      <c r="H21" s="64"/>
      <c r="I21" s="64"/>
      <c r="J21" s="64"/>
      <c r="K21" s="40"/>
      <c r="L21" s="67"/>
      <c r="M21" s="67"/>
      <c r="N21" s="67"/>
      <c r="O21" s="40"/>
      <c r="P21" s="40"/>
      <c r="Q21" s="40"/>
      <c r="R21" s="40"/>
      <c r="S21" s="40"/>
      <c r="T21" s="40"/>
      <c r="U21" s="40"/>
      <c r="V21" s="40"/>
      <c r="W21" s="40"/>
      <c r="X21" s="40"/>
      <c r="Y21" s="40"/>
      <c r="Z21" s="40"/>
      <c r="AA21" s="40"/>
    </row>
    <row r="22" spans="2:27" ht="12.75" customHeight="1">
      <c r="B22" s="40" t="s">
        <v>106</v>
      </c>
      <c r="C22" s="40"/>
      <c r="D22" s="40"/>
      <c r="E22" s="40"/>
      <c r="F22" s="40"/>
      <c r="G22" s="64"/>
      <c r="H22" s="64"/>
      <c r="I22" s="64"/>
      <c r="J22" s="64"/>
      <c r="K22" s="40"/>
      <c r="L22" s="67"/>
      <c r="M22" s="67"/>
      <c r="N22" s="67"/>
      <c r="O22" s="40"/>
      <c r="P22" s="40"/>
      <c r="Q22" s="40"/>
      <c r="R22" s="40"/>
      <c r="S22" s="40"/>
      <c r="T22" s="40"/>
      <c r="U22" s="40"/>
      <c r="V22" s="40"/>
      <c r="W22" s="40"/>
      <c r="X22" s="40"/>
      <c r="Y22" s="40"/>
      <c r="Z22" s="40"/>
      <c r="AA22" s="40"/>
    </row>
    <row r="23" spans="2:27" ht="12.75" customHeight="1">
      <c r="B23" s="40"/>
      <c r="C23" s="40"/>
      <c r="D23" s="40"/>
      <c r="E23" s="40"/>
      <c r="F23" s="40"/>
      <c r="G23" s="64"/>
      <c r="H23" s="64"/>
      <c r="I23" s="64"/>
      <c r="J23" s="64"/>
      <c r="K23" s="40"/>
      <c r="L23" s="67"/>
      <c r="M23" s="67"/>
      <c r="N23" s="67"/>
      <c r="O23" s="40"/>
      <c r="P23" s="40"/>
      <c r="Q23" s="40"/>
      <c r="R23" s="40"/>
      <c r="S23" s="40"/>
      <c r="T23" s="40"/>
      <c r="U23" s="40"/>
      <c r="V23" s="40"/>
      <c r="W23" s="40"/>
      <c r="X23" s="40"/>
      <c r="Y23" s="40"/>
      <c r="Z23" s="40"/>
      <c r="AA23" s="40"/>
    </row>
    <row r="24" spans="2:27" ht="12.75" customHeight="1">
      <c r="B24" s="68" t="s">
        <v>107</v>
      </c>
      <c r="C24" s="40"/>
      <c r="D24" s="40"/>
      <c r="E24" s="40"/>
      <c r="F24" s="40"/>
      <c r="G24" s="64"/>
      <c r="H24" s="64"/>
      <c r="I24" s="64"/>
      <c r="J24" s="64"/>
      <c r="K24" s="40"/>
      <c r="L24" s="67"/>
      <c r="M24" s="67"/>
      <c r="N24" s="67"/>
      <c r="O24" s="40"/>
      <c r="P24" s="40"/>
      <c r="Q24" s="40"/>
      <c r="R24" s="40"/>
      <c r="S24" s="40"/>
      <c r="T24" s="40"/>
      <c r="U24" s="40"/>
      <c r="V24" s="40"/>
      <c r="W24" s="40"/>
      <c r="X24" s="40"/>
      <c r="Y24" s="40"/>
      <c r="Z24" s="40"/>
      <c r="AA24" s="40"/>
    </row>
    <row r="25" spans="2:27" ht="12.75" customHeight="1">
      <c r="B25" s="40" t="s">
        <v>108</v>
      </c>
      <c r="C25" s="40"/>
      <c r="D25" s="40"/>
      <c r="E25" s="40"/>
      <c r="F25" s="40"/>
      <c r="G25" s="64"/>
      <c r="H25" s="64"/>
      <c r="I25" s="64"/>
      <c r="J25" s="64"/>
      <c r="K25" s="40"/>
      <c r="L25" s="67"/>
      <c r="M25" s="67"/>
      <c r="N25" s="67"/>
      <c r="O25" s="40"/>
      <c r="P25" s="40"/>
      <c r="Q25" s="40"/>
      <c r="R25" s="40"/>
      <c r="S25" s="40"/>
      <c r="T25" s="40"/>
      <c r="U25" s="40"/>
      <c r="V25" s="40"/>
      <c r="W25" s="40"/>
      <c r="X25" s="40"/>
      <c r="Y25" s="40"/>
      <c r="Z25" s="40"/>
      <c r="AA25" s="40"/>
    </row>
    <row r="26" spans="2:27" ht="12.75" customHeight="1">
      <c r="B26" s="40" t="s">
        <v>109</v>
      </c>
      <c r="C26" s="40"/>
      <c r="D26" s="40"/>
      <c r="E26" s="40"/>
      <c r="F26" s="40"/>
      <c r="G26" s="64"/>
      <c r="H26" s="64"/>
      <c r="I26" s="64"/>
      <c r="J26" s="64"/>
      <c r="K26" s="40"/>
      <c r="L26" s="67"/>
      <c r="M26" s="67"/>
      <c r="N26" s="67"/>
      <c r="O26" s="40"/>
      <c r="P26" s="40"/>
      <c r="Q26" s="40"/>
      <c r="R26" s="40"/>
      <c r="S26" s="40"/>
      <c r="T26" s="40"/>
      <c r="U26" s="40"/>
      <c r="V26" s="40"/>
      <c r="W26" s="40"/>
      <c r="X26" s="40"/>
      <c r="Y26" s="40"/>
      <c r="Z26" s="40"/>
      <c r="AA26" s="40"/>
    </row>
    <row r="27" spans="2:27" ht="12.75" customHeight="1">
      <c r="B27" s="40" t="s">
        <v>110</v>
      </c>
      <c r="C27" s="40"/>
      <c r="D27" s="40"/>
      <c r="E27" s="40"/>
      <c r="F27" s="40"/>
      <c r="G27" s="64"/>
      <c r="H27" s="64"/>
      <c r="I27" s="64"/>
      <c r="J27" s="64"/>
      <c r="K27" s="40"/>
      <c r="L27" s="67"/>
      <c r="M27" s="67"/>
      <c r="N27" s="67"/>
      <c r="O27" s="40"/>
      <c r="P27" s="40"/>
      <c r="Q27" s="40"/>
      <c r="R27" s="40"/>
      <c r="S27" s="40"/>
      <c r="T27" s="40"/>
      <c r="U27" s="40"/>
      <c r="V27" s="40"/>
      <c r="W27" s="40"/>
      <c r="X27" s="40"/>
      <c r="Y27" s="40"/>
      <c r="Z27" s="40"/>
      <c r="AA27" s="40"/>
    </row>
    <row r="28" spans="2:27" ht="12.75" customHeight="1">
      <c r="B28" s="40" t="s">
        <v>111</v>
      </c>
      <c r="C28" s="40"/>
      <c r="D28" s="40"/>
      <c r="E28" s="40"/>
      <c r="F28" s="40"/>
      <c r="G28" s="64"/>
      <c r="H28" s="64"/>
      <c r="I28" s="64"/>
      <c r="J28" s="64"/>
      <c r="K28" s="40"/>
      <c r="L28" s="67"/>
      <c r="M28" s="67"/>
      <c r="N28" s="67"/>
      <c r="O28" s="40"/>
      <c r="P28" s="40"/>
      <c r="Q28" s="40"/>
      <c r="R28" s="40"/>
      <c r="S28" s="40"/>
      <c r="T28" s="40"/>
      <c r="U28" s="40"/>
      <c r="V28" s="40"/>
      <c r="W28" s="40"/>
      <c r="X28" s="40"/>
      <c r="Y28" s="40"/>
      <c r="Z28" s="40"/>
      <c r="AA28" s="40"/>
    </row>
    <row r="29" spans="2:27" ht="12.75" customHeight="1">
      <c r="B29" s="40"/>
      <c r="C29" s="40"/>
      <c r="D29" s="40"/>
      <c r="E29" s="40"/>
      <c r="F29" s="40"/>
      <c r="G29" s="64"/>
      <c r="H29" s="64"/>
      <c r="I29" s="64"/>
      <c r="J29" s="64"/>
      <c r="K29" s="40"/>
      <c r="L29" s="67"/>
      <c r="M29" s="67"/>
      <c r="N29" s="67"/>
      <c r="O29" s="40"/>
      <c r="P29" s="40"/>
      <c r="Q29" s="40"/>
      <c r="R29" s="40"/>
      <c r="S29" s="40"/>
      <c r="T29" s="40"/>
      <c r="U29" s="40"/>
      <c r="V29" s="40"/>
      <c r="W29" s="40"/>
      <c r="X29" s="40"/>
      <c r="Y29" s="40"/>
      <c r="Z29" s="40"/>
      <c r="AA29" s="40"/>
    </row>
    <row r="30" spans="2:27" ht="12.75" customHeight="1">
      <c r="B30" s="68" t="s">
        <v>112</v>
      </c>
      <c r="C30" s="40"/>
      <c r="D30" s="40"/>
      <c r="E30" s="40"/>
      <c r="F30" s="40"/>
      <c r="G30" s="64"/>
      <c r="H30" s="64"/>
      <c r="I30" s="64"/>
      <c r="J30" s="64"/>
      <c r="K30" s="40"/>
      <c r="L30" s="67"/>
      <c r="M30" s="67"/>
      <c r="N30" s="67"/>
      <c r="O30" s="40"/>
      <c r="P30" s="40"/>
      <c r="Q30" s="40"/>
      <c r="R30" s="40"/>
      <c r="S30" s="40"/>
      <c r="T30" s="40"/>
      <c r="U30" s="40"/>
      <c r="V30" s="40"/>
      <c r="W30" s="40"/>
      <c r="X30" s="40"/>
      <c r="Y30" s="40"/>
      <c r="Z30" s="40"/>
      <c r="AA30" s="40"/>
    </row>
    <row r="31" spans="2:27" ht="12.75" customHeight="1">
      <c r="B31" s="40" t="s">
        <v>113</v>
      </c>
      <c r="C31" s="40"/>
      <c r="D31" s="40"/>
      <c r="E31" s="40"/>
      <c r="F31" s="40"/>
      <c r="G31" s="64"/>
      <c r="H31" s="64"/>
      <c r="I31" s="64"/>
      <c r="J31" s="64"/>
      <c r="K31" s="40"/>
      <c r="L31" s="67"/>
      <c r="M31" s="67"/>
      <c r="N31" s="67"/>
      <c r="O31" s="40"/>
      <c r="P31" s="40"/>
      <c r="Q31" s="40"/>
      <c r="R31" s="40"/>
      <c r="S31" s="40"/>
      <c r="T31" s="40"/>
      <c r="U31" s="40"/>
      <c r="V31" s="40"/>
      <c r="W31" s="40"/>
      <c r="X31" s="40"/>
      <c r="Y31" s="40"/>
      <c r="Z31" s="40"/>
      <c r="AA31" s="40"/>
    </row>
    <row r="32" spans="2:27" ht="12.75" customHeight="1">
      <c r="B32" s="40" t="s">
        <v>114</v>
      </c>
      <c r="C32" s="40"/>
      <c r="D32" s="40"/>
      <c r="E32" s="40"/>
      <c r="F32" s="40"/>
      <c r="G32" s="64"/>
      <c r="H32" s="64"/>
      <c r="I32" s="64"/>
      <c r="J32" s="64"/>
      <c r="K32" s="40"/>
      <c r="L32" s="67"/>
      <c r="M32" s="67"/>
      <c r="N32" s="67"/>
      <c r="O32" s="40"/>
      <c r="P32" s="40"/>
      <c r="Q32" s="40"/>
      <c r="R32" s="40"/>
      <c r="S32" s="40"/>
      <c r="T32" s="40"/>
      <c r="U32" s="40"/>
      <c r="V32" s="40"/>
      <c r="W32" s="40"/>
      <c r="X32" s="40"/>
      <c r="Y32" s="40"/>
      <c r="Z32" s="40"/>
      <c r="AA32" s="40"/>
    </row>
    <row r="33" spans="2:27" ht="12.75" customHeight="1">
      <c r="B33" s="40" t="s">
        <v>115</v>
      </c>
      <c r="C33" s="40"/>
      <c r="D33" s="40"/>
      <c r="E33" s="40"/>
      <c r="F33" s="40"/>
      <c r="G33" s="64"/>
      <c r="H33" s="64"/>
      <c r="I33" s="64"/>
      <c r="J33" s="64"/>
      <c r="K33" s="40"/>
      <c r="L33" s="67"/>
      <c r="M33" s="67"/>
      <c r="N33" s="67"/>
      <c r="O33" s="40"/>
      <c r="P33" s="40"/>
      <c r="Q33" s="40"/>
      <c r="R33" s="40"/>
      <c r="S33" s="40"/>
      <c r="T33" s="40"/>
      <c r="U33" s="40"/>
      <c r="V33" s="40"/>
      <c r="W33" s="40"/>
      <c r="X33" s="40"/>
      <c r="Y33" s="40"/>
      <c r="Z33" s="40"/>
      <c r="AA33" s="40"/>
    </row>
    <row r="34" spans="2:27" ht="12.75" customHeight="1">
      <c r="B34" s="40" t="s">
        <v>116</v>
      </c>
      <c r="C34" s="40"/>
      <c r="D34" s="40"/>
      <c r="E34" s="40"/>
      <c r="F34" s="40"/>
      <c r="G34" s="64"/>
      <c r="H34" s="64"/>
      <c r="I34" s="64"/>
      <c r="J34" s="64"/>
      <c r="K34" s="40"/>
      <c r="L34" s="67"/>
      <c r="M34" s="67"/>
      <c r="N34" s="67"/>
      <c r="O34" s="40"/>
      <c r="P34" s="40"/>
      <c r="Q34" s="40"/>
      <c r="R34" s="40"/>
      <c r="S34" s="40"/>
      <c r="T34" s="40"/>
      <c r="U34" s="40"/>
      <c r="V34" s="40"/>
      <c r="W34" s="40"/>
      <c r="X34" s="40"/>
      <c r="Y34" s="40"/>
      <c r="Z34" s="40"/>
      <c r="AA34" s="40"/>
    </row>
    <row r="35" spans="2:27" ht="12.75" customHeight="1">
      <c r="B35" s="40"/>
      <c r="C35" s="40"/>
      <c r="D35" s="40"/>
      <c r="E35" s="40"/>
      <c r="F35" s="40"/>
      <c r="G35" s="64"/>
      <c r="H35" s="64"/>
      <c r="I35" s="64"/>
      <c r="J35" s="64"/>
      <c r="K35" s="40"/>
      <c r="L35" s="67"/>
      <c r="M35" s="67"/>
      <c r="N35" s="67"/>
      <c r="O35" s="40"/>
      <c r="P35" s="40"/>
      <c r="Q35" s="40"/>
      <c r="R35" s="40"/>
      <c r="S35" s="40"/>
      <c r="T35" s="40"/>
      <c r="U35" s="40"/>
      <c r="V35" s="40"/>
      <c r="W35" s="40"/>
      <c r="X35" s="40"/>
      <c r="Y35" s="40"/>
      <c r="Z35" s="40"/>
      <c r="AA35" s="40"/>
    </row>
    <row r="36" spans="2:27" ht="12.75" customHeight="1">
      <c r="B36" s="68" t="s">
        <v>117</v>
      </c>
      <c r="C36" s="40"/>
      <c r="D36" s="40"/>
      <c r="E36" s="40"/>
      <c r="F36" s="40"/>
      <c r="G36" s="64"/>
      <c r="H36" s="64"/>
      <c r="I36" s="64"/>
      <c r="J36" s="64"/>
      <c r="K36" s="40"/>
      <c r="L36" s="67"/>
      <c r="M36" s="67"/>
      <c r="N36" s="67"/>
      <c r="O36" s="40"/>
      <c r="P36" s="40"/>
      <c r="Q36" s="40"/>
      <c r="R36" s="40"/>
      <c r="S36" s="40"/>
      <c r="T36" s="40"/>
      <c r="U36" s="40"/>
      <c r="V36" s="40"/>
      <c r="W36" s="40"/>
      <c r="X36" s="40"/>
      <c r="Y36" s="40"/>
      <c r="Z36" s="40"/>
      <c r="AA36" s="40"/>
    </row>
    <row r="37" spans="2:27" ht="12.75" customHeight="1">
      <c r="B37" s="40" t="s">
        <v>113</v>
      </c>
      <c r="C37" s="40"/>
      <c r="D37" s="40"/>
      <c r="E37" s="40"/>
      <c r="F37" s="40"/>
      <c r="G37" s="64"/>
      <c r="H37" s="64"/>
      <c r="I37" s="64"/>
      <c r="J37" s="64"/>
      <c r="K37" s="40"/>
      <c r="L37" s="67"/>
      <c r="M37" s="67"/>
      <c r="N37" s="67"/>
      <c r="O37" s="40"/>
      <c r="P37" s="40"/>
      <c r="Q37" s="40"/>
      <c r="R37" s="40"/>
      <c r="S37" s="40"/>
      <c r="T37" s="40"/>
      <c r="U37" s="40"/>
      <c r="V37" s="40"/>
      <c r="W37" s="40"/>
      <c r="X37" s="40"/>
      <c r="Y37" s="40"/>
      <c r="Z37" s="40"/>
      <c r="AA37" s="40"/>
    </row>
    <row r="38" spans="2:27" ht="12.75" customHeight="1">
      <c r="B38" s="40" t="s">
        <v>118</v>
      </c>
      <c r="C38" s="40"/>
      <c r="D38" s="40"/>
      <c r="E38" s="40"/>
      <c r="F38" s="40"/>
      <c r="G38" s="64"/>
      <c r="H38" s="64"/>
      <c r="I38" s="64"/>
      <c r="J38" s="64"/>
      <c r="K38" s="40"/>
      <c r="L38" s="67"/>
      <c r="M38" s="67"/>
      <c r="N38" s="67"/>
      <c r="O38" s="40"/>
      <c r="P38" s="40"/>
      <c r="Q38" s="40"/>
      <c r="R38" s="40"/>
      <c r="S38" s="40"/>
      <c r="T38" s="40"/>
      <c r="U38" s="40"/>
      <c r="V38" s="40"/>
      <c r="W38" s="40"/>
      <c r="X38" s="40"/>
      <c r="Y38" s="40"/>
      <c r="Z38" s="40"/>
      <c r="AA38" s="40"/>
    </row>
    <row r="39" spans="2:27" ht="12.75" customHeight="1">
      <c r="B39" s="40" t="s">
        <v>119</v>
      </c>
      <c r="C39" s="40"/>
      <c r="D39" s="40"/>
      <c r="E39" s="40"/>
      <c r="F39" s="40"/>
      <c r="G39" s="64"/>
      <c r="H39" s="64"/>
      <c r="I39" s="64"/>
      <c r="J39" s="64"/>
      <c r="K39" s="40"/>
      <c r="L39" s="67"/>
      <c r="M39" s="67"/>
      <c r="N39" s="67"/>
      <c r="O39" s="40"/>
      <c r="P39" s="40"/>
      <c r="Q39" s="40"/>
      <c r="R39" s="40"/>
      <c r="S39" s="40"/>
      <c r="T39" s="40"/>
      <c r="U39" s="40"/>
      <c r="V39" s="40"/>
      <c r="W39" s="40"/>
      <c r="X39" s="40"/>
      <c r="Y39" s="40"/>
      <c r="Z39" s="40"/>
      <c r="AA39" s="40"/>
    </row>
    <row r="40" spans="2:27" ht="12.75" customHeight="1">
      <c r="B40" s="40" t="s">
        <v>120</v>
      </c>
      <c r="C40" s="40"/>
      <c r="D40" s="40"/>
      <c r="E40" s="40"/>
      <c r="F40" s="40"/>
      <c r="G40" s="64"/>
      <c r="H40" s="64"/>
      <c r="I40" s="64"/>
      <c r="J40" s="64"/>
      <c r="K40" s="40"/>
      <c r="L40" s="67"/>
      <c r="M40" s="67"/>
      <c r="N40" s="67"/>
      <c r="O40" s="40"/>
      <c r="P40" s="40"/>
      <c r="Q40" s="40"/>
      <c r="R40" s="40"/>
      <c r="S40" s="40"/>
      <c r="T40" s="40"/>
      <c r="U40" s="40"/>
      <c r="V40" s="40"/>
      <c r="W40" s="40"/>
      <c r="X40" s="40"/>
      <c r="Y40" s="40"/>
      <c r="Z40" s="40"/>
      <c r="AA40" s="40"/>
    </row>
    <row r="41" spans="2:27" ht="12.75" customHeight="1">
      <c r="B41" s="40" t="s">
        <v>121</v>
      </c>
      <c r="C41" s="40"/>
      <c r="D41" s="40"/>
      <c r="E41" s="40"/>
      <c r="F41" s="40"/>
      <c r="G41" s="64"/>
      <c r="H41" s="64"/>
      <c r="I41" s="64"/>
      <c r="J41" s="64"/>
      <c r="K41" s="40"/>
      <c r="L41" s="67"/>
      <c r="M41" s="67"/>
      <c r="N41" s="67"/>
      <c r="O41" s="40"/>
      <c r="P41" s="40"/>
      <c r="Q41" s="40"/>
      <c r="R41" s="40"/>
      <c r="S41" s="40"/>
      <c r="T41" s="40"/>
      <c r="U41" s="40"/>
      <c r="V41" s="40"/>
      <c r="W41" s="40"/>
      <c r="X41" s="40"/>
      <c r="Y41" s="40"/>
      <c r="Z41" s="40"/>
      <c r="AA41" s="40"/>
    </row>
    <row r="42" spans="2:27" ht="12.75" customHeight="1">
      <c r="B42" s="40" t="s">
        <v>122</v>
      </c>
      <c r="C42" s="40"/>
      <c r="D42" s="40"/>
      <c r="E42" s="40"/>
      <c r="F42" s="40"/>
      <c r="G42" s="64"/>
      <c r="H42" s="64"/>
      <c r="I42" s="64"/>
      <c r="J42" s="64"/>
      <c r="K42" s="40"/>
      <c r="L42" s="67"/>
      <c r="M42" s="67"/>
      <c r="N42" s="67"/>
      <c r="O42" s="40"/>
      <c r="P42" s="40"/>
      <c r="Q42" s="40"/>
      <c r="R42" s="40"/>
      <c r="S42" s="40"/>
      <c r="T42" s="40"/>
      <c r="U42" s="40"/>
      <c r="V42" s="40"/>
      <c r="W42" s="40"/>
      <c r="X42" s="40"/>
      <c r="Y42" s="40"/>
      <c r="Z42" s="40"/>
      <c r="AA42" s="40"/>
    </row>
    <row r="43" spans="2:27" ht="12.75" customHeight="1">
      <c r="B43" s="40" t="s">
        <v>123</v>
      </c>
      <c r="C43" s="40"/>
      <c r="D43" s="40"/>
      <c r="E43" s="40"/>
      <c r="F43" s="40"/>
      <c r="G43" s="64"/>
      <c r="H43" s="64"/>
      <c r="I43" s="64"/>
      <c r="J43" s="64"/>
      <c r="K43" s="40"/>
      <c r="L43" s="67"/>
      <c r="M43" s="67"/>
      <c r="N43" s="67"/>
      <c r="O43" s="40"/>
      <c r="P43" s="40"/>
      <c r="Q43" s="40"/>
      <c r="R43" s="40"/>
      <c r="S43" s="40"/>
      <c r="T43" s="40"/>
      <c r="U43" s="40"/>
      <c r="V43" s="40"/>
      <c r="W43" s="40"/>
      <c r="X43" s="40"/>
      <c r="Y43" s="40"/>
      <c r="Z43" s="40"/>
      <c r="AA43" s="40"/>
    </row>
    <row r="44" spans="2:27" ht="12.75" customHeight="1">
      <c r="B44" s="40" t="s">
        <v>124</v>
      </c>
      <c r="C44" s="40"/>
      <c r="D44" s="40"/>
      <c r="E44" s="40"/>
      <c r="F44" s="40"/>
      <c r="G44" s="64"/>
      <c r="H44" s="64"/>
      <c r="I44" s="64"/>
      <c r="J44" s="64"/>
      <c r="K44" s="40"/>
      <c r="L44" s="67"/>
      <c r="M44" s="67"/>
      <c r="N44" s="67"/>
      <c r="O44" s="40"/>
      <c r="P44" s="40"/>
      <c r="Q44" s="40"/>
      <c r="R44" s="40"/>
      <c r="S44" s="40"/>
      <c r="T44" s="40"/>
      <c r="U44" s="40"/>
      <c r="V44" s="40"/>
      <c r="W44" s="40"/>
      <c r="X44" s="40"/>
      <c r="Y44" s="40"/>
      <c r="Z44" s="40"/>
      <c r="AA44" s="40"/>
    </row>
    <row r="45" spans="2:27" ht="12.75" customHeight="1">
      <c r="B45" s="40" t="s">
        <v>122</v>
      </c>
      <c r="C45" s="40"/>
      <c r="D45" s="40"/>
      <c r="E45" s="40"/>
      <c r="F45" s="40"/>
      <c r="G45" s="64"/>
      <c r="H45" s="64"/>
      <c r="I45" s="64"/>
      <c r="J45" s="64"/>
      <c r="K45" s="40"/>
      <c r="L45" s="67"/>
      <c r="M45" s="67"/>
      <c r="N45" s="67"/>
      <c r="O45" s="40"/>
      <c r="P45" s="40"/>
      <c r="Q45" s="40"/>
      <c r="R45" s="40"/>
      <c r="S45" s="40"/>
      <c r="T45" s="40"/>
      <c r="U45" s="40"/>
      <c r="V45" s="40"/>
      <c r="W45" s="40"/>
      <c r="X45" s="40"/>
      <c r="Y45" s="40"/>
      <c r="Z45" s="40"/>
      <c r="AA45" s="40"/>
    </row>
    <row r="46" spans="2:27" ht="12.75" customHeight="1">
      <c r="B46" s="40" t="s">
        <v>125</v>
      </c>
      <c r="C46" s="40"/>
      <c r="D46" s="40"/>
      <c r="E46" s="40"/>
      <c r="F46" s="40"/>
      <c r="G46" s="64"/>
      <c r="H46" s="64"/>
      <c r="I46" s="64"/>
      <c r="J46" s="64"/>
      <c r="K46" s="40"/>
      <c r="L46" s="67"/>
      <c r="M46" s="67"/>
      <c r="N46" s="67"/>
      <c r="O46" s="40"/>
      <c r="P46" s="40"/>
      <c r="Q46" s="40"/>
      <c r="R46" s="40"/>
      <c r="S46" s="40"/>
      <c r="T46" s="40"/>
      <c r="U46" s="40"/>
      <c r="V46" s="40"/>
      <c r="W46" s="40"/>
      <c r="X46" s="40"/>
      <c r="Y46" s="40"/>
      <c r="Z46" s="40"/>
      <c r="AA46" s="40"/>
    </row>
    <row r="47" spans="2:27" ht="12.75" customHeight="1">
      <c r="B47" s="40" t="s">
        <v>126</v>
      </c>
      <c r="C47" s="40"/>
      <c r="D47" s="40"/>
      <c r="E47" s="40"/>
      <c r="F47" s="40"/>
      <c r="G47" s="64"/>
      <c r="H47" s="64"/>
      <c r="I47" s="64"/>
      <c r="J47" s="64"/>
      <c r="K47" s="40"/>
      <c r="L47" s="67"/>
      <c r="M47" s="67"/>
      <c r="N47" s="67"/>
      <c r="O47" s="40"/>
      <c r="P47" s="40"/>
      <c r="Q47" s="40"/>
      <c r="R47" s="40"/>
      <c r="S47" s="40"/>
      <c r="T47" s="40"/>
      <c r="U47" s="40"/>
      <c r="V47" s="40"/>
      <c r="W47" s="40"/>
      <c r="X47" s="40"/>
      <c r="Y47" s="40"/>
      <c r="Z47" s="40"/>
      <c r="AA47" s="40"/>
    </row>
    <row r="48" spans="2:27" ht="12.75" customHeight="1">
      <c r="B48" s="40"/>
      <c r="C48" s="40"/>
      <c r="D48" s="40"/>
      <c r="E48" s="40"/>
      <c r="F48" s="40"/>
      <c r="G48" s="64"/>
      <c r="H48" s="64"/>
      <c r="I48" s="64"/>
      <c r="J48" s="64"/>
      <c r="K48" s="40"/>
      <c r="L48" s="67"/>
      <c r="M48" s="67"/>
      <c r="N48" s="67"/>
      <c r="O48" s="40"/>
      <c r="P48" s="40"/>
      <c r="Q48" s="40"/>
      <c r="R48" s="40"/>
      <c r="S48" s="40"/>
      <c r="T48" s="40"/>
      <c r="U48" s="40"/>
      <c r="V48" s="40"/>
      <c r="W48" s="40"/>
      <c r="X48" s="40"/>
      <c r="Y48" s="40"/>
      <c r="Z48" s="40"/>
      <c r="AA48" s="40"/>
    </row>
    <row r="49" spans="2:27" ht="12.75" customHeight="1">
      <c r="B49" s="68" t="s">
        <v>127</v>
      </c>
      <c r="C49" s="40"/>
      <c r="D49" s="40"/>
      <c r="E49" s="40"/>
      <c r="F49" s="40"/>
      <c r="G49" s="64"/>
      <c r="H49" s="64"/>
      <c r="I49" s="64"/>
      <c r="J49" s="64"/>
      <c r="K49" s="40"/>
      <c r="L49" s="67"/>
      <c r="M49" s="67"/>
      <c r="N49" s="67"/>
      <c r="O49" s="40"/>
      <c r="P49" s="40"/>
      <c r="Q49" s="40"/>
      <c r="R49" s="40"/>
      <c r="S49" s="40"/>
      <c r="T49" s="40"/>
      <c r="U49" s="40"/>
      <c r="V49" s="40"/>
      <c r="W49" s="40"/>
      <c r="X49" s="40"/>
      <c r="Y49" s="40"/>
      <c r="Z49" s="40"/>
      <c r="AA49" s="40"/>
    </row>
    <row r="50" spans="2:27" ht="12.75" customHeight="1">
      <c r="B50" s="40" t="s">
        <v>113</v>
      </c>
      <c r="C50" s="40"/>
      <c r="D50" s="40"/>
      <c r="E50" s="40"/>
      <c r="F50" s="40"/>
      <c r="G50" s="64"/>
      <c r="H50" s="64"/>
      <c r="I50" s="64"/>
      <c r="J50" s="64"/>
      <c r="K50" s="40"/>
      <c r="L50" s="67"/>
      <c r="M50" s="67"/>
      <c r="N50" s="67"/>
      <c r="O50" s="40"/>
      <c r="P50" s="40"/>
      <c r="Q50" s="40"/>
      <c r="R50" s="40"/>
      <c r="S50" s="40"/>
      <c r="T50" s="40"/>
      <c r="U50" s="40"/>
      <c r="V50" s="40"/>
      <c r="W50" s="40"/>
      <c r="X50" s="40"/>
      <c r="Y50" s="40"/>
      <c r="Z50" s="40"/>
      <c r="AA50" s="40"/>
    </row>
    <row r="51" spans="2:27" ht="12.75" customHeight="1">
      <c r="B51" s="40" t="s">
        <v>128</v>
      </c>
      <c r="C51" s="40"/>
      <c r="D51" s="40"/>
      <c r="E51" s="40"/>
      <c r="F51" s="40"/>
      <c r="G51" s="64"/>
      <c r="H51" s="64"/>
      <c r="I51" s="64"/>
      <c r="J51" s="64"/>
      <c r="K51" s="40"/>
      <c r="L51" s="67"/>
      <c r="M51" s="67"/>
      <c r="N51" s="67"/>
      <c r="O51" s="40"/>
      <c r="P51" s="40"/>
      <c r="Q51" s="40"/>
      <c r="R51" s="40"/>
      <c r="S51" s="40"/>
      <c r="T51" s="40"/>
      <c r="U51" s="40"/>
      <c r="V51" s="40"/>
      <c r="W51" s="40"/>
      <c r="X51" s="40"/>
      <c r="Y51" s="40"/>
      <c r="Z51" s="40"/>
      <c r="AA51" s="40"/>
    </row>
    <row r="52" spans="2:27" ht="12.75" customHeight="1">
      <c r="B52" s="40" t="s">
        <v>129</v>
      </c>
      <c r="C52" s="40"/>
      <c r="D52" s="40"/>
      <c r="E52" s="40"/>
      <c r="F52" s="40"/>
      <c r="G52" s="64"/>
      <c r="H52" s="64"/>
      <c r="I52" s="64"/>
      <c r="J52" s="64"/>
      <c r="K52" s="40"/>
      <c r="L52" s="67"/>
      <c r="M52" s="67"/>
      <c r="N52" s="67"/>
      <c r="O52" s="40"/>
      <c r="P52" s="40"/>
      <c r="Q52" s="40"/>
      <c r="R52" s="40"/>
      <c r="S52" s="40"/>
      <c r="T52" s="40"/>
      <c r="U52" s="40"/>
      <c r="V52" s="40"/>
      <c r="W52" s="40"/>
      <c r="X52" s="40"/>
      <c r="Y52" s="40"/>
      <c r="Z52" s="40"/>
      <c r="AA52" s="40"/>
    </row>
    <row r="53" spans="2:27" ht="12.75" customHeight="1">
      <c r="B53" s="40" t="s">
        <v>130</v>
      </c>
      <c r="C53" s="40"/>
      <c r="D53" s="40"/>
      <c r="E53" s="40"/>
      <c r="F53" s="40"/>
      <c r="G53" s="64"/>
      <c r="H53" s="64"/>
      <c r="I53" s="64"/>
      <c r="J53" s="64"/>
      <c r="K53" s="40"/>
      <c r="L53" s="67"/>
      <c r="M53" s="67"/>
      <c r="N53" s="67"/>
      <c r="O53" s="40"/>
      <c r="P53" s="40"/>
      <c r="Q53" s="40"/>
      <c r="R53" s="40"/>
      <c r="S53" s="40"/>
      <c r="T53" s="40"/>
      <c r="U53" s="40"/>
      <c r="V53" s="40"/>
      <c r="W53" s="40"/>
      <c r="X53" s="40"/>
      <c r="Y53" s="40"/>
      <c r="Z53" s="40"/>
      <c r="AA53" s="40"/>
    </row>
    <row r="54" spans="2:27" ht="12.75" customHeight="1">
      <c r="B54" s="40"/>
      <c r="C54" s="40"/>
      <c r="D54" s="40"/>
      <c r="E54" s="40"/>
      <c r="F54" s="40"/>
      <c r="G54" s="64"/>
      <c r="H54" s="64"/>
      <c r="I54" s="64"/>
      <c r="J54" s="64"/>
      <c r="K54" s="40"/>
      <c r="L54" s="67"/>
      <c r="M54" s="67"/>
      <c r="N54" s="67"/>
      <c r="O54" s="40"/>
      <c r="P54" s="40"/>
      <c r="Q54" s="40"/>
      <c r="R54" s="40"/>
      <c r="S54" s="40"/>
      <c r="T54" s="40"/>
      <c r="U54" s="40"/>
      <c r="V54" s="40"/>
      <c r="W54" s="40"/>
      <c r="X54" s="40"/>
      <c r="Y54" s="40"/>
      <c r="Z54" s="40"/>
      <c r="AA54" s="40"/>
    </row>
    <row r="55" spans="2:27" ht="12.75" customHeight="1">
      <c r="B55" s="68" t="s">
        <v>131</v>
      </c>
      <c r="C55" s="40"/>
      <c r="D55" s="40"/>
      <c r="E55" s="40"/>
      <c r="F55" s="40"/>
      <c r="G55" s="64"/>
      <c r="H55" s="64"/>
      <c r="I55" s="64"/>
      <c r="J55" s="64"/>
      <c r="K55" s="40"/>
      <c r="L55" s="67"/>
      <c r="M55" s="67"/>
      <c r="N55" s="67"/>
      <c r="O55" s="40"/>
      <c r="P55" s="40"/>
      <c r="Q55" s="40"/>
      <c r="R55" s="40"/>
      <c r="S55" s="40"/>
      <c r="T55" s="40"/>
      <c r="U55" s="40"/>
      <c r="V55" s="40"/>
      <c r="W55" s="40"/>
      <c r="X55" s="40"/>
      <c r="Y55" s="40"/>
      <c r="Z55" s="40"/>
      <c r="AA55" s="40"/>
    </row>
    <row r="56" spans="2:27" ht="12.75" customHeight="1">
      <c r="B56" s="40" t="s">
        <v>113</v>
      </c>
      <c r="C56" s="40"/>
      <c r="D56" s="40"/>
      <c r="E56" s="40"/>
      <c r="F56" s="40"/>
      <c r="G56" s="64"/>
      <c r="H56" s="64"/>
      <c r="I56" s="64"/>
      <c r="J56" s="64"/>
      <c r="K56" s="40"/>
      <c r="L56" s="67"/>
      <c r="M56" s="67"/>
      <c r="N56" s="67"/>
      <c r="O56" s="40"/>
      <c r="P56" s="40"/>
      <c r="Q56" s="40"/>
      <c r="R56" s="40"/>
      <c r="S56" s="40"/>
      <c r="T56" s="40"/>
      <c r="U56" s="40"/>
      <c r="V56" s="40"/>
      <c r="W56" s="40"/>
      <c r="X56" s="40"/>
      <c r="Y56" s="40"/>
      <c r="Z56" s="40"/>
      <c r="AA56" s="40"/>
    </row>
    <row r="57" spans="2:27" ht="12.75" customHeight="1">
      <c r="B57" s="40" t="s">
        <v>132</v>
      </c>
      <c r="C57" s="40"/>
      <c r="D57" s="40"/>
      <c r="E57" s="40"/>
      <c r="F57" s="40"/>
      <c r="G57" s="64"/>
      <c r="H57" s="64"/>
      <c r="I57" s="64"/>
      <c r="J57" s="64"/>
      <c r="K57" s="40"/>
      <c r="L57" s="67"/>
      <c r="M57" s="67"/>
      <c r="N57" s="67"/>
      <c r="O57" s="40"/>
      <c r="P57" s="40"/>
      <c r="Q57" s="40"/>
      <c r="R57" s="40"/>
      <c r="S57" s="40"/>
      <c r="T57" s="40"/>
      <c r="U57" s="40"/>
      <c r="V57" s="40"/>
      <c r="W57" s="40"/>
      <c r="X57" s="40"/>
      <c r="Y57" s="40"/>
      <c r="Z57" s="40"/>
      <c r="AA57" s="40"/>
    </row>
    <row r="58" spans="2:27" ht="12.75" customHeight="1">
      <c r="B58" s="40" t="s">
        <v>119</v>
      </c>
      <c r="C58" s="40"/>
      <c r="D58" s="40"/>
      <c r="E58" s="40"/>
      <c r="F58" s="40"/>
      <c r="G58" s="64"/>
      <c r="H58" s="64"/>
      <c r="I58" s="64"/>
      <c r="J58" s="64"/>
      <c r="K58" s="40"/>
      <c r="L58" s="67"/>
      <c r="M58" s="67"/>
      <c r="N58" s="67"/>
      <c r="O58" s="40"/>
      <c r="P58" s="40"/>
      <c r="Q58" s="40"/>
      <c r="R58" s="40"/>
      <c r="S58" s="40"/>
      <c r="T58" s="40"/>
      <c r="U58" s="40"/>
      <c r="V58" s="40"/>
      <c r="W58" s="40"/>
      <c r="X58" s="40"/>
      <c r="Y58" s="40"/>
      <c r="Z58" s="40"/>
      <c r="AA58" s="40"/>
    </row>
    <row r="59" spans="2:27" ht="12.75" customHeight="1">
      <c r="B59" s="40" t="s">
        <v>133</v>
      </c>
      <c r="C59" s="40"/>
      <c r="D59" s="40"/>
      <c r="E59" s="40"/>
      <c r="F59" s="40"/>
      <c r="G59" s="64"/>
      <c r="H59" s="64"/>
      <c r="I59" s="64"/>
      <c r="J59" s="64"/>
      <c r="K59" s="40"/>
      <c r="L59" s="67"/>
      <c r="M59" s="67"/>
      <c r="N59" s="67"/>
      <c r="O59" s="40"/>
      <c r="P59" s="40"/>
      <c r="Q59" s="40"/>
      <c r="R59" s="40"/>
      <c r="S59" s="40"/>
      <c r="T59" s="40"/>
      <c r="U59" s="40"/>
      <c r="V59" s="40"/>
      <c r="W59" s="40"/>
      <c r="X59" s="40"/>
      <c r="Y59" s="40"/>
      <c r="Z59" s="40"/>
      <c r="AA59" s="40"/>
    </row>
    <row r="60" spans="2:27" ht="12.75" customHeight="1">
      <c r="B60" s="40" t="s">
        <v>134</v>
      </c>
      <c r="C60" s="40"/>
      <c r="D60" s="40"/>
      <c r="E60" s="40"/>
      <c r="F60" s="40"/>
      <c r="G60" s="64"/>
      <c r="H60" s="64"/>
      <c r="I60" s="64"/>
      <c r="J60" s="64"/>
      <c r="K60" s="40"/>
      <c r="L60" s="67"/>
      <c r="M60" s="67"/>
      <c r="N60" s="67"/>
      <c r="O60" s="40"/>
      <c r="P60" s="40"/>
      <c r="Q60" s="40"/>
      <c r="R60" s="40"/>
      <c r="S60" s="40"/>
      <c r="T60" s="40"/>
      <c r="U60" s="40"/>
      <c r="V60" s="40"/>
      <c r="W60" s="40"/>
      <c r="X60" s="40"/>
      <c r="Y60" s="40"/>
      <c r="Z60" s="40"/>
      <c r="AA60" s="40"/>
    </row>
    <row r="61" spans="2:27" ht="12.75" customHeight="1">
      <c r="B61" s="40" t="s">
        <v>122</v>
      </c>
      <c r="C61" s="40"/>
      <c r="D61" s="40"/>
      <c r="E61" s="40"/>
      <c r="F61" s="40"/>
      <c r="G61" s="64"/>
      <c r="H61" s="64"/>
      <c r="I61" s="64"/>
      <c r="J61" s="64"/>
      <c r="K61" s="40"/>
      <c r="L61" s="67"/>
      <c r="M61" s="67"/>
      <c r="N61" s="67"/>
      <c r="O61" s="40"/>
      <c r="P61" s="40"/>
      <c r="Q61" s="40"/>
      <c r="R61" s="40"/>
      <c r="S61" s="40"/>
      <c r="T61" s="40"/>
      <c r="U61" s="40"/>
      <c r="V61" s="40"/>
      <c r="W61" s="40"/>
      <c r="X61" s="40"/>
      <c r="Y61" s="40"/>
      <c r="Z61" s="40"/>
      <c r="AA61" s="40"/>
    </row>
    <row r="62" spans="2:27" ht="12.75" customHeight="1">
      <c r="B62" s="40" t="s">
        <v>135</v>
      </c>
      <c r="C62" s="40"/>
      <c r="D62" s="40"/>
      <c r="E62" s="40"/>
      <c r="F62" s="40"/>
      <c r="G62" s="64"/>
      <c r="H62" s="64"/>
      <c r="I62" s="64"/>
      <c r="J62" s="64"/>
      <c r="K62" s="40"/>
      <c r="L62" s="67"/>
      <c r="M62" s="67"/>
      <c r="N62" s="67"/>
      <c r="O62" s="40"/>
      <c r="P62" s="40"/>
      <c r="Q62" s="40"/>
      <c r="R62" s="40"/>
      <c r="S62" s="40"/>
      <c r="T62" s="40"/>
      <c r="U62" s="40"/>
      <c r="V62" s="40"/>
      <c r="W62" s="40"/>
      <c r="X62" s="40"/>
      <c r="Y62" s="40"/>
      <c r="Z62" s="40"/>
      <c r="AA62" s="40"/>
    </row>
    <row r="63" spans="2:27" ht="12.75" customHeight="1">
      <c r="B63" s="40" t="s">
        <v>136</v>
      </c>
      <c r="C63" s="40"/>
      <c r="D63" s="40"/>
      <c r="E63" s="40"/>
      <c r="F63" s="40"/>
      <c r="G63" s="64"/>
      <c r="H63" s="64"/>
      <c r="I63" s="64"/>
      <c r="J63" s="64"/>
      <c r="K63" s="40"/>
      <c r="L63" s="67"/>
      <c r="M63" s="67"/>
      <c r="N63" s="67"/>
      <c r="O63" s="40"/>
      <c r="P63" s="40"/>
      <c r="Q63" s="40"/>
      <c r="R63" s="40"/>
      <c r="S63" s="40"/>
      <c r="T63" s="40"/>
      <c r="U63" s="40"/>
      <c r="V63" s="40"/>
      <c r="W63" s="40"/>
      <c r="X63" s="40"/>
      <c r="Y63" s="40"/>
      <c r="Z63" s="40"/>
      <c r="AA63" s="40"/>
    </row>
    <row r="64" spans="2:27" ht="12.75" customHeight="1">
      <c r="B64" s="40" t="s">
        <v>122</v>
      </c>
      <c r="C64" s="40"/>
      <c r="D64" s="40"/>
      <c r="E64" s="40"/>
      <c r="F64" s="40"/>
      <c r="G64" s="64"/>
      <c r="H64" s="64"/>
      <c r="I64" s="64"/>
      <c r="J64" s="64"/>
      <c r="K64" s="40"/>
      <c r="L64" s="67"/>
      <c r="M64" s="67"/>
      <c r="N64" s="67"/>
      <c r="O64" s="40"/>
      <c r="P64" s="40"/>
      <c r="Q64" s="40"/>
      <c r="R64" s="40"/>
      <c r="S64" s="40"/>
      <c r="T64" s="40"/>
      <c r="U64" s="40"/>
      <c r="V64" s="40"/>
      <c r="W64" s="40"/>
      <c r="X64" s="40"/>
      <c r="Y64" s="40"/>
      <c r="Z64" s="40"/>
      <c r="AA64" s="40"/>
    </row>
    <row r="65" spans="1:27" ht="12.75" customHeight="1">
      <c r="B65" s="40" t="s">
        <v>137</v>
      </c>
      <c r="C65" s="40"/>
      <c r="D65" s="40"/>
      <c r="E65" s="40"/>
      <c r="F65" s="40"/>
      <c r="G65" s="64"/>
      <c r="H65" s="64"/>
      <c r="I65" s="64"/>
      <c r="J65" s="64"/>
      <c r="K65" s="40"/>
      <c r="L65" s="67"/>
      <c r="M65" s="67"/>
      <c r="N65" s="67"/>
      <c r="O65" s="40"/>
      <c r="P65" s="40"/>
      <c r="Q65" s="40"/>
      <c r="R65" s="40"/>
      <c r="S65" s="40"/>
      <c r="T65" s="40"/>
      <c r="U65" s="40"/>
      <c r="V65" s="40"/>
      <c r="W65" s="40"/>
      <c r="X65" s="40"/>
      <c r="Y65" s="40"/>
      <c r="Z65" s="40"/>
      <c r="AA65" s="40"/>
    </row>
    <row r="66" spans="1:27" ht="12.75" customHeight="1">
      <c r="B66" s="40" t="s">
        <v>138</v>
      </c>
      <c r="C66" s="40"/>
      <c r="D66" s="40"/>
      <c r="E66" s="40"/>
      <c r="F66" s="40"/>
      <c r="G66" s="64"/>
      <c r="H66" s="64"/>
      <c r="I66" s="64"/>
      <c r="J66" s="64"/>
      <c r="K66" s="40"/>
      <c r="L66" s="67"/>
      <c r="M66" s="67"/>
      <c r="N66" s="67"/>
      <c r="O66" s="40"/>
      <c r="P66" s="40"/>
      <c r="Q66" s="40"/>
      <c r="R66" s="40"/>
      <c r="S66" s="40"/>
      <c r="T66" s="40"/>
      <c r="U66" s="40"/>
      <c r="V66" s="40"/>
      <c r="W66" s="40"/>
      <c r="X66" s="40"/>
      <c r="Y66" s="40"/>
      <c r="Z66" s="40"/>
      <c r="AA66" s="40"/>
    </row>
    <row r="67" spans="1:27" ht="12.75" customHeight="1">
      <c r="A67" s="40"/>
      <c r="B67" s="40"/>
      <c r="C67" s="40"/>
      <c r="D67" s="40"/>
      <c r="E67" s="40"/>
      <c r="F67" s="64"/>
      <c r="G67" s="64"/>
      <c r="H67" s="64"/>
      <c r="I67" s="64"/>
      <c r="J67" s="40"/>
      <c r="K67" s="67"/>
      <c r="L67" s="67"/>
      <c r="M67" s="67"/>
      <c r="N67" s="40"/>
      <c r="O67" s="40"/>
      <c r="P67" s="40"/>
      <c r="Q67" s="40"/>
      <c r="R67" s="40"/>
      <c r="S67" s="40"/>
      <c r="T67" s="40"/>
      <c r="U67" s="40"/>
      <c r="V67" s="40"/>
      <c r="W67" s="40"/>
      <c r="X67" s="40"/>
      <c r="Y67" s="40"/>
      <c r="Z67" s="40"/>
    </row>
    <row r="68" spans="1:27" ht="12.75" customHeight="1">
      <c r="A68" s="40"/>
      <c r="B68" s="40"/>
      <c r="C68" s="40"/>
      <c r="D68" s="40"/>
      <c r="E68" s="40"/>
      <c r="F68" s="64"/>
      <c r="G68" s="64"/>
      <c r="H68" s="64"/>
      <c r="I68" s="64"/>
      <c r="J68" s="40"/>
      <c r="K68" s="67"/>
      <c r="L68" s="67"/>
      <c r="M68" s="67"/>
      <c r="N68" s="40"/>
      <c r="O68" s="40"/>
      <c r="P68" s="40"/>
      <c r="Q68" s="40"/>
      <c r="R68" s="40"/>
      <c r="S68" s="40"/>
      <c r="T68" s="40"/>
      <c r="U68" s="40"/>
      <c r="V68" s="40"/>
      <c r="W68" s="40"/>
      <c r="X68" s="40"/>
      <c r="Y68" s="40"/>
      <c r="Z68" s="40"/>
    </row>
    <row r="69" spans="1:27" ht="12.75" customHeight="1">
      <c r="A69" s="40"/>
      <c r="B69" s="40"/>
      <c r="C69" s="40"/>
      <c r="D69" s="40"/>
      <c r="E69" s="40"/>
      <c r="F69" s="64"/>
      <c r="G69" s="64"/>
      <c r="H69" s="64"/>
      <c r="I69" s="64"/>
      <c r="J69" s="40"/>
      <c r="K69" s="67"/>
      <c r="L69" s="67"/>
      <c r="M69" s="67"/>
      <c r="N69" s="40"/>
      <c r="O69" s="40"/>
      <c r="P69" s="40"/>
      <c r="Q69" s="40"/>
      <c r="R69" s="40"/>
      <c r="S69" s="40"/>
      <c r="T69" s="40"/>
      <c r="U69" s="40"/>
      <c r="V69" s="40"/>
      <c r="W69" s="40"/>
      <c r="X69" s="40"/>
      <c r="Y69" s="40"/>
      <c r="Z69" s="40"/>
    </row>
    <row r="70" spans="1:27" ht="12.75" customHeight="1">
      <c r="A70" s="40"/>
      <c r="B70" s="40"/>
      <c r="C70" s="40"/>
      <c r="D70" s="40"/>
      <c r="E70" s="40"/>
      <c r="F70" s="64"/>
      <c r="G70" s="64"/>
      <c r="H70" s="64"/>
      <c r="I70" s="64"/>
      <c r="J70" s="40"/>
      <c r="K70" s="67"/>
      <c r="L70" s="67"/>
      <c r="M70" s="67"/>
      <c r="N70" s="40"/>
      <c r="O70" s="40"/>
      <c r="P70" s="40"/>
      <c r="Q70" s="40"/>
      <c r="R70" s="40"/>
      <c r="S70" s="40"/>
      <c r="T70" s="40"/>
      <c r="U70" s="40"/>
      <c r="V70" s="40"/>
      <c r="W70" s="40"/>
      <c r="X70" s="40"/>
      <c r="Y70" s="40"/>
      <c r="Z70" s="40"/>
    </row>
    <row r="71" spans="1:27" ht="12.75" customHeight="1">
      <c r="A71" s="40"/>
      <c r="B71" s="40"/>
      <c r="C71" s="40"/>
      <c r="D71" s="40"/>
      <c r="E71" s="40"/>
      <c r="F71" s="64"/>
      <c r="G71" s="64"/>
      <c r="H71" s="64"/>
      <c r="I71" s="64"/>
      <c r="J71" s="40"/>
      <c r="K71" s="67"/>
      <c r="L71" s="67"/>
      <c r="M71" s="67"/>
      <c r="N71" s="40"/>
      <c r="O71" s="40"/>
      <c r="P71" s="40"/>
      <c r="Q71" s="40"/>
      <c r="R71" s="40"/>
      <c r="S71" s="40"/>
      <c r="T71" s="40"/>
      <c r="U71" s="40"/>
      <c r="V71" s="40"/>
      <c r="W71" s="40"/>
      <c r="X71" s="40"/>
      <c r="Y71" s="40"/>
      <c r="Z71" s="40"/>
    </row>
    <row r="72" spans="1:27" ht="12.75" customHeight="1">
      <c r="A72" s="40"/>
      <c r="B72" s="40"/>
      <c r="C72" s="40"/>
      <c r="D72" s="40"/>
      <c r="E72" s="40"/>
      <c r="F72" s="64"/>
      <c r="G72" s="64"/>
      <c r="H72" s="64"/>
      <c r="I72" s="64"/>
      <c r="J72" s="40"/>
      <c r="K72" s="67"/>
      <c r="L72" s="67"/>
      <c r="M72" s="67"/>
      <c r="N72" s="40"/>
      <c r="O72" s="40"/>
      <c r="P72" s="40"/>
      <c r="Q72" s="40"/>
      <c r="R72" s="40"/>
      <c r="S72" s="40"/>
      <c r="T72" s="40"/>
      <c r="U72" s="40"/>
      <c r="V72" s="40"/>
      <c r="W72" s="40"/>
      <c r="X72" s="40"/>
      <c r="Y72" s="40"/>
      <c r="Z72" s="40"/>
    </row>
    <row r="73" spans="1:27" ht="12.75" customHeight="1">
      <c r="A73" s="40"/>
      <c r="B73" s="40"/>
      <c r="C73" s="40"/>
      <c r="D73" s="40"/>
      <c r="E73" s="40"/>
      <c r="F73" s="64"/>
      <c r="G73" s="64"/>
      <c r="H73" s="64"/>
      <c r="I73" s="64"/>
      <c r="J73" s="40"/>
      <c r="K73" s="67"/>
      <c r="L73" s="67"/>
      <c r="M73" s="67"/>
      <c r="N73" s="40"/>
      <c r="O73" s="40"/>
      <c r="P73" s="40"/>
      <c r="Q73" s="40"/>
      <c r="R73" s="40"/>
      <c r="S73" s="40"/>
      <c r="T73" s="40"/>
      <c r="U73" s="40"/>
      <c r="V73" s="40"/>
      <c r="W73" s="40"/>
      <c r="X73" s="40"/>
      <c r="Y73" s="40"/>
      <c r="Z73" s="40"/>
    </row>
    <row r="74" spans="1:27" ht="12.75" customHeight="1">
      <c r="A74" s="40"/>
      <c r="B74" s="40"/>
      <c r="C74" s="40"/>
      <c r="D74" s="40"/>
      <c r="E74" s="40"/>
      <c r="F74" s="64"/>
      <c r="G74" s="64"/>
      <c r="H74" s="64"/>
      <c r="I74" s="64"/>
      <c r="J74" s="40"/>
      <c r="K74" s="67"/>
      <c r="L74" s="67"/>
      <c r="M74" s="67"/>
      <c r="N74" s="40"/>
      <c r="O74" s="40"/>
      <c r="P74" s="40"/>
      <c r="Q74" s="40"/>
      <c r="R74" s="40"/>
      <c r="S74" s="40"/>
      <c r="T74" s="40"/>
      <c r="U74" s="40"/>
      <c r="V74" s="40"/>
      <c r="W74" s="40"/>
      <c r="X74" s="40"/>
      <c r="Y74" s="40"/>
      <c r="Z74" s="40"/>
    </row>
    <row r="75" spans="1:27" ht="12.75" customHeight="1">
      <c r="A75" s="40"/>
      <c r="B75" s="40"/>
      <c r="C75" s="40"/>
      <c r="D75" s="40"/>
      <c r="E75" s="40"/>
      <c r="F75" s="64"/>
      <c r="G75" s="64"/>
      <c r="H75" s="64"/>
      <c r="I75" s="64"/>
      <c r="J75" s="40"/>
      <c r="K75" s="67"/>
      <c r="L75" s="67"/>
      <c r="M75" s="67"/>
      <c r="N75" s="40"/>
      <c r="O75" s="40"/>
      <c r="P75" s="40"/>
      <c r="Q75" s="40"/>
      <c r="R75" s="40"/>
      <c r="S75" s="40"/>
      <c r="T75" s="40"/>
      <c r="U75" s="40"/>
      <c r="V75" s="40"/>
      <c r="W75" s="40"/>
      <c r="X75" s="40"/>
      <c r="Y75" s="40"/>
      <c r="Z75" s="40"/>
    </row>
    <row r="76" spans="1:27" ht="12.75" customHeight="1">
      <c r="A76" s="40"/>
      <c r="B76" s="40"/>
      <c r="C76" s="40"/>
      <c r="D76" s="40"/>
      <c r="E76" s="40"/>
      <c r="F76" s="64"/>
      <c r="G76" s="64"/>
      <c r="H76" s="64"/>
      <c r="I76" s="64"/>
      <c r="J76" s="40"/>
      <c r="K76" s="67"/>
      <c r="L76" s="67"/>
      <c r="M76" s="67"/>
      <c r="N76" s="40"/>
      <c r="O76" s="40"/>
      <c r="P76" s="40"/>
      <c r="Q76" s="40"/>
      <c r="R76" s="40"/>
      <c r="S76" s="40"/>
      <c r="T76" s="40"/>
      <c r="U76" s="40"/>
      <c r="V76" s="40"/>
      <c r="W76" s="40"/>
      <c r="X76" s="40"/>
      <c r="Y76" s="40"/>
      <c r="Z76" s="40"/>
    </row>
    <row r="77" spans="1:27" ht="12.75" customHeight="1">
      <c r="A77" s="40"/>
      <c r="B77" s="40"/>
      <c r="C77" s="40"/>
      <c r="D77" s="40"/>
      <c r="E77" s="40"/>
      <c r="F77" s="64"/>
      <c r="G77" s="64"/>
      <c r="H77" s="64"/>
      <c r="I77" s="64"/>
      <c r="J77" s="40"/>
      <c r="K77" s="67"/>
      <c r="L77" s="67"/>
      <c r="M77" s="67"/>
      <c r="N77" s="40"/>
      <c r="O77" s="40"/>
      <c r="P77" s="40"/>
      <c r="Q77" s="40"/>
      <c r="R77" s="40"/>
      <c r="S77" s="40"/>
      <c r="T77" s="40"/>
      <c r="U77" s="40"/>
      <c r="V77" s="40"/>
      <c r="W77" s="40"/>
      <c r="X77" s="40"/>
      <c r="Y77" s="40"/>
      <c r="Z77" s="40"/>
    </row>
    <row r="78" spans="1:27" ht="12.75" customHeight="1">
      <c r="A78" s="40"/>
      <c r="B78" s="40"/>
      <c r="C78" s="40"/>
      <c r="D78" s="40"/>
      <c r="E78" s="40"/>
      <c r="F78" s="64"/>
      <c r="G78" s="64"/>
      <c r="H78" s="64"/>
      <c r="I78" s="64"/>
      <c r="J78" s="40"/>
      <c r="K78" s="67"/>
      <c r="L78" s="67"/>
      <c r="M78" s="67"/>
      <c r="N78" s="40"/>
      <c r="O78" s="40"/>
      <c r="P78" s="40"/>
      <c r="Q78" s="40"/>
      <c r="R78" s="40"/>
      <c r="S78" s="40"/>
      <c r="T78" s="40"/>
      <c r="U78" s="40"/>
      <c r="V78" s="40"/>
      <c r="W78" s="40"/>
      <c r="X78" s="40"/>
      <c r="Y78" s="40"/>
      <c r="Z78" s="40"/>
    </row>
    <row r="79" spans="1:27" ht="12.75" customHeight="1">
      <c r="A79" s="40"/>
      <c r="B79" s="40"/>
      <c r="C79" s="40"/>
      <c r="D79" s="40"/>
      <c r="E79" s="40"/>
      <c r="F79" s="64"/>
      <c r="G79" s="64"/>
      <c r="H79" s="64"/>
      <c r="I79" s="64"/>
      <c r="J79" s="40"/>
      <c r="K79" s="67"/>
      <c r="L79" s="67"/>
      <c r="M79" s="67"/>
      <c r="N79" s="40"/>
      <c r="O79" s="40"/>
      <c r="P79" s="40"/>
      <c r="Q79" s="40"/>
      <c r="R79" s="40"/>
      <c r="S79" s="40"/>
      <c r="T79" s="40"/>
      <c r="U79" s="40"/>
      <c r="V79" s="40"/>
      <c r="W79" s="40"/>
      <c r="X79" s="40"/>
      <c r="Y79" s="40"/>
      <c r="Z79" s="40"/>
    </row>
    <row r="80" spans="1:27" ht="12.75" customHeight="1">
      <c r="A80" s="40"/>
      <c r="B80" s="40"/>
      <c r="C80" s="40"/>
      <c r="D80" s="40"/>
      <c r="E80" s="40"/>
      <c r="F80" s="64"/>
      <c r="G80" s="64"/>
      <c r="H80" s="64"/>
      <c r="I80" s="64"/>
      <c r="J80" s="40"/>
      <c r="K80" s="67"/>
      <c r="L80" s="67"/>
      <c r="M80" s="67"/>
      <c r="N80" s="40"/>
      <c r="O80" s="40"/>
      <c r="P80" s="40"/>
      <c r="Q80" s="40"/>
      <c r="R80" s="40"/>
      <c r="S80" s="40"/>
      <c r="T80" s="40"/>
      <c r="U80" s="40"/>
      <c r="V80" s="40"/>
      <c r="W80" s="40"/>
      <c r="X80" s="40"/>
      <c r="Y80" s="40"/>
      <c r="Z80" s="40"/>
    </row>
    <row r="81" spans="1:26" ht="12.75" customHeight="1">
      <c r="A81" s="40"/>
      <c r="B81" s="40"/>
      <c r="C81" s="40"/>
      <c r="D81" s="40"/>
      <c r="E81" s="40"/>
      <c r="F81" s="64"/>
      <c r="G81" s="64"/>
      <c r="H81" s="64"/>
      <c r="I81" s="64"/>
      <c r="J81" s="40"/>
      <c r="K81" s="67"/>
      <c r="L81" s="67"/>
      <c r="M81" s="67"/>
      <c r="N81" s="40"/>
      <c r="O81" s="40"/>
      <c r="P81" s="40"/>
      <c r="Q81" s="40"/>
      <c r="R81" s="40"/>
      <c r="S81" s="40"/>
      <c r="T81" s="40"/>
      <c r="U81" s="40"/>
      <c r="V81" s="40"/>
      <c r="W81" s="40"/>
      <c r="X81" s="40"/>
      <c r="Y81" s="40"/>
      <c r="Z81" s="40"/>
    </row>
    <row r="82" spans="1:26" ht="12.75" customHeight="1">
      <c r="A82" s="40"/>
      <c r="B82" s="40"/>
      <c r="C82" s="40"/>
      <c r="D82" s="40"/>
      <c r="E82" s="40"/>
      <c r="F82" s="64"/>
      <c r="G82" s="64"/>
      <c r="H82" s="64"/>
      <c r="I82" s="64"/>
      <c r="J82" s="40"/>
      <c r="K82" s="67"/>
      <c r="L82" s="67"/>
      <c r="M82" s="67"/>
      <c r="N82" s="40"/>
      <c r="O82" s="40"/>
      <c r="P82" s="40"/>
      <c r="Q82" s="40"/>
      <c r="R82" s="40"/>
      <c r="S82" s="40"/>
      <c r="T82" s="40"/>
      <c r="U82" s="40"/>
      <c r="V82" s="40"/>
      <c r="W82" s="40"/>
      <c r="X82" s="40"/>
      <c r="Y82" s="40"/>
      <c r="Z82" s="40"/>
    </row>
    <row r="83" spans="1:26" ht="12.75" customHeight="1">
      <c r="A83" s="40"/>
      <c r="B83" s="40"/>
      <c r="C83" s="40"/>
      <c r="D83" s="40"/>
      <c r="E83" s="40"/>
      <c r="F83" s="64"/>
      <c r="G83" s="64"/>
      <c r="H83" s="64"/>
      <c r="I83" s="64"/>
      <c r="J83" s="40"/>
      <c r="K83" s="67"/>
      <c r="L83" s="67"/>
      <c r="M83" s="67"/>
      <c r="N83" s="40"/>
      <c r="O83" s="40"/>
      <c r="P83" s="40"/>
      <c r="Q83" s="40"/>
      <c r="R83" s="40"/>
      <c r="S83" s="40"/>
      <c r="T83" s="40"/>
      <c r="U83" s="40"/>
      <c r="V83" s="40"/>
      <c r="W83" s="40"/>
      <c r="X83" s="40"/>
      <c r="Y83" s="40"/>
      <c r="Z83" s="40"/>
    </row>
    <row r="84" spans="1:26" ht="12.75" customHeight="1">
      <c r="A84" s="40"/>
      <c r="B84" s="40"/>
      <c r="C84" s="40"/>
      <c r="D84" s="40"/>
      <c r="E84" s="40"/>
      <c r="F84" s="64"/>
      <c r="G84" s="64"/>
      <c r="H84" s="64"/>
      <c r="I84" s="64"/>
      <c r="J84" s="40"/>
      <c r="K84" s="67"/>
      <c r="L84" s="67"/>
      <c r="M84" s="67"/>
      <c r="N84" s="40"/>
      <c r="O84" s="40"/>
      <c r="P84" s="40"/>
      <c r="Q84" s="40"/>
      <c r="R84" s="40"/>
      <c r="S84" s="40"/>
      <c r="T84" s="40"/>
      <c r="U84" s="40"/>
      <c r="V84" s="40"/>
      <c r="W84" s="40"/>
      <c r="X84" s="40"/>
      <c r="Y84" s="40"/>
      <c r="Z84" s="40"/>
    </row>
    <row r="85" spans="1:26" ht="12.75" customHeight="1">
      <c r="A85" s="40"/>
      <c r="B85" s="40"/>
      <c r="C85" s="40"/>
      <c r="D85" s="40"/>
      <c r="E85" s="40"/>
      <c r="F85" s="64"/>
      <c r="G85" s="64"/>
      <c r="H85" s="64"/>
      <c r="I85" s="64"/>
      <c r="J85" s="40"/>
      <c r="K85" s="67"/>
      <c r="L85" s="67"/>
      <c r="M85" s="67"/>
      <c r="N85" s="40"/>
      <c r="O85" s="40"/>
      <c r="P85" s="40"/>
      <c r="Q85" s="40"/>
      <c r="R85" s="40"/>
      <c r="S85" s="40"/>
      <c r="T85" s="40"/>
      <c r="U85" s="40"/>
      <c r="V85" s="40"/>
      <c r="W85" s="40"/>
      <c r="X85" s="40"/>
      <c r="Y85" s="40"/>
      <c r="Z85" s="40"/>
    </row>
    <row r="86" spans="1:26" ht="12.75" customHeight="1">
      <c r="A86" s="40"/>
      <c r="B86" s="40"/>
      <c r="C86" s="40"/>
      <c r="D86" s="40"/>
      <c r="E86" s="40"/>
      <c r="F86" s="64"/>
      <c r="G86" s="64"/>
      <c r="H86" s="64"/>
      <c r="I86" s="64"/>
      <c r="J86" s="40"/>
      <c r="K86" s="67"/>
      <c r="L86" s="67"/>
      <c r="M86" s="67"/>
      <c r="N86" s="40"/>
      <c r="O86" s="40"/>
      <c r="P86" s="40"/>
      <c r="Q86" s="40"/>
      <c r="R86" s="40"/>
      <c r="S86" s="40"/>
      <c r="T86" s="40"/>
      <c r="U86" s="40"/>
      <c r="V86" s="40"/>
      <c r="W86" s="40"/>
      <c r="X86" s="40"/>
      <c r="Y86" s="40"/>
      <c r="Z86" s="40"/>
    </row>
    <row r="87" spans="1:26" ht="12.75" customHeight="1">
      <c r="A87" s="40"/>
      <c r="B87" s="40"/>
      <c r="C87" s="40"/>
      <c r="D87" s="40"/>
      <c r="E87" s="40"/>
      <c r="F87" s="64"/>
      <c r="G87" s="64"/>
      <c r="H87" s="64"/>
      <c r="I87" s="64"/>
      <c r="J87" s="40"/>
      <c r="K87" s="67"/>
      <c r="L87" s="67"/>
      <c r="M87" s="67"/>
      <c r="N87" s="40"/>
      <c r="O87" s="40"/>
      <c r="P87" s="40"/>
      <c r="Q87" s="40"/>
      <c r="R87" s="40"/>
      <c r="S87" s="40"/>
      <c r="T87" s="40"/>
      <c r="U87" s="40"/>
      <c r="V87" s="40"/>
      <c r="W87" s="40"/>
      <c r="X87" s="40"/>
      <c r="Y87" s="40"/>
      <c r="Z87" s="40"/>
    </row>
    <row r="88" spans="1:26" ht="12.75" customHeight="1">
      <c r="A88" s="40"/>
      <c r="B88" s="40"/>
      <c r="C88" s="40"/>
      <c r="D88" s="40"/>
      <c r="E88" s="40"/>
      <c r="F88" s="64"/>
      <c r="G88" s="64"/>
      <c r="H88" s="64"/>
      <c r="I88" s="64"/>
      <c r="J88" s="40"/>
      <c r="K88" s="67"/>
      <c r="L88" s="67"/>
      <c r="M88" s="67"/>
      <c r="N88" s="40"/>
      <c r="O88" s="40"/>
      <c r="P88" s="40"/>
      <c r="Q88" s="40"/>
      <c r="R88" s="40"/>
      <c r="S88" s="40"/>
      <c r="T88" s="40"/>
      <c r="U88" s="40"/>
      <c r="V88" s="40"/>
      <c r="W88" s="40"/>
      <c r="X88" s="40"/>
      <c r="Y88" s="40"/>
      <c r="Z88" s="40"/>
    </row>
    <row r="89" spans="1:26" ht="12.75" customHeight="1">
      <c r="A89" s="40"/>
      <c r="B89" s="40"/>
      <c r="C89" s="40"/>
      <c r="D89" s="40"/>
      <c r="E89" s="40"/>
      <c r="F89" s="64"/>
      <c r="G89" s="64"/>
      <c r="H89" s="64"/>
      <c r="I89" s="64"/>
      <c r="J89" s="40"/>
      <c r="K89" s="67"/>
      <c r="L89" s="67"/>
      <c r="M89" s="67"/>
      <c r="N89" s="40"/>
      <c r="O89" s="40"/>
      <c r="P89" s="40"/>
      <c r="Q89" s="40"/>
      <c r="R89" s="40"/>
      <c r="S89" s="40"/>
      <c r="T89" s="40"/>
      <c r="U89" s="40"/>
      <c r="V89" s="40"/>
      <c r="W89" s="40"/>
      <c r="X89" s="40"/>
      <c r="Y89" s="40"/>
      <c r="Z89" s="40"/>
    </row>
    <row r="90" spans="1:26" ht="12.75" customHeight="1">
      <c r="A90" s="40"/>
      <c r="B90" s="40"/>
      <c r="C90" s="40"/>
      <c r="D90" s="40"/>
      <c r="E90" s="40"/>
      <c r="F90" s="64"/>
      <c r="G90" s="64"/>
      <c r="H90" s="64"/>
      <c r="I90" s="64"/>
      <c r="J90" s="40"/>
      <c r="K90" s="67"/>
      <c r="L90" s="67"/>
      <c r="M90" s="67"/>
      <c r="N90" s="40"/>
      <c r="O90" s="40"/>
      <c r="P90" s="40"/>
      <c r="Q90" s="40"/>
      <c r="R90" s="40"/>
      <c r="S90" s="40"/>
      <c r="T90" s="40"/>
      <c r="U90" s="40"/>
      <c r="V90" s="40"/>
      <c r="W90" s="40"/>
      <c r="X90" s="40"/>
      <c r="Y90" s="40"/>
      <c r="Z90" s="40"/>
    </row>
    <row r="91" spans="1:26" ht="12.75" customHeight="1">
      <c r="A91" s="40"/>
      <c r="B91" s="40"/>
      <c r="C91" s="40"/>
      <c r="D91" s="40"/>
      <c r="E91" s="40"/>
      <c r="F91" s="64"/>
      <c r="G91" s="64"/>
      <c r="H91" s="64"/>
      <c r="I91" s="64"/>
      <c r="J91" s="40"/>
      <c r="K91" s="67"/>
      <c r="L91" s="67"/>
      <c r="M91" s="67"/>
      <c r="N91" s="40"/>
      <c r="O91" s="40"/>
      <c r="P91" s="40"/>
      <c r="Q91" s="40"/>
      <c r="R91" s="40"/>
      <c r="S91" s="40"/>
      <c r="T91" s="40"/>
      <c r="U91" s="40"/>
      <c r="V91" s="40"/>
      <c r="W91" s="40"/>
      <c r="X91" s="40"/>
      <c r="Y91" s="40"/>
      <c r="Z91" s="40"/>
    </row>
    <row r="92" spans="1:26" ht="12.75" customHeight="1">
      <c r="A92" s="40"/>
      <c r="B92" s="40"/>
      <c r="C92" s="40"/>
      <c r="D92" s="40"/>
      <c r="E92" s="40"/>
      <c r="F92" s="64"/>
      <c r="G92" s="64"/>
      <c r="H92" s="64"/>
      <c r="I92" s="64"/>
      <c r="J92" s="40"/>
      <c r="K92" s="67"/>
      <c r="L92" s="67"/>
      <c r="M92" s="67"/>
      <c r="N92" s="40"/>
      <c r="O92" s="40"/>
      <c r="P92" s="40"/>
      <c r="Q92" s="40"/>
      <c r="R92" s="40"/>
      <c r="S92" s="40"/>
      <c r="T92" s="40"/>
      <c r="U92" s="40"/>
      <c r="V92" s="40"/>
      <c r="W92" s="40"/>
      <c r="X92" s="40"/>
      <c r="Y92" s="40"/>
      <c r="Z92" s="40"/>
    </row>
    <row r="93" spans="1:26" ht="12.75" customHeight="1">
      <c r="A93" s="40"/>
      <c r="B93" s="40"/>
      <c r="C93" s="40"/>
      <c r="D93" s="40"/>
      <c r="E93" s="40"/>
      <c r="F93" s="64"/>
      <c r="G93" s="64"/>
      <c r="H93" s="64"/>
      <c r="I93" s="64"/>
      <c r="J93" s="40"/>
      <c r="K93" s="67"/>
      <c r="L93" s="67"/>
      <c r="M93" s="67"/>
      <c r="N93" s="40"/>
      <c r="O93" s="40"/>
      <c r="P93" s="40"/>
      <c r="Q93" s="40"/>
      <c r="R93" s="40"/>
      <c r="S93" s="40"/>
      <c r="T93" s="40"/>
      <c r="U93" s="40"/>
      <c r="V93" s="40"/>
      <c r="W93" s="40"/>
      <c r="X93" s="40"/>
      <c r="Y93" s="40"/>
      <c r="Z93" s="40"/>
    </row>
    <row r="94" spans="1:26" ht="12.75" customHeight="1">
      <c r="A94" s="40"/>
      <c r="B94" s="40"/>
      <c r="C94" s="40"/>
      <c r="D94" s="40"/>
      <c r="E94" s="40"/>
      <c r="F94" s="64"/>
      <c r="G94" s="64"/>
      <c r="H94" s="64"/>
      <c r="I94" s="64"/>
      <c r="J94" s="40"/>
      <c r="K94" s="67"/>
      <c r="L94" s="67"/>
      <c r="M94" s="67"/>
      <c r="N94" s="40"/>
      <c r="O94" s="40"/>
      <c r="P94" s="40"/>
      <c r="Q94" s="40"/>
      <c r="R94" s="40"/>
      <c r="S94" s="40"/>
      <c r="T94" s="40"/>
      <c r="U94" s="40"/>
      <c r="V94" s="40"/>
      <c r="W94" s="40"/>
      <c r="X94" s="40"/>
      <c r="Y94" s="40"/>
      <c r="Z94" s="40"/>
    </row>
    <row r="95" spans="1:26" ht="12.75" customHeight="1">
      <c r="A95" s="40"/>
      <c r="B95" s="40"/>
      <c r="C95" s="40"/>
      <c r="D95" s="40"/>
      <c r="E95" s="40"/>
      <c r="F95" s="64"/>
      <c r="G95" s="64"/>
      <c r="H95" s="64"/>
      <c r="I95" s="64"/>
      <c r="J95" s="40"/>
      <c r="K95" s="67"/>
      <c r="L95" s="67"/>
      <c r="M95" s="67"/>
      <c r="N95" s="40"/>
      <c r="O95" s="40"/>
      <c r="P95" s="40"/>
      <c r="Q95" s="40"/>
      <c r="R95" s="40"/>
      <c r="S95" s="40"/>
      <c r="T95" s="40"/>
      <c r="U95" s="40"/>
      <c r="V95" s="40"/>
      <c r="W95" s="40"/>
      <c r="X95" s="40"/>
      <c r="Y95" s="40"/>
      <c r="Z95" s="40"/>
    </row>
    <row r="96" spans="1:26" ht="12.75" customHeight="1">
      <c r="A96" s="40"/>
      <c r="B96" s="40"/>
      <c r="C96" s="40"/>
      <c r="D96" s="40"/>
      <c r="E96" s="40"/>
      <c r="F96" s="64"/>
      <c r="G96" s="64"/>
      <c r="H96" s="64"/>
      <c r="I96" s="64"/>
      <c r="J96" s="40"/>
      <c r="K96" s="67"/>
      <c r="L96" s="67"/>
      <c r="M96" s="67"/>
      <c r="N96" s="40"/>
      <c r="O96" s="40"/>
      <c r="P96" s="40"/>
      <c r="Q96" s="40"/>
      <c r="R96" s="40"/>
      <c r="S96" s="40"/>
      <c r="T96" s="40"/>
      <c r="U96" s="40"/>
      <c r="V96" s="40"/>
      <c r="W96" s="40"/>
      <c r="X96" s="40"/>
      <c r="Y96" s="40"/>
      <c r="Z96" s="40"/>
    </row>
    <row r="97" spans="1:26" ht="12.75" customHeight="1">
      <c r="A97" s="40"/>
      <c r="B97" s="40"/>
      <c r="C97" s="40"/>
      <c r="D97" s="40"/>
      <c r="E97" s="40"/>
      <c r="F97" s="64"/>
      <c r="G97" s="64"/>
      <c r="H97" s="64"/>
      <c r="I97" s="64"/>
      <c r="J97" s="40"/>
      <c r="K97" s="67"/>
      <c r="L97" s="67"/>
      <c r="M97" s="67"/>
      <c r="N97" s="40"/>
      <c r="O97" s="40"/>
      <c r="P97" s="40"/>
      <c r="Q97" s="40"/>
      <c r="R97" s="40"/>
      <c r="S97" s="40"/>
      <c r="T97" s="40"/>
      <c r="U97" s="40"/>
      <c r="V97" s="40"/>
      <c r="W97" s="40"/>
      <c r="X97" s="40"/>
      <c r="Y97" s="40"/>
      <c r="Z97" s="40"/>
    </row>
    <row r="98" spans="1:26" ht="12.75" customHeight="1">
      <c r="A98" s="40"/>
      <c r="B98" s="40"/>
      <c r="C98" s="40"/>
      <c r="D98" s="40"/>
      <c r="E98" s="40"/>
      <c r="F98" s="64"/>
      <c r="G98" s="64"/>
      <c r="H98" s="64"/>
      <c r="I98" s="64"/>
      <c r="J98" s="40"/>
      <c r="K98" s="67"/>
      <c r="L98" s="67"/>
      <c r="M98" s="67"/>
      <c r="N98" s="40"/>
      <c r="O98" s="40"/>
      <c r="P98" s="40"/>
      <c r="Q98" s="40"/>
      <c r="R98" s="40"/>
      <c r="S98" s="40"/>
      <c r="T98" s="40"/>
      <c r="U98" s="40"/>
      <c r="V98" s="40"/>
      <c r="W98" s="40"/>
      <c r="X98" s="40"/>
      <c r="Y98" s="40"/>
      <c r="Z98" s="40"/>
    </row>
    <row r="99" spans="1:26" ht="12.75" customHeight="1">
      <c r="A99" s="40"/>
      <c r="B99" s="40"/>
      <c r="C99" s="40"/>
      <c r="D99" s="40"/>
      <c r="E99" s="40"/>
      <c r="F99" s="64"/>
      <c r="G99" s="64"/>
      <c r="H99" s="64"/>
      <c r="I99" s="64"/>
      <c r="J99" s="40"/>
      <c r="K99" s="67"/>
      <c r="L99" s="67"/>
      <c r="M99" s="67"/>
      <c r="N99" s="40"/>
      <c r="O99" s="40"/>
      <c r="P99" s="40"/>
      <c r="Q99" s="40"/>
      <c r="R99" s="40"/>
      <c r="S99" s="40"/>
      <c r="T99" s="40"/>
      <c r="U99" s="40"/>
      <c r="V99" s="40"/>
      <c r="W99" s="40"/>
      <c r="X99" s="40"/>
      <c r="Y99" s="40"/>
      <c r="Z99" s="40"/>
    </row>
    <row r="100" spans="1:26" ht="12.75" customHeight="1">
      <c r="A100" s="40"/>
      <c r="B100" s="40"/>
      <c r="C100" s="40"/>
      <c r="D100" s="40"/>
      <c r="E100" s="40"/>
      <c r="F100" s="64"/>
      <c r="G100" s="64"/>
      <c r="H100" s="64"/>
      <c r="I100" s="64"/>
      <c r="J100" s="40"/>
      <c r="K100" s="67"/>
      <c r="L100" s="67"/>
      <c r="M100" s="67"/>
      <c r="N100" s="40"/>
      <c r="O100" s="40"/>
      <c r="P100" s="40"/>
      <c r="Q100" s="40"/>
      <c r="R100" s="40"/>
      <c r="S100" s="40"/>
      <c r="T100" s="40"/>
      <c r="U100" s="40"/>
      <c r="V100" s="40"/>
      <c r="W100" s="40"/>
      <c r="X100" s="40"/>
      <c r="Y100" s="40"/>
      <c r="Z100" s="40"/>
    </row>
    <row r="101" spans="1:26" ht="12.75" customHeight="1">
      <c r="A101" s="40"/>
      <c r="B101" s="40"/>
      <c r="C101" s="40"/>
      <c r="D101" s="40"/>
      <c r="E101" s="40"/>
      <c r="F101" s="64"/>
      <c r="G101" s="64"/>
      <c r="H101" s="64"/>
      <c r="I101" s="64"/>
      <c r="J101" s="40"/>
      <c r="K101" s="67"/>
      <c r="L101" s="67"/>
      <c r="M101" s="67"/>
      <c r="N101" s="40"/>
      <c r="O101" s="40"/>
      <c r="P101" s="40"/>
      <c r="Q101" s="40"/>
      <c r="R101" s="40"/>
      <c r="S101" s="40"/>
      <c r="T101" s="40"/>
      <c r="U101" s="40"/>
      <c r="V101" s="40"/>
      <c r="W101" s="40"/>
      <c r="X101" s="40"/>
      <c r="Y101" s="40"/>
      <c r="Z101" s="40"/>
    </row>
    <row r="102" spans="1:26" ht="12.75" customHeight="1">
      <c r="A102" s="40"/>
      <c r="B102" s="40"/>
      <c r="C102" s="40"/>
      <c r="D102" s="40"/>
      <c r="E102" s="40"/>
      <c r="F102" s="64"/>
      <c r="G102" s="64"/>
      <c r="H102" s="64"/>
      <c r="I102" s="64"/>
      <c r="J102" s="40"/>
      <c r="K102" s="67"/>
      <c r="L102" s="67"/>
      <c r="M102" s="67"/>
      <c r="N102" s="40"/>
      <c r="O102" s="40"/>
      <c r="P102" s="40"/>
      <c r="Q102" s="40"/>
      <c r="R102" s="40"/>
      <c r="S102" s="40"/>
      <c r="T102" s="40"/>
      <c r="U102" s="40"/>
      <c r="V102" s="40"/>
      <c r="W102" s="40"/>
      <c r="X102" s="40"/>
      <c r="Y102" s="40"/>
      <c r="Z102" s="40"/>
    </row>
    <row r="103" spans="1:26" ht="12.75" customHeight="1">
      <c r="A103" s="40"/>
      <c r="B103" s="40"/>
      <c r="C103" s="40"/>
      <c r="D103" s="40"/>
      <c r="E103" s="40"/>
      <c r="F103" s="64"/>
      <c r="G103" s="64"/>
      <c r="H103" s="64"/>
      <c r="I103" s="64"/>
      <c r="J103" s="40"/>
      <c r="K103" s="67"/>
      <c r="L103" s="67"/>
      <c r="M103" s="67"/>
      <c r="N103" s="40"/>
      <c r="O103" s="40"/>
      <c r="P103" s="40"/>
      <c r="Q103" s="40"/>
      <c r="R103" s="40"/>
      <c r="S103" s="40"/>
      <c r="T103" s="40"/>
      <c r="U103" s="40"/>
      <c r="V103" s="40"/>
      <c r="W103" s="40"/>
      <c r="X103" s="40"/>
      <c r="Y103" s="40"/>
      <c r="Z103" s="40"/>
    </row>
    <row r="104" spans="1:26" ht="12.75" customHeight="1">
      <c r="A104" s="40"/>
      <c r="B104" s="40"/>
      <c r="C104" s="40"/>
      <c r="D104" s="40"/>
      <c r="E104" s="40"/>
      <c r="F104" s="64"/>
      <c r="G104" s="64"/>
      <c r="H104" s="64"/>
      <c r="I104" s="64"/>
      <c r="J104" s="40"/>
      <c r="K104" s="67"/>
      <c r="L104" s="67"/>
      <c r="M104" s="67"/>
      <c r="N104" s="40"/>
      <c r="O104" s="40"/>
      <c r="P104" s="40"/>
      <c r="Q104" s="40"/>
      <c r="R104" s="40"/>
      <c r="S104" s="40"/>
      <c r="T104" s="40"/>
      <c r="U104" s="40"/>
      <c r="V104" s="40"/>
      <c r="W104" s="40"/>
      <c r="X104" s="40"/>
      <c r="Y104" s="40"/>
      <c r="Z104" s="40"/>
    </row>
    <row r="105" spans="1:26" ht="12.75" customHeight="1">
      <c r="A105" s="40"/>
      <c r="B105" s="40"/>
      <c r="C105" s="40"/>
      <c r="D105" s="40"/>
      <c r="E105" s="40"/>
      <c r="F105" s="64"/>
      <c r="G105" s="64"/>
      <c r="H105" s="64"/>
      <c r="I105" s="64"/>
      <c r="J105" s="40"/>
      <c r="K105" s="67"/>
      <c r="L105" s="67"/>
      <c r="M105" s="67"/>
      <c r="N105" s="40"/>
      <c r="O105" s="40"/>
      <c r="P105" s="40"/>
      <c r="Q105" s="40"/>
      <c r="R105" s="40"/>
      <c r="S105" s="40"/>
      <c r="T105" s="40"/>
      <c r="U105" s="40"/>
      <c r="V105" s="40"/>
      <c r="W105" s="40"/>
      <c r="X105" s="40"/>
      <c r="Y105" s="40"/>
      <c r="Z105" s="40"/>
    </row>
    <row r="106" spans="1:26" ht="12.75" customHeight="1">
      <c r="A106" s="40"/>
      <c r="B106" s="40"/>
      <c r="C106" s="40"/>
      <c r="D106" s="40"/>
      <c r="E106" s="40"/>
      <c r="F106" s="64"/>
      <c r="G106" s="64"/>
      <c r="H106" s="64"/>
      <c r="I106" s="64"/>
      <c r="J106" s="40"/>
      <c r="K106" s="67"/>
      <c r="L106" s="67"/>
      <c r="M106" s="67"/>
      <c r="N106" s="40"/>
      <c r="O106" s="40"/>
      <c r="P106" s="40"/>
      <c r="Q106" s="40"/>
      <c r="R106" s="40"/>
      <c r="S106" s="40"/>
      <c r="T106" s="40"/>
      <c r="U106" s="40"/>
      <c r="V106" s="40"/>
      <c r="W106" s="40"/>
      <c r="X106" s="40"/>
      <c r="Y106" s="40"/>
      <c r="Z106" s="40"/>
    </row>
    <row r="107" spans="1:26" ht="12.75" customHeight="1">
      <c r="A107" s="40"/>
      <c r="B107" s="40"/>
      <c r="C107" s="40"/>
      <c r="D107" s="40"/>
      <c r="E107" s="40"/>
      <c r="F107" s="64"/>
      <c r="G107" s="64"/>
      <c r="H107" s="64"/>
      <c r="I107" s="64"/>
      <c r="J107" s="40"/>
      <c r="K107" s="67"/>
      <c r="L107" s="67"/>
      <c r="M107" s="67"/>
      <c r="N107" s="40"/>
      <c r="O107" s="40"/>
      <c r="P107" s="40"/>
      <c r="Q107" s="40"/>
      <c r="R107" s="40"/>
      <c r="S107" s="40"/>
      <c r="T107" s="40"/>
      <c r="U107" s="40"/>
      <c r="V107" s="40"/>
      <c r="W107" s="40"/>
      <c r="X107" s="40"/>
      <c r="Y107" s="40"/>
      <c r="Z107" s="40"/>
    </row>
    <row r="108" spans="1:26" ht="12.75" customHeight="1">
      <c r="A108" s="40"/>
      <c r="B108" s="40"/>
      <c r="C108" s="40"/>
      <c r="D108" s="40"/>
      <c r="E108" s="40"/>
      <c r="F108" s="64"/>
      <c r="G108" s="64"/>
      <c r="H108" s="64"/>
      <c r="I108" s="64"/>
      <c r="J108" s="40"/>
      <c r="K108" s="67"/>
      <c r="L108" s="67"/>
      <c r="M108" s="67"/>
      <c r="N108" s="40"/>
      <c r="O108" s="40"/>
      <c r="P108" s="40"/>
      <c r="Q108" s="40"/>
      <c r="R108" s="40"/>
      <c r="S108" s="40"/>
      <c r="T108" s="40"/>
      <c r="U108" s="40"/>
      <c r="V108" s="40"/>
      <c r="W108" s="40"/>
      <c r="X108" s="40"/>
      <c r="Y108" s="40"/>
      <c r="Z108" s="40"/>
    </row>
    <row r="109" spans="1:26" ht="12.75" customHeight="1">
      <c r="A109" s="40"/>
      <c r="B109" s="40"/>
      <c r="C109" s="40"/>
      <c r="D109" s="40"/>
      <c r="E109" s="40"/>
      <c r="F109" s="64"/>
      <c r="G109" s="64"/>
      <c r="H109" s="64"/>
      <c r="I109" s="64"/>
      <c r="J109" s="40"/>
      <c r="K109" s="67"/>
      <c r="L109" s="67"/>
      <c r="M109" s="67"/>
      <c r="N109" s="40"/>
      <c r="O109" s="40"/>
      <c r="P109" s="40"/>
      <c r="Q109" s="40"/>
      <c r="R109" s="40"/>
      <c r="S109" s="40"/>
      <c r="T109" s="40"/>
      <c r="U109" s="40"/>
      <c r="V109" s="40"/>
      <c r="W109" s="40"/>
      <c r="X109" s="40"/>
      <c r="Y109" s="40"/>
      <c r="Z109" s="40"/>
    </row>
    <row r="110" spans="1:26" ht="12.75" customHeight="1">
      <c r="A110" s="40"/>
      <c r="B110" s="40"/>
      <c r="C110" s="40"/>
      <c r="D110" s="40"/>
      <c r="E110" s="40"/>
      <c r="F110" s="64"/>
      <c r="G110" s="64"/>
      <c r="H110" s="64"/>
      <c r="I110" s="64"/>
      <c r="J110" s="40"/>
      <c r="K110" s="67"/>
      <c r="L110" s="67"/>
      <c r="M110" s="67"/>
      <c r="N110" s="40"/>
      <c r="O110" s="40"/>
      <c r="P110" s="40"/>
      <c r="Q110" s="40"/>
      <c r="R110" s="40"/>
      <c r="S110" s="40"/>
      <c r="T110" s="40"/>
      <c r="U110" s="40"/>
      <c r="V110" s="40"/>
      <c r="W110" s="40"/>
      <c r="X110" s="40"/>
      <c r="Y110" s="40"/>
      <c r="Z110" s="40"/>
    </row>
    <row r="111" spans="1:26" ht="12.75" customHeight="1">
      <c r="A111" s="40"/>
      <c r="B111" s="40"/>
      <c r="C111" s="40"/>
      <c r="D111" s="40"/>
      <c r="E111" s="40"/>
      <c r="F111" s="64"/>
      <c r="G111" s="64"/>
      <c r="H111" s="64"/>
      <c r="I111" s="64"/>
      <c r="J111" s="40"/>
      <c r="K111" s="67"/>
      <c r="L111" s="67"/>
      <c r="M111" s="67"/>
      <c r="N111" s="40"/>
      <c r="O111" s="40"/>
      <c r="P111" s="40"/>
      <c r="Q111" s="40"/>
      <c r="R111" s="40"/>
      <c r="S111" s="40"/>
      <c r="T111" s="40"/>
      <c r="U111" s="40"/>
      <c r="V111" s="40"/>
      <c r="W111" s="40"/>
      <c r="X111" s="40"/>
      <c r="Y111" s="40"/>
      <c r="Z111" s="40"/>
    </row>
    <row r="112" spans="1:26" ht="12.75" customHeight="1">
      <c r="A112" s="40"/>
      <c r="B112" s="40"/>
      <c r="C112" s="40"/>
      <c r="D112" s="40"/>
      <c r="E112" s="40"/>
      <c r="F112" s="64"/>
      <c r="G112" s="64"/>
      <c r="H112" s="64"/>
      <c r="I112" s="64"/>
      <c r="J112" s="40"/>
      <c r="K112" s="67"/>
      <c r="L112" s="67"/>
      <c r="M112" s="67"/>
      <c r="N112" s="40"/>
      <c r="O112" s="40"/>
      <c r="P112" s="40"/>
      <c r="Q112" s="40"/>
      <c r="R112" s="40"/>
      <c r="S112" s="40"/>
      <c r="T112" s="40"/>
      <c r="U112" s="40"/>
      <c r="V112" s="40"/>
      <c r="W112" s="40"/>
      <c r="X112" s="40"/>
      <c r="Y112" s="40"/>
      <c r="Z112" s="40"/>
    </row>
    <row r="113" spans="1:26" ht="12.75" customHeight="1">
      <c r="A113" s="40"/>
      <c r="B113" s="40"/>
      <c r="C113" s="40"/>
      <c r="D113" s="40"/>
      <c r="E113" s="40"/>
      <c r="F113" s="64"/>
      <c r="G113" s="64"/>
      <c r="H113" s="64"/>
      <c r="I113" s="64"/>
      <c r="J113" s="40"/>
      <c r="K113" s="67"/>
      <c r="L113" s="67"/>
      <c r="M113" s="67"/>
      <c r="N113" s="40"/>
      <c r="O113" s="40"/>
      <c r="P113" s="40"/>
      <c r="Q113" s="40"/>
      <c r="R113" s="40"/>
      <c r="S113" s="40"/>
      <c r="T113" s="40"/>
      <c r="U113" s="40"/>
      <c r="V113" s="40"/>
      <c r="W113" s="40"/>
      <c r="X113" s="40"/>
      <c r="Y113" s="40"/>
      <c r="Z113" s="40"/>
    </row>
    <row r="114" spans="1:26" ht="12.75" customHeight="1">
      <c r="A114" s="40"/>
      <c r="B114" s="40"/>
      <c r="C114" s="40"/>
      <c r="D114" s="40"/>
      <c r="E114" s="40"/>
      <c r="F114" s="64"/>
      <c r="G114" s="64"/>
      <c r="H114" s="64"/>
      <c r="I114" s="64"/>
      <c r="J114" s="40"/>
      <c r="K114" s="67"/>
      <c r="L114" s="67"/>
      <c r="M114" s="67"/>
      <c r="N114" s="40"/>
      <c r="O114" s="40"/>
      <c r="P114" s="40"/>
      <c r="Q114" s="40"/>
      <c r="R114" s="40"/>
      <c r="S114" s="40"/>
      <c r="T114" s="40"/>
      <c r="U114" s="40"/>
      <c r="V114" s="40"/>
      <c r="W114" s="40"/>
      <c r="X114" s="40"/>
      <c r="Y114" s="40"/>
      <c r="Z114" s="40"/>
    </row>
    <row r="115" spans="1:26" ht="12.75" customHeight="1">
      <c r="A115" s="40"/>
      <c r="B115" s="40"/>
      <c r="C115" s="40"/>
      <c r="D115" s="40"/>
      <c r="E115" s="40"/>
      <c r="F115" s="64"/>
      <c r="G115" s="64"/>
      <c r="H115" s="64"/>
      <c r="I115" s="64"/>
      <c r="J115" s="40"/>
      <c r="K115" s="67"/>
      <c r="L115" s="67"/>
      <c r="M115" s="67"/>
      <c r="N115" s="40"/>
      <c r="O115" s="40"/>
      <c r="P115" s="40"/>
      <c r="Q115" s="40"/>
      <c r="R115" s="40"/>
      <c r="S115" s="40"/>
      <c r="T115" s="40"/>
      <c r="U115" s="40"/>
      <c r="V115" s="40"/>
      <c r="W115" s="40"/>
      <c r="X115" s="40"/>
      <c r="Y115" s="40"/>
      <c r="Z115" s="40"/>
    </row>
    <row r="116" spans="1:26" ht="12.75" customHeight="1">
      <c r="A116" s="40"/>
      <c r="B116" s="40"/>
      <c r="C116" s="40"/>
      <c r="D116" s="40"/>
      <c r="E116" s="40"/>
      <c r="F116" s="64"/>
      <c r="G116" s="64"/>
      <c r="H116" s="64"/>
      <c r="I116" s="64"/>
      <c r="J116" s="40"/>
      <c r="K116" s="67"/>
      <c r="L116" s="67"/>
      <c r="M116" s="67"/>
      <c r="N116" s="40"/>
      <c r="O116" s="40"/>
      <c r="P116" s="40"/>
      <c r="Q116" s="40"/>
      <c r="R116" s="40"/>
      <c r="S116" s="40"/>
      <c r="T116" s="40"/>
      <c r="U116" s="40"/>
      <c r="V116" s="40"/>
      <c r="W116" s="40"/>
      <c r="X116" s="40"/>
      <c r="Y116" s="40"/>
      <c r="Z116" s="40"/>
    </row>
    <row r="117" spans="1:26" ht="12.75" customHeight="1">
      <c r="A117" s="40"/>
      <c r="B117" s="40"/>
      <c r="C117" s="40"/>
      <c r="D117" s="40"/>
      <c r="E117" s="40"/>
      <c r="F117" s="64"/>
      <c r="G117" s="64"/>
      <c r="H117" s="64"/>
      <c r="I117" s="64"/>
      <c r="J117" s="40"/>
      <c r="K117" s="67"/>
      <c r="L117" s="67"/>
      <c r="M117" s="67"/>
      <c r="N117" s="40"/>
      <c r="O117" s="40"/>
      <c r="P117" s="40"/>
      <c r="Q117" s="40"/>
      <c r="R117" s="40"/>
      <c r="S117" s="40"/>
      <c r="T117" s="40"/>
      <c r="U117" s="40"/>
      <c r="V117" s="40"/>
      <c r="W117" s="40"/>
      <c r="X117" s="40"/>
      <c r="Y117" s="40"/>
      <c r="Z117" s="40"/>
    </row>
    <row r="118" spans="1:26" ht="12.75" customHeight="1">
      <c r="A118" s="40"/>
      <c r="B118" s="40"/>
      <c r="C118" s="40"/>
      <c r="D118" s="40"/>
      <c r="E118" s="40"/>
      <c r="F118" s="64"/>
      <c r="G118" s="64"/>
      <c r="H118" s="64"/>
      <c r="I118" s="64"/>
      <c r="J118" s="40"/>
      <c r="K118" s="67"/>
      <c r="L118" s="67"/>
      <c r="M118" s="67"/>
      <c r="N118" s="40"/>
      <c r="O118" s="40"/>
      <c r="P118" s="40"/>
      <c r="Q118" s="40"/>
      <c r="R118" s="40"/>
      <c r="S118" s="40"/>
      <c r="T118" s="40"/>
      <c r="U118" s="40"/>
      <c r="V118" s="40"/>
      <c r="W118" s="40"/>
      <c r="X118" s="40"/>
      <c r="Y118" s="40"/>
      <c r="Z118" s="40"/>
    </row>
    <row r="119" spans="1:26" ht="12.75" customHeight="1">
      <c r="A119" s="40"/>
      <c r="B119" s="40"/>
      <c r="C119" s="40"/>
      <c r="D119" s="40"/>
      <c r="E119" s="40"/>
      <c r="F119" s="64"/>
      <c r="G119" s="64"/>
      <c r="H119" s="64"/>
      <c r="I119" s="64"/>
      <c r="J119" s="40"/>
      <c r="K119" s="67"/>
      <c r="L119" s="67"/>
      <c r="M119" s="67"/>
      <c r="N119" s="40"/>
      <c r="O119" s="40"/>
      <c r="P119" s="40"/>
      <c r="Q119" s="40"/>
      <c r="R119" s="40"/>
      <c r="S119" s="40"/>
      <c r="T119" s="40"/>
      <c r="U119" s="40"/>
      <c r="V119" s="40"/>
      <c r="W119" s="40"/>
      <c r="X119" s="40"/>
      <c r="Y119" s="40"/>
      <c r="Z119" s="40"/>
    </row>
    <row r="120" spans="1:26" ht="12.75" customHeight="1">
      <c r="A120" s="40"/>
      <c r="B120" s="40"/>
      <c r="C120" s="40"/>
      <c r="D120" s="40"/>
      <c r="E120" s="40"/>
      <c r="F120" s="64"/>
      <c r="G120" s="64"/>
      <c r="H120" s="64"/>
      <c r="I120" s="64"/>
      <c r="J120" s="40"/>
      <c r="K120" s="67"/>
      <c r="L120" s="67"/>
      <c r="M120" s="67"/>
      <c r="N120" s="40"/>
      <c r="O120" s="40"/>
      <c r="P120" s="40"/>
      <c r="Q120" s="40"/>
      <c r="R120" s="40"/>
      <c r="S120" s="40"/>
      <c r="T120" s="40"/>
      <c r="U120" s="40"/>
      <c r="V120" s="40"/>
      <c r="W120" s="40"/>
      <c r="X120" s="40"/>
      <c r="Y120" s="40"/>
      <c r="Z120" s="40"/>
    </row>
    <row r="121" spans="1:26" ht="12.75" customHeight="1">
      <c r="A121" s="40"/>
      <c r="B121" s="40"/>
      <c r="C121" s="40"/>
      <c r="D121" s="40"/>
      <c r="E121" s="40"/>
      <c r="F121" s="64"/>
      <c r="G121" s="64"/>
      <c r="H121" s="64"/>
      <c r="I121" s="64"/>
      <c r="J121" s="40"/>
      <c r="K121" s="67"/>
      <c r="L121" s="67"/>
      <c r="M121" s="67"/>
      <c r="N121" s="40"/>
      <c r="O121" s="40"/>
      <c r="P121" s="40"/>
      <c r="Q121" s="40"/>
      <c r="R121" s="40"/>
      <c r="S121" s="40"/>
      <c r="T121" s="40"/>
      <c r="U121" s="40"/>
      <c r="V121" s="40"/>
      <c r="W121" s="40"/>
      <c r="X121" s="40"/>
      <c r="Y121" s="40"/>
      <c r="Z121" s="40"/>
    </row>
    <row r="122" spans="1:26" ht="12.75" customHeight="1">
      <c r="A122" s="40"/>
      <c r="B122" s="40"/>
      <c r="C122" s="40"/>
      <c r="D122" s="40"/>
      <c r="E122" s="40"/>
      <c r="F122" s="64"/>
      <c r="G122" s="64"/>
      <c r="H122" s="64"/>
      <c r="I122" s="64"/>
      <c r="J122" s="40"/>
      <c r="K122" s="67"/>
      <c r="L122" s="67"/>
      <c r="M122" s="67"/>
      <c r="N122" s="40"/>
      <c r="O122" s="40"/>
      <c r="P122" s="40"/>
      <c r="Q122" s="40"/>
      <c r="R122" s="40"/>
      <c r="S122" s="40"/>
      <c r="T122" s="40"/>
      <c r="U122" s="40"/>
      <c r="V122" s="40"/>
      <c r="W122" s="40"/>
      <c r="X122" s="40"/>
      <c r="Y122" s="40"/>
      <c r="Z122" s="40"/>
    </row>
    <row r="123" spans="1:26" ht="12.75" customHeight="1">
      <c r="A123" s="40"/>
      <c r="B123" s="40"/>
      <c r="C123" s="40"/>
      <c r="D123" s="40"/>
      <c r="E123" s="40"/>
      <c r="F123" s="64"/>
      <c r="G123" s="64"/>
      <c r="H123" s="64"/>
      <c r="I123" s="64"/>
      <c r="J123" s="40"/>
      <c r="K123" s="67"/>
      <c r="L123" s="67"/>
      <c r="M123" s="67"/>
      <c r="N123" s="40"/>
      <c r="O123" s="40"/>
      <c r="P123" s="40"/>
      <c r="Q123" s="40"/>
      <c r="R123" s="40"/>
      <c r="S123" s="40"/>
      <c r="T123" s="40"/>
      <c r="U123" s="40"/>
      <c r="V123" s="40"/>
      <c r="W123" s="40"/>
      <c r="X123" s="40"/>
      <c r="Y123" s="40"/>
      <c r="Z123" s="40"/>
    </row>
    <row r="124" spans="1:26" ht="12.75" customHeight="1">
      <c r="A124" s="40"/>
      <c r="B124" s="40"/>
      <c r="C124" s="40"/>
      <c r="D124" s="40"/>
      <c r="E124" s="40"/>
      <c r="F124" s="64"/>
      <c r="G124" s="64"/>
      <c r="H124" s="64"/>
      <c r="I124" s="64"/>
      <c r="J124" s="40"/>
      <c r="K124" s="67"/>
      <c r="L124" s="67"/>
      <c r="M124" s="67"/>
      <c r="N124" s="40"/>
      <c r="O124" s="40"/>
      <c r="P124" s="40"/>
      <c r="Q124" s="40"/>
      <c r="R124" s="40"/>
      <c r="S124" s="40"/>
      <c r="T124" s="40"/>
      <c r="U124" s="40"/>
      <c r="V124" s="40"/>
      <c r="W124" s="40"/>
      <c r="X124" s="40"/>
      <c r="Y124" s="40"/>
      <c r="Z124" s="40"/>
    </row>
    <row r="125" spans="1:26" ht="12.75" customHeight="1">
      <c r="A125" s="40"/>
      <c r="B125" s="40"/>
      <c r="C125" s="40"/>
      <c r="D125" s="40"/>
      <c r="E125" s="40"/>
      <c r="F125" s="64"/>
      <c r="G125" s="64"/>
      <c r="H125" s="64"/>
      <c r="I125" s="64"/>
      <c r="J125" s="40"/>
      <c r="K125" s="67"/>
      <c r="L125" s="67"/>
      <c r="M125" s="67"/>
      <c r="N125" s="40"/>
      <c r="O125" s="40"/>
      <c r="P125" s="40"/>
      <c r="Q125" s="40"/>
      <c r="R125" s="40"/>
      <c r="S125" s="40"/>
      <c r="T125" s="40"/>
      <c r="U125" s="40"/>
      <c r="V125" s="40"/>
      <c r="W125" s="40"/>
      <c r="X125" s="40"/>
      <c r="Y125" s="40"/>
      <c r="Z125" s="40"/>
    </row>
    <row r="126" spans="1:26" ht="12.75" customHeight="1">
      <c r="A126" s="40"/>
      <c r="B126" s="40"/>
      <c r="C126" s="40"/>
      <c r="D126" s="40"/>
      <c r="E126" s="40"/>
      <c r="F126" s="64"/>
      <c r="G126" s="64"/>
      <c r="H126" s="64"/>
      <c r="I126" s="64"/>
      <c r="J126" s="40"/>
      <c r="K126" s="67"/>
      <c r="L126" s="67"/>
      <c r="M126" s="67"/>
      <c r="N126" s="40"/>
      <c r="O126" s="40"/>
      <c r="P126" s="40"/>
      <c r="Q126" s="40"/>
      <c r="R126" s="40"/>
      <c r="S126" s="40"/>
      <c r="T126" s="40"/>
      <c r="U126" s="40"/>
      <c r="V126" s="40"/>
      <c r="W126" s="40"/>
      <c r="X126" s="40"/>
      <c r="Y126" s="40"/>
      <c r="Z126" s="40"/>
    </row>
    <row r="127" spans="1:26" ht="12.75" customHeight="1">
      <c r="A127" s="40"/>
      <c r="B127" s="40"/>
      <c r="C127" s="40"/>
      <c r="D127" s="40"/>
      <c r="E127" s="40"/>
      <c r="F127" s="64"/>
      <c r="G127" s="64"/>
      <c r="H127" s="64"/>
      <c r="I127" s="64"/>
      <c r="J127" s="40"/>
      <c r="K127" s="67"/>
      <c r="L127" s="67"/>
      <c r="M127" s="67"/>
      <c r="N127" s="40"/>
      <c r="O127" s="40"/>
      <c r="P127" s="40"/>
      <c r="Q127" s="40"/>
      <c r="R127" s="40"/>
      <c r="S127" s="40"/>
      <c r="T127" s="40"/>
      <c r="U127" s="40"/>
      <c r="V127" s="40"/>
      <c r="W127" s="40"/>
      <c r="X127" s="40"/>
      <c r="Y127" s="40"/>
      <c r="Z127" s="40"/>
    </row>
    <row r="128" spans="1:26" ht="12.75" customHeight="1">
      <c r="A128" s="40"/>
      <c r="B128" s="40"/>
      <c r="C128" s="40"/>
      <c r="D128" s="40"/>
      <c r="E128" s="40"/>
      <c r="F128" s="64"/>
      <c r="G128" s="64"/>
      <c r="H128" s="64"/>
      <c r="I128" s="64"/>
      <c r="J128" s="40"/>
      <c r="K128" s="67"/>
      <c r="L128" s="67"/>
      <c r="M128" s="67"/>
      <c r="N128" s="40"/>
      <c r="O128" s="40"/>
      <c r="P128" s="40"/>
      <c r="Q128" s="40"/>
      <c r="R128" s="40"/>
      <c r="S128" s="40"/>
      <c r="T128" s="40"/>
      <c r="U128" s="40"/>
      <c r="V128" s="40"/>
      <c r="W128" s="40"/>
      <c r="X128" s="40"/>
      <c r="Y128" s="40"/>
      <c r="Z128" s="40"/>
    </row>
    <row r="129" spans="1:26" ht="12.75" customHeight="1">
      <c r="A129" s="40"/>
      <c r="B129" s="40"/>
      <c r="C129" s="40"/>
      <c r="D129" s="40"/>
      <c r="E129" s="40"/>
      <c r="F129" s="64"/>
      <c r="G129" s="64"/>
      <c r="H129" s="64"/>
      <c r="I129" s="64"/>
      <c r="J129" s="40"/>
      <c r="K129" s="67"/>
      <c r="L129" s="67"/>
      <c r="M129" s="67"/>
      <c r="N129" s="40"/>
      <c r="O129" s="40"/>
      <c r="P129" s="40"/>
      <c r="Q129" s="40"/>
      <c r="R129" s="40"/>
      <c r="S129" s="40"/>
      <c r="T129" s="40"/>
      <c r="U129" s="40"/>
      <c r="V129" s="40"/>
      <c r="W129" s="40"/>
      <c r="X129" s="40"/>
      <c r="Y129" s="40"/>
      <c r="Z129" s="40"/>
    </row>
    <row r="130" spans="1:26" ht="12.75" customHeight="1">
      <c r="A130" s="40"/>
      <c r="B130" s="40"/>
      <c r="C130" s="40"/>
      <c r="D130" s="40"/>
      <c r="E130" s="40"/>
      <c r="F130" s="64"/>
      <c r="G130" s="64"/>
      <c r="H130" s="64"/>
      <c r="I130" s="64"/>
      <c r="J130" s="40"/>
      <c r="K130" s="67"/>
      <c r="L130" s="67"/>
      <c r="M130" s="67"/>
      <c r="N130" s="40"/>
      <c r="O130" s="40"/>
      <c r="P130" s="40"/>
      <c r="Q130" s="40"/>
      <c r="R130" s="40"/>
      <c r="S130" s="40"/>
      <c r="T130" s="40"/>
      <c r="U130" s="40"/>
      <c r="V130" s="40"/>
      <c r="W130" s="40"/>
      <c r="X130" s="40"/>
      <c r="Y130" s="40"/>
      <c r="Z130" s="40"/>
    </row>
    <row r="131" spans="1:26" ht="12.75" customHeight="1">
      <c r="A131" s="40"/>
      <c r="B131" s="40"/>
      <c r="C131" s="40"/>
      <c r="D131" s="40"/>
      <c r="E131" s="40"/>
      <c r="F131" s="64"/>
      <c r="G131" s="64"/>
      <c r="H131" s="64"/>
      <c r="I131" s="64"/>
      <c r="J131" s="40"/>
      <c r="K131" s="67"/>
      <c r="L131" s="67"/>
      <c r="M131" s="67"/>
      <c r="N131" s="40"/>
      <c r="O131" s="40"/>
      <c r="P131" s="40"/>
      <c r="Q131" s="40"/>
      <c r="R131" s="40"/>
      <c r="S131" s="40"/>
      <c r="T131" s="40"/>
      <c r="U131" s="40"/>
      <c r="V131" s="40"/>
      <c r="W131" s="40"/>
      <c r="X131" s="40"/>
      <c r="Y131" s="40"/>
      <c r="Z131" s="40"/>
    </row>
    <row r="132" spans="1:26" ht="12.75" customHeight="1">
      <c r="A132" s="40"/>
      <c r="B132" s="40"/>
      <c r="C132" s="40"/>
      <c r="D132" s="40"/>
      <c r="E132" s="40"/>
      <c r="F132" s="64"/>
      <c r="G132" s="64"/>
      <c r="H132" s="64"/>
      <c r="I132" s="64"/>
      <c r="J132" s="40"/>
      <c r="K132" s="67"/>
      <c r="L132" s="67"/>
      <c r="M132" s="67"/>
      <c r="N132" s="40"/>
      <c r="O132" s="40"/>
      <c r="P132" s="40"/>
      <c r="Q132" s="40"/>
      <c r="R132" s="40"/>
      <c r="S132" s="40"/>
      <c r="T132" s="40"/>
      <c r="U132" s="40"/>
      <c r="V132" s="40"/>
      <c r="W132" s="40"/>
      <c r="X132" s="40"/>
      <c r="Y132" s="40"/>
      <c r="Z132" s="40"/>
    </row>
    <row r="133" spans="1:26" ht="12.75" customHeight="1">
      <c r="A133" s="40"/>
      <c r="B133" s="40"/>
      <c r="C133" s="40"/>
      <c r="D133" s="40"/>
      <c r="E133" s="40"/>
      <c r="F133" s="64"/>
      <c r="G133" s="64"/>
      <c r="H133" s="64"/>
      <c r="I133" s="64"/>
      <c r="J133" s="40"/>
      <c r="K133" s="67"/>
      <c r="L133" s="67"/>
      <c r="M133" s="67"/>
      <c r="N133" s="40"/>
      <c r="O133" s="40"/>
      <c r="P133" s="40"/>
      <c r="Q133" s="40"/>
      <c r="R133" s="40"/>
      <c r="S133" s="40"/>
      <c r="T133" s="40"/>
      <c r="U133" s="40"/>
      <c r="V133" s="40"/>
      <c r="W133" s="40"/>
      <c r="X133" s="40"/>
      <c r="Y133" s="40"/>
      <c r="Z133" s="40"/>
    </row>
    <row r="134" spans="1:26" ht="12.75" customHeight="1">
      <c r="A134" s="40"/>
      <c r="B134" s="40"/>
      <c r="C134" s="40"/>
      <c r="D134" s="40"/>
      <c r="E134" s="40"/>
      <c r="F134" s="64"/>
      <c r="G134" s="64"/>
      <c r="H134" s="64"/>
      <c r="I134" s="64"/>
      <c r="J134" s="40"/>
      <c r="K134" s="67"/>
      <c r="L134" s="67"/>
      <c r="M134" s="67"/>
      <c r="N134" s="40"/>
      <c r="O134" s="40"/>
      <c r="P134" s="40"/>
      <c r="Q134" s="40"/>
      <c r="R134" s="40"/>
      <c r="S134" s="40"/>
      <c r="T134" s="40"/>
      <c r="U134" s="40"/>
      <c r="V134" s="40"/>
      <c r="W134" s="40"/>
      <c r="X134" s="40"/>
      <c r="Y134" s="40"/>
      <c r="Z134" s="40"/>
    </row>
    <row r="135" spans="1:26" ht="12.75" customHeight="1">
      <c r="A135" s="40"/>
      <c r="B135" s="40"/>
      <c r="C135" s="40"/>
      <c r="D135" s="40"/>
      <c r="E135" s="40"/>
      <c r="F135" s="64"/>
      <c r="G135" s="64"/>
      <c r="H135" s="64"/>
      <c r="I135" s="64"/>
      <c r="J135" s="40"/>
      <c r="K135" s="67"/>
      <c r="L135" s="67"/>
      <c r="M135" s="67"/>
      <c r="N135" s="40"/>
      <c r="O135" s="40"/>
      <c r="P135" s="40"/>
      <c r="Q135" s="40"/>
      <c r="R135" s="40"/>
      <c r="S135" s="40"/>
      <c r="T135" s="40"/>
      <c r="U135" s="40"/>
      <c r="V135" s="40"/>
      <c r="W135" s="40"/>
      <c r="X135" s="40"/>
      <c r="Y135" s="40"/>
      <c r="Z135" s="40"/>
    </row>
    <row r="136" spans="1:26" ht="12.75" customHeight="1">
      <c r="A136" s="40"/>
      <c r="B136" s="40"/>
      <c r="C136" s="40"/>
      <c r="D136" s="40"/>
      <c r="E136" s="40"/>
      <c r="F136" s="64"/>
      <c r="G136" s="64"/>
      <c r="H136" s="64"/>
      <c r="I136" s="64"/>
      <c r="J136" s="40"/>
      <c r="K136" s="67"/>
      <c r="L136" s="67"/>
      <c r="M136" s="67"/>
      <c r="N136" s="40"/>
      <c r="O136" s="40"/>
      <c r="P136" s="40"/>
      <c r="Q136" s="40"/>
      <c r="R136" s="40"/>
      <c r="S136" s="40"/>
      <c r="T136" s="40"/>
      <c r="U136" s="40"/>
      <c r="V136" s="40"/>
      <c r="W136" s="40"/>
      <c r="X136" s="40"/>
      <c r="Y136" s="40"/>
      <c r="Z136" s="40"/>
    </row>
    <row r="137" spans="1:26" ht="12.75" customHeight="1">
      <c r="A137" s="40"/>
      <c r="B137" s="40"/>
      <c r="C137" s="40"/>
      <c r="D137" s="40"/>
      <c r="E137" s="40"/>
      <c r="F137" s="64"/>
      <c r="G137" s="64"/>
      <c r="H137" s="64"/>
      <c r="I137" s="64"/>
      <c r="J137" s="40"/>
      <c r="K137" s="67"/>
      <c r="L137" s="67"/>
      <c r="M137" s="67"/>
      <c r="N137" s="40"/>
      <c r="O137" s="40"/>
      <c r="P137" s="40"/>
      <c r="Q137" s="40"/>
      <c r="R137" s="40"/>
      <c r="S137" s="40"/>
      <c r="T137" s="40"/>
      <c r="U137" s="40"/>
      <c r="V137" s="40"/>
      <c r="W137" s="40"/>
      <c r="X137" s="40"/>
      <c r="Y137" s="40"/>
      <c r="Z137" s="40"/>
    </row>
    <row r="138" spans="1:26" ht="12.75" customHeight="1">
      <c r="A138" s="40"/>
      <c r="B138" s="40"/>
      <c r="C138" s="40"/>
      <c r="D138" s="40"/>
      <c r="E138" s="40"/>
      <c r="F138" s="64"/>
      <c r="G138" s="64"/>
      <c r="H138" s="64"/>
      <c r="I138" s="64"/>
      <c r="J138" s="40"/>
      <c r="K138" s="67"/>
      <c r="L138" s="67"/>
      <c r="M138" s="67"/>
      <c r="N138" s="40"/>
      <c r="O138" s="40"/>
      <c r="P138" s="40"/>
      <c r="Q138" s="40"/>
      <c r="R138" s="40"/>
      <c r="S138" s="40"/>
      <c r="T138" s="40"/>
      <c r="U138" s="40"/>
      <c r="V138" s="40"/>
      <c r="W138" s="40"/>
      <c r="X138" s="40"/>
      <c r="Y138" s="40"/>
      <c r="Z138" s="40"/>
    </row>
    <row r="139" spans="1:26" ht="12.75" customHeight="1">
      <c r="A139" s="40"/>
      <c r="B139" s="40"/>
      <c r="C139" s="40"/>
      <c r="D139" s="40"/>
      <c r="E139" s="40"/>
      <c r="F139" s="64"/>
      <c r="G139" s="64"/>
      <c r="H139" s="64"/>
      <c r="I139" s="64"/>
      <c r="J139" s="40"/>
      <c r="K139" s="67"/>
      <c r="L139" s="67"/>
      <c r="M139" s="67"/>
      <c r="N139" s="40"/>
      <c r="O139" s="40"/>
      <c r="P139" s="40"/>
      <c r="Q139" s="40"/>
      <c r="R139" s="40"/>
      <c r="S139" s="40"/>
      <c r="T139" s="40"/>
      <c r="U139" s="40"/>
      <c r="V139" s="40"/>
      <c r="W139" s="40"/>
      <c r="X139" s="40"/>
      <c r="Y139" s="40"/>
      <c r="Z139" s="40"/>
    </row>
    <row r="140" spans="1:26" ht="12.75" customHeight="1">
      <c r="A140" s="40"/>
      <c r="B140" s="40"/>
      <c r="C140" s="40"/>
      <c r="D140" s="40"/>
      <c r="E140" s="40"/>
      <c r="F140" s="64"/>
      <c r="G140" s="64"/>
      <c r="H140" s="64"/>
      <c r="I140" s="64"/>
      <c r="J140" s="40"/>
      <c r="K140" s="67"/>
      <c r="L140" s="67"/>
      <c r="M140" s="67"/>
      <c r="N140" s="40"/>
      <c r="O140" s="40"/>
      <c r="P140" s="40"/>
      <c r="Q140" s="40"/>
      <c r="R140" s="40"/>
      <c r="S140" s="40"/>
      <c r="T140" s="40"/>
      <c r="U140" s="40"/>
      <c r="V140" s="40"/>
      <c r="W140" s="40"/>
      <c r="X140" s="40"/>
      <c r="Y140" s="40"/>
      <c r="Z140" s="40"/>
    </row>
    <row r="141" spans="1:26" ht="12.75" customHeight="1">
      <c r="A141" s="40"/>
      <c r="B141" s="40"/>
      <c r="C141" s="40"/>
      <c r="D141" s="40"/>
      <c r="E141" s="40"/>
      <c r="F141" s="64"/>
      <c r="G141" s="64"/>
      <c r="H141" s="64"/>
      <c r="I141" s="64"/>
      <c r="J141" s="40"/>
      <c r="K141" s="67"/>
      <c r="L141" s="67"/>
      <c r="M141" s="67"/>
      <c r="N141" s="40"/>
      <c r="O141" s="40"/>
      <c r="P141" s="40"/>
      <c r="Q141" s="40"/>
      <c r="R141" s="40"/>
      <c r="S141" s="40"/>
      <c r="T141" s="40"/>
      <c r="U141" s="40"/>
      <c r="V141" s="40"/>
      <c r="W141" s="40"/>
      <c r="X141" s="40"/>
      <c r="Y141" s="40"/>
      <c r="Z141" s="40"/>
    </row>
    <row r="142" spans="1:26" ht="12.75" customHeight="1">
      <c r="A142" s="40"/>
      <c r="B142" s="40"/>
      <c r="C142" s="40"/>
      <c r="D142" s="40"/>
      <c r="E142" s="40"/>
      <c r="F142" s="64"/>
      <c r="G142" s="64"/>
      <c r="H142" s="64"/>
      <c r="I142" s="64"/>
      <c r="J142" s="40"/>
      <c r="K142" s="67"/>
      <c r="L142" s="67"/>
      <c r="M142" s="67"/>
      <c r="N142" s="40"/>
      <c r="O142" s="40"/>
      <c r="P142" s="40"/>
      <c r="Q142" s="40"/>
      <c r="R142" s="40"/>
      <c r="S142" s="40"/>
      <c r="T142" s="40"/>
      <c r="U142" s="40"/>
      <c r="V142" s="40"/>
      <c r="W142" s="40"/>
      <c r="X142" s="40"/>
      <c r="Y142" s="40"/>
      <c r="Z142" s="40"/>
    </row>
    <row r="143" spans="1:26" ht="12.75" customHeight="1">
      <c r="A143" s="40"/>
      <c r="B143" s="40"/>
      <c r="C143" s="40"/>
      <c r="D143" s="40"/>
      <c r="E143" s="40"/>
      <c r="F143" s="64"/>
      <c r="G143" s="64"/>
      <c r="H143" s="64"/>
      <c r="I143" s="64"/>
      <c r="J143" s="40"/>
      <c r="K143" s="67"/>
      <c r="L143" s="67"/>
      <c r="M143" s="67"/>
      <c r="N143" s="40"/>
      <c r="O143" s="40"/>
      <c r="P143" s="40"/>
      <c r="Q143" s="40"/>
      <c r="R143" s="40"/>
      <c r="S143" s="40"/>
      <c r="T143" s="40"/>
      <c r="U143" s="40"/>
      <c r="V143" s="40"/>
      <c r="W143" s="40"/>
      <c r="X143" s="40"/>
      <c r="Y143" s="40"/>
      <c r="Z143" s="40"/>
    </row>
    <row r="144" spans="1:26" ht="12.75" customHeight="1">
      <c r="A144" s="40"/>
      <c r="B144" s="40"/>
      <c r="C144" s="40"/>
      <c r="D144" s="40"/>
      <c r="E144" s="40"/>
      <c r="F144" s="64"/>
      <c r="G144" s="64"/>
      <c r="H144" s="64"/>
      <c r="I144" s="64"/>
      <c r="J144" s="40"/>
      <c r="K144" s="67"/>
      <c r="L144" s="67"/>
      <c r="M144" s="67"/>
      <c r="N144" s="40"/>
      <c r="O144" s="40"/>
      <c r="P144" s="40"/>
      <c r="Q144" s="40"/>
      <c r="R144" s="40"/>
      <c r="S144" s="40"/>
      <c r="T144" s="40"/>
      <c r="U144" s="40"/>
      <c r="V144" s="40"/>
      <c r="W144" s="40"/>
      <c r="X144" s="40"/>
      <c r="Y144" s="40"/>
      <c r="Z144" s="40"/>
    </row>
    <row r="145" spans="1:26" ht="12.75" customHeight="1">
      <c r="A145" s="40"/>
      <c r="B145" s="40"/>
      <c r="C145" s="40"/>
      <c r="D145" s="40"/>
      <c r="E145" s="40"/>
      <c r="F145" s="64"/>
      <c r="G145" s="64"/>
      <c r="H145" s="64"/>
      <c r="I145" s="64"/>
      <c r="J145" s="40"/>
      <c r="K145" s="67"/>
      <c r="L145" s="67"/>
      <c r="M145" s="67"/>
      <c r="N145" s="40"/>
      <c r="O145" s="40"/>
      <c r="P145" s="40"/>
      <c r="Q145" s="40"/>
      <c r="R145" s="40"/>
      <c r="S145" s="40"/>
      <c r="T145" s="40"/>
      <c r="U145" s="40"/>
      <c r="V145" s="40"/>
      <c r="W145" s="40"/>
      <c r="X145" s="40"/>
      <c r="Y145" s="40"/>
      <c r="Z145" s="40"/>
    </row>
    <row r="146" spans="1:26" ht="12.75" customHeight="1">
      <c r="A146" s="40"/>
      <c r="B146" s="40"/>
      <c r="C146" s="40"/>
      <c r="D146" s="40"/>
      <c r="E146" s="40"/>
      <c r="F146" s="64"/>
      <c r="G146" s="64"/>
      <c r="H146" s="64"/>
      <c r="I146" s="64"/>
      <c r="J146" s="40"/>
      <c r="K146" s="67"/>
      <c r="L146" s="67"/>
      <c r="M146" s="67"/>
      <c r="N146" s="40"/>
      <c r="O146" s="40"/>
      <c r="P146" s="40"/>
      <c r="Q146" s="40"/>
      <c r="R146" s="40"/>
      <c r="S146" s="40"/>
      <c r="T146" s="40"/>
      <c r="U146" s="40"/>
      <c r="V146" s="40"/>
      <c r="W146" s="40"/>
      <c r="X146" s="40"/>
      <c r="Y146" s="40"/>
      <c r="Z146" s="40"/>
    </row>
    <row r="147" spans="1:26" ht="12.75" customHeight="1">
      <c r="A147" s="40"/>
      <c r="B147" s="40"/>
      <c r="C147" s="40"/>
      <c r="D147" s="40"/>
      <c r="E147" s="40"/>
      <c r="F147" s="64"/>
      <c r="G147" s="64"/>
      <c r="H147" s="64"/>
      <c r="I147" s="64"/>
      <c r="J147" s="40"/>
      <c r="K147" s="67"/>
      <c r="L147" s="67"/>
      <c r="M147" s="67"/>
      <c r="N147" s="40"/>
      <c r="O147" s="40"/>
      <c r="P147" s="40"/>
      <c r="Q147" s="40"/>
      <c r="R147" s="40"/>
      <c r="S147" s="40"/>
      <c r="T147" s="40"/>
      <c r="U147" s="40"/>
      <c r="V147" s="40"/>
      <c r="W147" s="40"/>
      <c r="X147" s="40"/>
      <c r="Y147" s="40"/>
      <c r="Z147" s="40"/>
    </row>
    <row r="148" spans="1:26" ht="12.75" customHeight="1">
      <c r="A148" s="40"/>
      <c r="B148" s="40"/>
      <c r="C148" s="40"/>
      <c r="D148" s="40"/>
      <c r="E148" s="40"/>
      <c r="F148" s="64"/>
      <c r="G148" s="64"/>
      <c r="H148" s="64"/>
      <c r="I148" s="64"/>
      <c r="J148" s="40"/>
      <c r="K148" s="67"/>
      <c r="L148" s="67"/>
      <c r="M148" s="67"/>
      <c r="N148" s="40"/>
      <c r="O148" s="40"/>
      <c r="P148" s="40"/>
      <c r="Q148" s="40"/>
      <c r="R148" s="40"/>
      <c r="S148" s="40"/>
      <c r="T148" s="40"/>
      <c r="U148" s="40"/>
      <c r="V148" s="40"/>
      <c r="W148" s="40"/>
      <c r="X148" s="40"/>
      <c r="Y148" s="40"/>
      <c r="Z148" s="40"/>
    </row>
    <row r="149" spans="1:26" ht="12.75" customHeight="1">
      <c r="A149" s="40"/>
      <c r="B149" s="40"/>
      <c r="C149" s="40"/>
      <c r="D149" s="40"/>
      <c r="E149" s="40"/>
      <c r="F149" s="64"/>
      <c r="G149" s="64"/>
      <c r="H149" s="64"/>
      <c r="I149" s="64"/>
      <c r="J149" s="40"/>
      <c r="K149" s="67"/>
      <c r="L149" s="67"/>
      <c r="M149" s="67"/>
      <c r="N149" s="40"/>
      <c r="O149" s="40"/>
      <c r="P149" s="40"/>
      <c r="Q149" s="40"/>
      <c r="R149" s="40"/>
      <c r="S149" s="40"/>
      <c r="T149" s="40"/>
      <c r="U149" s="40"/>
      <c r="V149" s="40"/>
      <c r="W149" s="40"/>
      <c r="X149" s="40"/>
      <c r="Y149" s="40"/>
      <c r="Z149" s="40"/>
    </row>
    <row r="150" spans="1:26" ht="12.75" customHeight="1">
      <c r="A150" s="40"/>
      <c r="B150" s="40"/>
      <c r="C150" s="40"/>
      <c r="D150" s="40"/>
      <c r="E150" s="40"/>
      <c r="F150" s="64"/>
      <c r="G150" s="64"/>
      <c r="H150" s="64"/>
      <c r="I150" s="64"/>
      <c r="J150" s="40"/>
      <c r="K150" s="67"/>
      <c r="L150" s="67"/>
      <c r="M150" s="67"/>
      <c r="N150" s="40"/>
      <c r="O150" s="40"/>
      <c r="P150" s="40"/>
      <c r="Q150" s="40"/>
      <c r="R150" s="40"/>
      <c r="S150" s="40"/>
      <c r="T150" s="40"/>
      <c r="U150" s="40"/>
      <c r="V150" s="40"/>
      <c r="W150" s="40"/>
      <c r="X150" s="40"/>
      <c r="Y150" s="40"/>
      <c r="Z150" s="40"/>
    </row>
    <row r="151" spans="1:26" ht="12.75" customHeight="1">
      <c r="A151" s="40"/>
      <c r="B151" s="40"/>
      <c r="C151" s="40"/>
      <c r="D151" s="40"/>
      <c r="E151" s="40"/>
      <c r="F151" s="64"/>
      <c r="G151" s="64"/>
      <c r="H151" s="64"/>
      <c r="I151" s="64"/>
      <c r="J151" s="40"/>
      <c r="K151" s="67"/>
      <c r="L151" s="67"/>
      <c r="M151" s="67"/>
      <c r="N151" s="40"/>
      <c r="O151" s="40"/>
      <c r="P151" s="40"/>
      <c r="Q151" s="40"/>
      <c r="R151" s="40"/>
      <c r="S151" s="40"/>
      <c r="T151" s="40"/>
      <c r="U151" s="40"/>
      <c r="V151" s="40"/>
      <c r="W151" s="40"/>
      <c r="X151" s="40"/>
      <c r="Y151" s="40"/>
      <c r="Z151" s="40"/>
    </row>
    <row r="152" spans="1:26" ht="12.75" customHeight="1">
      <c r="A152" s="40"/>
      <c r="B152" s="40"/>
      <c r="C152" s="40"/>
      <c r="D152" s="40"/>
      <c r="E152" s="40"/>
      <c r="F152" s="64"/>
      <c r="G152" s="64"/>
      <c r="H152" s="64"/>
      <c r="I152" s="64"/>
      <c r="J152" s="40"/>
      <c r="K152" s="67"/>
      <c r="L152" s="67"/>
      <c r="M152" s="67"/>
      <c r="N152" s="40"/>
      <c r="O152" s="40"/>
      <c r="P152" s="40"/>
      <c r="Q152" s="40"/>
      <c r="R152" s="40"/>
      <c r="S152" s="40"/>
      <c r="T152" s="40"/>
      <c r="U152" s="40"/>
      <c r="V152" s="40"/>
      <c r="W152" s="40"/>
      <c r="X152" s="40"/>
      <c r="Y152" s="40"/>
      <c r="Z152" s="40"/>
    </row>
    <row r="153" spans="1:26" ht="12.75" customHeight="1">
      <c r="A153" s="40"/>
      <c r="B153" s="40"/>
      <c r="C153" s="40"/>
      <c r="D153" s="40"/>
      <c r="E153" s="40"/>
      <c r="F153" s="64"/>
      <c r="G153" s="64"/>
      <c r="H153" s="64"/>
      <c r="I153" s="64"/>
      <c r="J153" s="40"/>
      <c r="K153" s="67"/>
      <c r="L153" s="67"/>
      <c r="M153" s="67"/>
      <c r="N153" s="40"/>
      <c r="O153" s="40"/>
      <c r="P153" s="40"/>
      <c r="Q153" s="40"/>
      <c r="R153" s="40"/>
      <c r="S153" s="40"/>
      <c r="T153" s="40"/>
      <c r="U153" s="40"/>
      <c r="V153" s="40"/>
      <c r="W153" s="40"/>
      <c r="X153" s="40"/>
      <c r="Y153" s="40"/>
      <c r="Z153" s="40"/>
    </row>
    <row r="154" spans="1:26" ht="12.75" customHeight="1">
      <c r="A154" s="40"/>
      <c r="B154" s="40"/>
      <c r="C154" s="40"/>
      <c r="D154" s="40"/>
      <c r="E154" s="40"/>
      <c r="F154" s="64"/>
      <c r="G154" s="64"/>
      <c r="H154" s="64"/>
      <c r="I154" s="64"/>
      <c r="J154" s="40"/>
      <c r="K154" s="67"/>
      <c r="L154" s="67"/>
      <c r="M154" s="67"/>
      <c r="N154" s="40"/>
      <c r="O154" s="40"/>
      <c r="P154" s="40"/>
      <c r="Q154" s="40"/>
      <c r="R154" s="40"/>
      <c r="S154" s="40"/>
      <c r="T154" s="40"/>
      <c r="U154" s="40"/>
      <c r="V154" s="40"/>
      <c r="W154" s="40"/>
      <c r="X154" s="40"/>
      <c r="Y154" s="40"/>
      <c r="Z154" s="40"/>
    </row>
    <row r="155" spans="1:26" ht="12.75" customHeight="1">
      <c r="A155" s="40"/>
      <c r="B155" s="40"/>
      <c r="C155" s="40"/>
      <c r="D155" s="40"/>
      <c r="E155" s="40"/>
      <c r="F155" s="64"/>
      <c r="G155" s="64"/>
      <c r="H155" s="64"/>
      <c r="I155" s="64"/>
      <c r="J155" s="40"/>
      <c r="K155" s="67"/>
      <c r="L155" s="67"/>
      <c r="M155" s="67"/>
      <c r="N155" s="40"/>
      <c r="O155" s="40"/>
      <c r="P155" s="40"/>
      <c r="Q155" s="40"/>
      <c r="R155" s="40"/>
      <c r="S155" s="40"/>
      <c r="T155" s="40"/>
      <c r="U155" s="40"/>
      <c r="V155" s="40"/>
      <c r="W155" s="40"/>
      <c r="X155" s="40"/>
      <c r="Y155" s="40"/>
      <c r="Z155" s="40"/>
    </row>
    <row r="156" spans="1:26" ht="12.75" customHeight="1">
      <c r="A156" s="40"/>
      <c r="B156" s="40"/>
      <c r="C156" s="40"/>
      <c r="D156" s="40"/>
      <c r="E156" s="40"/>
      <c r="F156" s="64"/>
      <c r="G156" s="64"/>
      <c r="H156" s="64"/>
      <c r="I156" s="64"/>
      <c r="J156" s="40"/>
      <c r="K156" s="67"/>
      <c r="L156" s="67"/>
      <c r="M156" s="67"/>
      <c r="N156" s="40"/>
      <c r="O156" s="40"/>
      <c r="P156" s="40"/>
      <c r="Q156" s="40"/>
      <c r="R156" s="40"/>
      <c r="S156" s="40"/>
      <c r="T156" s="40"/>
      <c r="U156" s="40"/>
      <c r="V156" s="40"/>
      <c r="W156" s="40"/>
      <c r="X156" s="40"/>
      <c r="Y156" s="40"/>
      <c r="Z156" s="40"/>
    </row>
    <row r="157" spans="1:26" ht="12.75" customHeight="1">
      <c r="A157" s="40"/>
      <c r="B157" s="40"/>
      <c r="C157" s="40"/>
      <c r="D157" s="40"/>
      <c r="E157" s="40"/>
      <c r="F157" s="64"/>
      <c r="G157" s="64"/>
      <c r="H157" s="64"/>
      <c r="I157" s="64"/>
      <c r="J157" s="40"/>
      <c r="K157" s="67"/>
      <c r="L157" s="67"/>
      <c r="M157" s="67"/>
      <c r="N157" s="40"/>
      <c r="O157" s="40"/>
      <c r="P157" s="40"/>
      <c r="Q157" s="40"/>
      <c r="R157" s="40"/>
      <c r="S157" s="40"/>
      <c r="T157" s="40"/>
      <c r="U157" s="40"/>
      <c r="V157" s="40"/>
      <c r="W157" s="40"/>
      <c r="X157" s="40"/>
      <c r="Y157" s="40"/>
      <c r="Z157" s="40"/>
    </row>
    <row r="158" spans="1:26" ht="12.75" customHeight="1">
      <c r="A158" s="40"/>
      <c r="B158" s="40"/>
      <c r="C158" s="40"/>
      <c r="D158" s="40"/>
      <c r="E158" s="40"/>
      <c r="F158" s="64"/>
      <c r="G158" s="64"/>
      <c r="H158" s="64"/>
      <c r="I158" s="64"/>
      <c r="J158" s="40"/>
      <c r="K158" s="67"/>
      <c r="L158" s="67"/>
      <c r="M158" s="67"/>
      <c r="N158" s="40"/>
      <c r="O158" s="40"/>
      <c r="P158" s="40"/>
      <c r="Q158" s="40"/>
      <c r="R158" s="40"/>
      <c r="S158" s="40"/>
      <c r="T158" s="40"/>
      <c r="U158" s="40"/>
      <c r="V158" s="40"/>
      <c r="W158" s="40"/>
      <c r="X158" s="40"/>
      <c r="Y158" s="40"/>
      <c r="Z158" s="40"/>
    </row>
    <row r="159" spans="1:26" ht="12.75" customHeight="1">
      <c r="A159" s="40"/>
      <c r="B159" s="40"/>
      <c r="C159" s="40"/>
      <c r="D159" s="40"/>
      <c r="E159" s="40"/>
      <c r="F159" s="64"/>
      <c r="G159" s="64"/>
      <c r="H159" s="64"/>
      <c r="I159" s="64"/>
      <c r="J159" s="40"/>
      <c r="K159" s="67"/>
      <c r="L159" s="67"/>
      <c r="M159" s="67"/>
      <c r="N159" s="40"/>
      <c r="O159" s="40"/>
      <c r="P159" s="40"/>
      <c r="Q159" s="40"/>
      <c r="R159" s="40"/>
      <c r="S159" s="40"/>
      <c r="T159" s="40"/>
      <c r="U159" s="40"/>
      <c r="V159" s="40"/>
      <c r="W159" s="40"/>
      <c r="X159" s="40"/>
      <c r="Y159" s="40"/>
      <c r="Z159" s="40"/>
    </row>
    <row r="160" spans="1:26" ht="12.75" customHeight="1">
      <c r="A160" s="40"/>
      <c r="B160" s="40"/>
      <c r="C160" s="40"/>
      <c r="D160" s="40"/>
      <c r="E160" s="40"/>
      <c r="F160" s="64"/>
      <c r="G160" s="64"/>
      <c r="H160" s="64"/>
      <c r="I160" s="64"/>
      <c r="J160" s="40"/>
      <c r="K160" s="67"/>
      <c r="L160" s="67"/>
      <c r="M160" s="67"/>
      <c r="N160" s="40"/>
      <c r="O160" s="40"/>
      <c r="P160" s="40"/>
      <c r="Q160" s="40"/>
      <c r="R160" s="40"/>
      <c r="S160" s="40"/>
      <c r="T160" s="40"/>
      <c r="U160" s="40"/>
      <c r="V160" s="40"/>
      <c r="W160" s="40"/>
      <c r="X160" s="40"/>
      <c r="Y160" s="40"/>
      <c r="Z160" s="40"/>
    </row>
    <row r="161" spans="1:26" ht="12.75" customHeight="1">
      <c r="A161" s="40"/>
      <c r="B161" s="40"/>
      <c r="C161" s="40"/>
      <c r="D161" s="40"/>
      <c r="E161" s="40"/>
      <c r="F161" s="64"/>
      <c r="G161" s="64"/>
      <c r="H161" s="64"/>
      <c r="I161" s="64"/>
      <c r="J161" s="40"/>
      <c r="K161" s="67"/>
      <c r="L161" s="67"/>
      <c r="M161" s="67"/>
      <c r="N161" s="40"/>
      <c r="O161" s="40"/>
      <c r="P161" s="40"/>
      <c r="Q161" s="40"/>
      <c r="R161" s="40"/>
      <c r="S161" s="40"/>
      <c r="T161" s="40"/>
      <c r="U161" s="40"/>
      <c r="V161" s="40"/>
      <c r="W161" s="40"/>
      <c r="X161" s="40"/>
      <c r="Y161" s="40"/>
      <c r="Z161" s="40"/>
    </row>
    <row r="162" spans="1:26" ht="12.75" customHeight="1">
      <c r="A162" s="40"/>
      <c r="B162" s="40"/>
      <c r="C162" s="40"/>
      <c r="D162" s="40"/>
      <c r="E162" s="40"/>
      <c r="F162" s="64"/>
      <c r="G162" s="64"/>
      <c r="H162" s="64"/>
      <c r="I162" s="64"/>
      <c r="J162" s="40"/>
      <c r="K162" s="67"/>
      <c r="L162" s="67"/>
      <c r="M162" s="67"/>
      <c r="N162" s="40"/>
      <c r="O162" s="40"/>
      <c r="P162" s="40"/>
      <c r="Q162" s="40"/>
      <c r="R162" s="40"/>
      <c r="S162" s="40"/>
      <c r="T162" s="40"/>
      <c r="U162" s="40"/>
      <c r="V162" s="40"/>
      <c r="W162" s="40"/>
      <c r="X162" s="40"/>
      <c r="Y162" s="40"/>
      <c r="Z162" s="40"/>
    </row>
    <row r="163" spans="1:26" ht="12.75" customHeight="1">
      <c r="A163" s="40"/>
      <c r="B163" s="40"/>
      <c r="C163" s="40"/>
      <c r="D163" s="40"/>
      <c r="E163" s="40"/>
      <c r="F163" s="64"/>
      <c r="G163" s="64"/>
      <c r="H163" s="64"/>
      <c r="I163" s="64"/>
      <c r="J163" s="40"/>
      <c r="K163" s="67"/>
      <c r="L163" s="67"/>
      <c r="M163" s="67"/>
      <c r="N163" s="40"/>
      <c r="O163" s="40"/>
      <c r="P163" s="40"/>
      <c r="Q163" s="40"/>
      <c r="R163" s="40"/>
      <c r="S163" s="40"/>
      <c r="T163" s="40"/>
      <c r="U163" s="40"/>
      <c r="V163" s="40"/>
      <c r="W163" s="40"/>
      <c r="X163" s="40"/>
      <c r="Y163" s="40"/>
      <c r="Z163" s="40"/>
    </row>
    <row r="164" spans="1:26" ht="12.75" customHeight="1">
      <c r="A164" s="40"/>
      <c r="B164" s="40"/>
      <c r="C164" s="40"/>
      <c r="D164" s="40"/>
      <c r="E164" s="40"/>
      <c r="F164" s="64"/>
      <c r="G164" s="64"/>
      <c r="H164" s="64"/>
      <c r="I164" s="64"/>
      <c r="J164" s="40"/>
      <c r="K164" s="67"/>
      <c r="L164" s="67"/>
      <c r="M164" s="67"/>
      <c r="N164" s="40"/>
      <c r="O164" s="40"/>
      <c r="P164" s="40"/>
      <c r="Q164" s="40"/>
      <c r="R164" s="40"/>
      <c r="S164" s="40"/>
      <c r="T164" s="40"/>
      <c r="U164" s="40"/>
      <c r="V164" s="40"/>
      <c r="W164" s="40"/>
      <c r="X164" s="40"/>
      <c r="Y164" s="40"/>
      <c r="Z164" s="40"/>
    </row>
    <row r="165" spans="1:26" ht="12.75" customHeight="1">
      <c r="A165" s="40"/>
      <c r="B165" s="40"/>
      <c r="C165" s="40"/>
      <c r="D165" s="40"/>
      <c r="E165" s="40"/>
      <c r="F165" s="64"/>
      <c r="G165" s="64"/>
      <c r="H165" s="64"/>
      <c r="I165" s="64"/>
      <c r="J165" s="40"/>
      <c r="K165" s="67"/>
      <c r="L165" s="67"/>
      <c r="M165" s="67"/>
      <c r="N165" s="40"/>
      <c r="O165" s="40"/>
      <c r="P165" s="40"/>
      <c r="Q165" s="40"/>
      <c r="R165" s="40"/>
      <c r="S165" s="40"/>
      <c r="T165" s="40"/>
      <c r="U165" s="40"/>
      <c r="V165" s="40"/>
      <c r="W165" s="40"/>
      <c r="X165" s="40"/>
      <c r="Y165" s="40"/>
      <c r="Z165" s="40"/>
    </row>
    <row r="166" spans="1:26" ht="12.75" customHeight="1">
      <c r="A166" s="40"/>
      <c r="B166" s="40"/>
      <c r="C166" s="40"/>
      <c r="D166" s="40"/>
      <c r="E166" s="40"/>
      <c r="F166" s="64"/>
      <c r="G166" s="64"/>
      <c r="H166" s="64"/>
      <c r="I166" s="64"/>
      <c r="J166" s="40"/>
      <c r="K166" s="67"/>
      <c r="L166" s="67"/>
      <c r="M166" s="67"/>
      <c r="N166" s="40"/>
      <c r="O166" s="40"/>
      <c r="P166" s="40"/>
      <c r="Q166" s="40"/>
      <c r="R166" s="40"/>
      <c r="S166" s="40"/>
      <c r="T166" s="40"/>
      <c r="U166" s="40"/>
      <c r="V166" s="40"/>
      <c r="W166" s="40"/>
      <c r="X166" s="40"/>
      <c r="Y166" s="40"/>
      <c r="Z166" s="40"/>
    </row>
    <row r="167" spans="1:26" ht="12.75" customHeight="1">
      <c r="A167" s="40"/>
      <c r="B167" s="40"/>
      <c r="C167" s="40"/>
      <c r="D167" s="40"/>
      <c r="E167" s="40"/>
      <c r="F167" s="64"/>
      <c r="G167" s="64"/>
      <c r="H167" s="64"/>
      <c r="I167" s="64"/>
      <c r="J167" s="40"/>
      <c r="K167" s="67"/>
      <c r="L167" s="67"/>
      <c r="M167" s="67"/>
      <c r="N167" s="40"/>
      <c r="O167" s="40"/>
      <c r="P167" s="40"/>
      <c r="Q167" s="40"/>
      <c r="R167" s="40"/>
      <c r="S167" s="40"/>
      <c r="T167" s="40"/>
      <c r="U167" s="40"/>
      <c r="V167" s="40"/>
      <c r="W167" s="40"/>
      <c r="X167" s="40"/>
      <c r="Y167" s="40"/>
      <c r="Z167" s="40"/>
    </row>
    <row r="168" spans="1:26" ht="12.75" customHeight="1">
      <c r="A168" s="40"/>
      <c r="B168" s="40"/>
      <c r="C168" s="40"/>
      <c r="D168" s="40"/>
      <c r="E168" s="40"/>
      <c r="F168" s="64"/>
      <c r="G168" s="64"/>
      <c r="H168" s="64"/>
      <c r="I168" s="64"/>
      <c r="J168" s="40"/>
      <c r="K168" s="67"/>
      <c r="L168" s="67"/>
      <c r="M168" s="67"/>
      <c r="N168" s="40"/>
      <c r="O168" s="40"/>
      <c r="P168" s="40"/>
      <c r="Q168" s="40"/>
      <c r="R168" s="40"/>
      <c r="S168" s="40"/>
      <c r="T168" s="40"/>
      <c r="U168" s="40"/>
      <c r="V168" s="40"/>
      <c r="W168" s="40"/>
      <c r="X168" s="40"/>
      <c r="Y168" s="40"/>
      <c r="Z168" s="40"/>
    </row>
    <row r="169" spans="1:26" ht="12.75" customHeight="1">
      <c r="A169" s="40"/>
      <c r="B169" s="40"/>
      <c r="C169" s="40"/>
      <c r="D169" s="40"/>
      <c r="E169" s="40"/>
      <c r="F169" s="64"/>
      <c r="G169" s="64"/>
      <c r="H169" s="64"/>
      <c r="I169" s="64"/>
      <c r="J169" s="40"/>
      <c r="K169" s="67"/>
      <c r="L169" s="67"/>
      <c r="M169" s="67"/>
      <c r="N169" s="40"/>
      <c r="O169" s="40"/>
      <c r="P169" s="40"/>
      <c r="Q169" s="40"/>
      <c r="R169" s="40"/>
      <c r="S169" s="40"/>
      <c r="T169" s="40"/>
      <c r="U169" s="40"/>
      <c r="V169" s="40"/>
      <c r="W169" s="40"/>
      <c r="X169" s="40"/>
      <c r="Y169" s="40"/>
      <c r="Z169" s="40"/>
    </row>
    <row r="170" spans="1:26" ht="12.75" customHeight="1">
      <c r="A170" s="40"/>
      <c r="B170" s="40"/>
      <c r="C170" s="40"/>
      <c r="D170" s="40"/>
      <c r="E170" s="40"/>
      <c r="F170" s="64"/>
      <c r="G170" s="64"/>
      <c r="H170" s="64"/>
      <c r="I170" s="64"/>
      <c r="J170" s="40"/>
      <c r="K170" s="67"/>
      <c r="L170" s="67"/>
      <c r="M170" s="67"/>
      <c r="N170" s="40"/>
      <c r="O170" s="40"/>
      <c r="P170" s="40"/>
      <c r="Q170" s="40"/>
      <c r="R170" s="40"/>
      <c r="S170" s="40"/>
      <c r="T170" s="40"/>
      <c r="U170" s="40"/>
      <c r="V170" s="40"/>
      <c r="W170" s="40"/>
      <c r="X170" s="40"/>
      <c r="Y170" s="40"/>
      <c r="Z170" s="40"/>
    </row>
    <row r="171" spans="1:26" ht="12.75" customHeight="1">
      <c r="A171" s="40"/>
      <c r="B171" s="40"/>
      <c r="C171" s="40"/>
      <c r="D171" s="40"/>
      <c r="E171" s="40"/>
      <c r="F171" s="64"/>
      <c r="G171" s="64"/>
      <c r="H171" s="64"/>
      <c r="I171" s="64"/>
      <c r="J171" s="40"/>
      <c r="K171" s="67"/>
      <c r="L171" s="67"/>
      <c r="M171" s="67"/>
      <c r="N171" s="40"/>
      <c r="O171" s="40"/>
      <c r="P171" s="40"/>
      <c r="Q171" s="40"/>
      <c r="R171" s="40"/>
      <c r="S171" s="40"/>
      <c r="T171" s="40"/>
      <c r="U171" s="40"/>
      <c r="V171" s="40"/>
      <c r="W171" s="40"/>
      <c r="X171" s="40"/>
      <c r="Y171" s="40"/>
      <c r="Z171" s="40"/>
    </row>
    <row r="172" spans="1:26" ht="12.75" customHeight="1">
      <c r="A172" s="40"/>
      <c r="B172" s="40"/>
      <c r="C172" s="40"/>
      <c r="D172" s="40"/>
      <c r="E172" s="40"/>
      <c r="F172" s="64"/>
      <c r="G172" s="64"/>
      <c r="H172" s="64"/>
      <c r="I172" s="64"/>
      <c r="J172" s="40"/>
      <c r="K172" s="67"/>
      <c r="L172" s="67"/>
      <c r="M172" s="67"/>
      <c r="N172" s="40"/>
      <c r="O172" s="40"/>
      <c r="P172" s="40"/>
      <c r="Q172" s="40"/>
      <c r="R172" s="40"/>
      <c r="S172" s="40"/>
      <c r="T172" s="40"/>
      <c r="U172" s="40"/>
      <c r="V172" s="40"/>
      <c r="W172" s="40"/>
      <c r="X172" s="40"/>
      <c r="Y172" s="40"/>
      <c r="Z172" s="40"/>
    </row>
    <row r="173" spans="1:26" ht="12.75" customHeight="1">
      <c r="A173" s="40"/>
      <c r="B173" s="40"/>
      <c r="C173" s="40"/>
      <c r="D173" s="40"/>
      <c r="E173" s="40"/>
      <c r="F173" s="64"/>
      <c r="G173" s="64"/>
      <c r="H173" s="64"/>
      <c r="I173" s="64"/>
      <c r="J173" s="40"/>
      <c r="K173" s="67"/>
      <c r="L173" s="67"/>
      <c r="M173" s="67"/>
      <c r="N173" s="40"/>
      <c r="O173" s="40"/>
      <c r="P173" s="40"/>
      <c r="Q173" s="40"/>
      <c r="R173" s="40"/>
      <c r="S173" s="40"/>
      <c r="T173" s="40"/>
      <c r="U173" s="40"/>
      <c r="V173" s="40"/>
      <c r="W173" s="40"/>
      <c r="X173" s="40"/>
      <c r="Y173" s="40"/>
      <c r="Z173" s="40"/>
    </row>
    <row r="174" spans="1:26" ht="12.75" customHeight="1">
      <c r="A174" s="40"/>
      <c r="B174" s="40"/>
      <c r="C174" s="40"/>
      <c r="D174" s="40"/>
      <c r="E174" s="40"/>
      <c r="F174" s="64"/>
      <c r="G174" s="64"/>
      <c r="H174" s="64"/>
      <c r="I174" s="64"/>
      <c r="J174" s="40"/>
      <c r="K174" s="67"/>
      <c r="L174" s="67"/>
      <c r="M174" s="67"/>
      <c r="N174" s="40"/>
      <c r="O174" s="40"/>
      <c r="P174" s="40"/>
      <c r="Q174" s="40"/>
      <c r="R174" s="40"/>
      <c r="S174" s="40"/>
      <c r="T174" s="40"/>
      <c r="U174" s="40"/>
      <c r="V174" s="40"/>
      <c r="W174" s="40"/>
      <c r="X174" s="40"/>
      <c r="Y174" s="40"/>
      <c r="Z174" s="40"/>
    </row>
    <row r="175" spans="1:26" ht="12.75" customHeight="1">
      <c r="A175" s="40"/>
      <c r="B175" s="40"/>
      <c r="C175" s="40"/>
      <c r="D175" s="40"/>
      <c r="E175" s="40"/>
      <c r="F175" s="64"/>
      <c r="G175" s="64"/>
      <c r="H175" s="64"/>
      <c r="I175" s="64"/>
      <c r="J175" s="40"/>
      <c r="K175" s="67"/>
      <c r="L175" s="67"/>
      <c r="M175" s="67"/>
      <c r="N175" s="40"/>
      <c r="O175" s="40"/>
      <c r="P175" s="40"/>
      <c r="Q175" s="40"/>
      <c r="R175" s="40"/>
      <c r="S175" s="40"/>
      <c r="T175" s="40"/>
      <c r="U175" s="40"/>
      <c r="V175" s="40"/>
      <c r="W175" s="40"/>
      <c r="X175" s="40"/>
      <c r="Y175" s="40"/>
      <c r="Z175" s="40"/>
    </row>
    <row r="176" spans="1:26" ht="12.75" customHeight="1">
      <c r="A176" s="40"/>
      <c r="B176" s="40"/>
      <c r="C176" s="40"/>
      <c r="D176" s="40"/>
      <c r="E176" s="40"/>
      <c r="F176" s="64"/>
      <c r="G176" s="64"/>
      <c r="H176" s="64"/>
      <c r="I176" s="64"/>
      <c r="J176" s="40"/>
      <c r="K176" s="67"/>
      <c r="L176" s="67"/>
      <c r="M176" s="67"/>
      <c r="N176" s="40"/>
      <c r="O176" s="40"/>
      <c r="P176" s="40"/>
      <c r="Q176" s="40"/>
      <c r="R176" s="40"/>
      <c r="S176" s="40"/>
      <c r="T176" s="40"/>
      <c r="U176" s="40"/>
      <c r="V176" s="40"/>
      <c r="W176" s="40"/>
      <c r="X176" s="40"/>
      <c r="Y176" s="40"/>
      <c r="Z176" s="40"/>
    </row>
    <row r="177" spans="1:26" ht="12.75" customHeight="1">
      <c r="A177" s="40"/>
      <c r="B177" s="40"/>
      <c r="C177" s="40"/>
      <c r="D177" s="40"/>
      <c r="E177" s="40"/>
      <c r="F177" s="64"/>
      <c r="G177" s="64"/>
      <c r="H177" s="64"/>
      <c r="I177" s="64"/>
      <c r="J177" s="40"/>
      <c r="K177" s="67"/>
      <c r="L177" s="67"/>
      <c r="M177" s="67"/>
      <c r="N177" s="40"/>
      <c r="O177" s="40"/>
      <c r="P177" s="40"/>
      <c r="Q177" s="40"/>
      <c r="R177" s="40"/>
      <c r="S177" s="40"/>
      <c r="T177" s="40"/>
      <c r="U177" s="40"/>
      <c r="V177" s="40"/>
      <c r="W177" s="40"/>
      <c r="X177" s="40"/>
      <c r="Y177" s="40"/>
      <c r="Z177" s="40"/>
    </row>
    <row r="178" spans="1:26" ht="12.75" customHeight="1">
      <c r="A178" s="40"/>
      <c r="B178" s="40"/>
      <c r="C178" s="40"/>
      <c r="D178" s="40"/>
      <c r="E178" s="40"/>
      <c r="F178" s="64"/>
      <c r="G178" s="64"/>
      <c r="H178" s="64"/>
      <c r="I178" s="64"/>
      <c r="J178" s="40"/>
      <c r="K178" s="67"/>
      <c r="L178" s="67"/>
      <c r="M178" s="67"/>
      <c r="N178" s="40"/>
      <c r="O178" s="40"/>
      <c r="P178" s="40"/>
      <c r="Q178" s="40"/>
      <c r="R178" s="40"/>
      <c r="S178" s="40"/>
      <c r="T178" s="40"/>
      <c r="U178" s="40"/>
      <c r="V178" s="40"/>
      <c r="W178" s="40"/>
      <c r="X178" s="40"/>
      <c r="Y178" s="40"/>
      <c r="Z178" s="40"/>
    </row>
    <row r="179" spans="1:26" ht="12.75" customHeight="1">
      <c r="A179" s="40"/>
      <c r="B179" s="40"/>
      <c r="C179" s="40"/>
      <c r="D179" s="40"/>
      <c r="E179" s="40"/>
      <c r="F179" s="64"/>
      <c r="G179" s="64"/>
      <c r="H179" s="64"/>
      <c r="I179" s="64"/>
      <c r="J179" s="40"/>
      <c r="K179" s="67"/>
      <c r="L179" s="67"/>
      <c r="M179" s="67"/>
      <c r="N179" s="40"/>
      <c r="O179" s="40"/>
      <c r="P179" s="40"/>
      <c r="Q179" s="40"/>
      <c r="R179" s="40"/>
      <c r="S179" s="40"/>
      <c r="T179" s="40"/>
      <c r="U179" s="40"/>
      <c r="V179" s="40"/>
      <c r="W179" s="40"/>
      <c r="X179" s="40"/>
      <c r="Y179" s="40"/>
      <c r="Z179" s="40"/>
    </row>
    <row r="180" spans="1:26" ht="12.75" customHeight="1">
      <c r="A180" s="40"/>
      <c r="B180" s="40"/>
      <c r="C180" s="40"/>
      <c r="D180" s="40"/>
      <c r="E180" s="40"/>
      <c r="F180" s="64"/>
      <c r="G180" s="64"/>
      <c r="H180" s="64"/>
      <c r="I180" s="64"/>
      <c r="J180" s="40"/>
      <c r="K180" s="67"/>
      <c r="L180" s="67"/>
      <c r="M180" s="67"/>
      <c r="N180" s="40"/>
      <c r="O180" s="40"/>
      <c r="P180" s="40"/>
      <c r="Q180" s="40"/>
      <c r="R180" s="40"/>
      <c r="S180" s="40"/>
      <c r="T180" s="40"/>
      <c r="U180" s="40"/>
      <c r="V180" s="40"/>
      <c r="W180" s="40"/>
      <c r="X180" s="40"/>
      <c r="Y180" s="40"/>
      <c r="Z180" s="40"/>
    </row>
    <row r="181" spans="1:26" ht="12.75" customHeight="1">
      <c r="A181" s="40"/>
      <c r="B181" s="40"/>
      <c r="C181" s="40"/>
      <c r="D181" s="40"/>
      <c r="E181" s="40"/>
      <c r="F181" s="64"/>
      <c r="G181" s="64"/>
      <c r="H181" s="64"/>
      <c r="I181" s="64"/>
      <c r="J181" s="40"/>
      <c r="K181" s="67"/>
      <c r="L181" s="67"/>
      <c r="M181" s="67"/>
      <c r="N181" s="40"/>
      <c r="O181" s="40"/>
      <c r="P181" s="40"/>
      <c r="Q181" s="40"/>
      <c r="R181" s="40"/>
      <c r="S181" s="40"/>
      <c r="T181" s="40"/>
      <c r="U181" s="40"/>
      <c r="V181" s="40"/>
      <c r="W181" s="40"/>
      <c r="X181" s="40"/>
      <c r="Y181" s="40"/>
      <c r="Z181" s="40"/>
    </row>
    <row r="182" spans="1:26" ht="12.75" customHeight="1">
      <c r="A182" s="40"/>
      <c r="B182" s="40"/>
      <c r="C182" s="40"/>
      <c r="D182" s="40"/>
      <c r="E182" s="40"/>
      <c r="F182" s="64"/>
      <c r="G182" s="64"/>
      <c r="H182" s="64"/>
      <c r="I182" s="64"/>
      <c r="J182" s="40"/>
      <c r="K182" s="67"/>
      <c r="L182" s="67"/>
      <c r="M182" s="67"/>
      <c r="N182" s="40"/>
      <c r="O182" s="40"/>
      <c r="P182" s="40"/>
      <c r="Q182" s="40"/>
      <c r="R182" s="40"/>
      <c r="S182" s="40"/>
      <c r="T182" s="40"/>
      <c r="U182" s="40"/>
      <c r="V182" s="40"/>
      <c r="W182" s="40"/>
      <c r="X182" s="40"/>
      <c r="Y182" s="40"/>
      <c r="Z182" s="40"/>
    </row>
    <row r="183" spans="1:26" ht="12.75" customHeight="1">
      <c r="A183" s="40"/>
      <c r="B183" s="40"/>
      <c r="C183" s="40"/>
      <c r="D183" s="40"/>
      <c r="E183" s="40"/>
      <c r="F183" s="64"/>
      <c r="G183" s="64"/>
      <c r="H183" s="64"/>
      <c r="I183" s="64"/>
      <c r="J183" s="40"/>
      <c r="K183" s="67"/>
      <c r="L183" s="67"/>
      <c r="M183" s="67"/>
      <c r="N183" s="40"/>
      <c r="O183" s="40"/>
      <c r="P183" s="40"/>
      <c r="Q183" s="40"/>
      <c r="R183" s="40"/>
      <c r="S183" s="40"/>
      <c r="T183" s="40"/>
      <c r="U183" s="40"/>
      <c r="V183" s="40"/>
      <c r="W183" s="40"/>
      <c r="X183" s="40"/>
      <c r="Y183" s="40"/>
      <c r="Z183" s="40"/>
    </row>
    <row r="184" spans="1:26" ht="12.75" customHeight="1">
      <c r="A184" s="40"/>
      <c r="B184" s="40"/>
      <c r="C184" s="40"/>
      <c r="D184" s="40"/>
      <c r="E184" s="40"/>
      <c r="F184" s="64"/>
      <c r="G184" s="64"/>
      <c r="H184" s="64"/>
      <c r="I184" s="64"/>
      <c r="J184" s="40"/>
      <c r="K184" s="67"/>
      <c r="L184" s="67"/>
      <c r="M184" s="67"/>
      <c r="N184" s="40"/>
      <c r="O184" s="40"/>
      <c r="P184" s="40"/>
      <c r="Q184" s="40"/>
      <c r="R184" s="40"/>
      <c r="S184" s="40"/>
      <c r="T184" s="40"/>
      <c r="U184" s="40"/>
      <c r="V184" s="40"/>
      <c r="W184" s="40"/>
      <c r="X184" s="40"/>
      <c r="Y184" s="40"/>
      <c r="Z184" s="40"/>
    </row>
    <row r="185" spans="1:26" ht="12.75" customHeight="1">
      <c r="A185" s="40"/>
      <c r="B185" s="40"/>
      <c r="C185" s="40"/>
      <c r="D185" s="40"/>
      <c r="E185" s="40"/>
      <c r="F185" s="64"/>
      <c r="G185" s="64"/>
      <c r="H185" s="64"/>
      <c r="I185" s="64"/>
      <c r="J185" s="40"/>
      <c r="K185" s="67"/>
      <c r="L185" s="67"/>
      <c r="M185" s="67"/>
      <c r="N185" s="40"/>
      <c r="O185" s="40"/>
      <c r="P185" s="40"/>
      <c r="Q185" s="40"/>
      <c r="R185" s="40"/>
      <c r="S185" s="40"/>
      <c r="T185" s="40"/>
      <c r="U185" s="40"/>
      <c r="V185" s="40"/>
      <c r="W185" s="40"/>
      <c r="X185" s="40"/>
      <c r="Y185" s="40"/>
      <c r="Z185" s="40"/>
    </row>
    <row r="186" spans="1:26" ht="12.75" customHeight="1">
      <c r="A186" s="40"/>
      <c r="B186" s="40"/>
      <c r="C186" s="40"/>
      <c r="D186" s="40"/>
      <c r="E186" s="40"/>
      <c r="F186" s="64"/>
      <c r="G186" s="64"/>
      <c r="H186" s="64"/>
      <c r="I186" s="64"/>
      <c r="J186" s="40"/>
      <c r="K186" s="67"/>
      <c r="L186" s="67"/>
      <c r="M186" s="67"/>
      <c r="N186" s="40"/>
      <c r="O186" s="40"/>
      <c r="P186" s="40"/>
      <c r="Q186" s="40"/>
      <c r="R186" s="40"/>
      <c r="S186" s="40"/>
      <c r="T186" s="40"/>
      <c r="U186" s="40"/>
      <c r="V186" s="40"/>
      <c r="W186" s="40"/>
      <c r="X186" s="40"/>
      <c r="Y186" s="40"/>
      <c r="Z186" s="40"/>
    </row>
    <row r="187" spans="1:26" ht="12.75" customHeight="1">
      <c r="A187" s="40"/>
      <c r="B187" s="40"/>
      <c r="C187" s="40"/>
      <c r="D187" s="40"/>
      <c r="E187" s="40"/>
      <c r="F187" s="64"/>
      <c r="G187" s="64"/>
      <c r="H187" s="64"/>
      <c r="I187" s="64"/>
      <c r="J187" s="40"/>
      <c r="K187" s="67"/>
      <c r="L187" s="67"/>
      <c r="M187" s="67"/>
      <c r="N187" s="40"/>
      <c r="O187" s="40"/>
      <c r="P187" s="40"/>
      <c r="Q187" s="40"/>
      <c r="R187" s="40"/>
      <c r="S187" s="40"/>
      <c r="T187" s="40"/>
      <c r="U187" s="40"/>
      <c r="V187" s="40"/>
      <c r="W187" s="40"/>
      <c r="X187" s="40"/>
      <c r="Y187" s="40"/>
      <c r="Z187" s="40"/>
    </row>
    <row r="188" spans="1:26" ht="12.75" customHeight="1">
      <c r="A188" s="40"/>
      <c r="B188" s="40"/>
      <c r="C188" s="40"/>
      <c r="D188" s="40"/>
      <c r="E188" s="40"/>
      <c r="F188" s="64"/>
      <c r="G188" s="64"/>
      <c r="H188" s="64"/>
      <c r="I188" s="64"/>
      <c r="J188" s="40"/>
      <c r="K188" s="67"/>
      <c r="L188" s="67"/>
      <c r="M188" s="67"/>
      <c r="N188" s="40"/>
      <c r="O188" s="40"/>
      <c r="P188" s="40"/>
      <c r="Q188" s="40"/>
      <c r="R188" s="40"/>
      <c r="S188" s="40"/>
      <c r="T188" s="40"/>
      <c r="U188" s="40"/>
      <c r="V188" s="40"/>
      <c r="W188" s="40"/>
      <c r="X188" s="40"/>
      <c r="Y188" s="40"/>
      <c r="Z188" s="40"/>
    </row>
    <row r="189" spans="1:26" ht="12.75" customHeight="1">
      <c r="A189" s="40"/>
      <c r="B189" s="40"/>
      <c r="C189" s="40"/>
      <c r="D189" s="40"/>
      <c r="E189" s="40"/>
      <c r="F189" s="64"/>
      <c r="G189" s="64"/>
      <c r="H189" s="64"/>
      <c r="I189" s="64"/>
      <c r="J189" s="40"/>
      <c r="K189" s="67"/>
      <c r="L189" s="67"/>
      <c r="M189" s="67"/>
      <c r="N189" s="40"/>
      <c r="O189" s="40"/>
      <c r="P189" s="40"/>
      <c r="Q189" s="40"/>
      <c r="R189" s="40"/>
      <c r="S189" s="40"/>
      <c r="T189" s="40"/>
      <c r="U189" s="40"/>
      <c r="V189" s="40"/>
      <c r="W189" s="40"/>
      <c r="X189" s="40"/>
      <c r="Y189" s="40"/>
      <c r="Z189" s="40"/>
    </row>
    <row r="190" spans="1:26" ht="12.75" customHeight="1">
      <c r="A190" s="40"/>
      <c r="B190" s="40"/>
      <c r="C190" s="40"/>
      <c r="D190" s="40"/>
      <c r="E190" s="40"/>
      <c r="F190" s="64"/>
      <c r="G190" s="64"/>
      <c r="H190" s="64"/>
      <c r="I190" s="64"/>
      <c r="J190" s="40"/>
      <c r="K190" s="67"/>
      <c r="L190" s="67"/>
      <c r="M190" s="67"/>
      <c r="N190" s="40"/>
      <c r="O190" s="40"/>
      <c r="P190" s="40"/>
      <c r="Q190" s="40"/>
      <c r="R190" s="40"/>
      <c r="S190" s="40"/>
      <c r="T190" s="40"/>
      <c r="U190" s="40"/>
      <c r="V190" s="40"/>
      <c r="W190" s="40"/>
      <c r="X190" s="40"/>
      <c r="Y190" s="40"/>
      <c r="Z190" s="40"/>
    </row>
    <row r="191" spans="1:26" ht="12.75" customHeight="1">
      <c r="A191" s="40"/>
      <c r="B191" s="40"/>
      <c r="C191" s="40"/>
      <c r="D191" s="40"/>
      <c r="E191" s="40"/>
      <c r="F191" s="64"/>
      <c r="G191" s="64"/>
      <c r="H191" s="64"/>
      <c r="I191" s="64"/>
      <c r="J191" s="40"/>
      <c r="K191" s="67"/>
      <c r="L191" s="67"/>
      <c r="M191" s="67"/>
      <c r="N191" s="40"/>
      <c r="O191" s="40"/>
      <c r="P191" s="40"/>
      <c r="Q191" s="40"/>
      <c r="R191" s="40"/>
      <c r="S191" s="40"/>
      <c r="T191" s="40"/>
      <c r="U191" s="40"/>
      <c r="V191" s="40"/>
      <c r="W191" s="40"/>
      <c r="X191" s="40"/>
      <c r="Y191" s="40"/>
      <c r="Z191" s="40"/>
    </row>
    <row r="192" spans="1:26" ht="12.75" customHeight="1">
      <c r="A192" s="40"/>
      <c r="B192" s="40"/>
      <c r="C192" s="40"/>
      <c r="D192" s="40"/>
      <c r="E192" s="40"/>
      <c r="F192" s="64"/>
      <c r="G192" s="64"/>
      <c r="H192" s="64"/>
      <c r="I192" s="64"/>
      <c r="J192" s="40"/>
      <c r="K192" s="67"/>
      <c r="L192" s="67"/>
      <c r="M192" s="67"/>
      <c r="N192" s="40"/>
      <c r="O192" s="40"/>
      <c r="P192" s="40"/>
      <c r="Q192" s="40"/>
      <c r="R192" s="40"/>
      <c r="S192" s="40"/>
      <c r="T192" s="40"/>
      <c r="U192" s="40"/>
      <c r="V192" s="40"/>
      <c r="W192" s="40"/>
      <c r="X192" s="40"/>
      <c r="Y192" s="40"/>
      <c r="Z192" s="40"/>
    </row>
    <row r="193" spans="1:26" ht="12.75" customHeight="1">
      <c r="A193" s="40"/>
      <c r="B193" s="40"/>
      <c r="C193" s="40"/>
      <c r="D193" s="40"/>
      <c r="E193" s="40"/>
      <c r="F193" s="64"/>
      <c r="G193" s="64"/>
      <c r="H193" s="64"/>
      <c r="I193" s="64"/>
      <c r="J193" s="40"/>
      <c r="K193" s="67"/>
      <c r="L193" s="67"/>
      <c r="M193" s="67"/>
      <c r="N193" s="40"/>
      <c r="O193" s="40"/>
      <c r="P193" s="40"/>
      <c r="Q193" s="40"/>
      <c r="R193" s="40"/>
      <c r="S193" s="40"/>
      <c r="T193" s="40"/>
      <c r="U193" s="40"/>
      <c r="V193" s="40"/>
      <c r="W193" s="40"/>
      <c r="X193" s="40"/>
      <c r="Y193" s="40"/>
      <c r="Z193" s="40"/>
    </row>
    <row r="194" spans="1:26" ht="12.75" customHeight="1">
      <c r="A194" s="40"/>
      <c r="B194" s="40"/>
      <c r="C194" s="40"/>
      <c r="D194" s="40"/>
      <c r="E194" s="40"/>
      <c r="F194" s="64"/>
      <c r="G194" s="64"/>
      <c r="H194" s="64"/>
      <c r="I194" s="64"/>
      <c r="J194" s="40"/>
      <c r="K194" s="67"/>
      <c r="L194" s="67"/>
      <c r="M194" s="67"/>
      <c r="N194" s="40"/>
      <c r="O194" s="40"/>
      <c r="P194" s="40"/>
      <c r="Q194" s="40"/>
      <c r="R194" s="40"/>
      <c r="S194" s="40"/>
      <c r="T194" s="40"/>
      <c r="U194" s="40"/>
      <c r="V194" s="40"/>
      <c r="W194" s="40"/>
      <c r="X194" s="40"/>
      <c r="Y194" s="40"/>
      <c r="Z194" s="40"/>
    </row>
    <row r="195" spans="1:26" ht="12.75" customHeight="1">
      <c r="A195" s="40"/>
      <c r="B195" s="40"/>
      <c r="C195" s="40"/>
      <c r="D195" s="40"/>
      <c r="E195" s="40"/>
      <c r="F195" s="64"/>
      <c r="G195" s="64"/>
      <c r="H195" s="64"/>
      <c r="I195" s="64"/>
      <c r="J195" s="40"/>
      <c r="K195" s="67"/>
      <c r="L195" s="67"/>
      <c r="M195" s="67"/>
      <c r="N195" s="40"/>
      <c r="O195" s="40"/>
      <c r="P195" s="40"/>
      <c r="Q195" s="40"/>
      <c r="R195" s="40"/>
      <c r="S195" s="40"/>
      <c r="T195" s="40"/>
      <c r="U195" s="40"/>
      <c r="V195" s="40"/>
      <c r="W195" s="40"/>
      <c r="X195" s="40"/>
      <c r="Y195" s="40"/>
      <c r="Z195" s="40"/>
    </row>
    <row r="196" spans="1:26" ht="12.75" customHeight="1">
      <c r="A196" s="40"/>
      <c r="B196" s="40"/>
      <c r="C196" s="40"/>
      <c r="D196" s="40"/>
      <c r="E196" s="40"/>
      <c r="F196" s="64"/>
      <c r="G196" s="64"/>
      <c r="H196" s="64"/>
      <c r="I196" s="64"/>
      <c r="J196" s="40"/>
      <c r="K196" s="67"/>
      <c r="L196" s="67"/>
      <c r="M196" s="67"/>
      <c r="N196" s="40"/>
      <c r="O196" s="40"/>
      <c r="P196" s="40"/>
      <c r="Q196" s="40"/>
      <c r="R196" s="40"/>
      <c r="S196" s="40"/>
      <c r="T196" s="40"/>
      <c r="U196" s="40"/>
      <c r="V196" s="40"/>
      <c r="W196" s="40"/>
      <c r="X196" s="40"/>
      <c r="Y196" s="40"/>
      <c r="Z196" s="40"/>
    </row>
    <row r="197" spans="1:26" ht="12.75" customHeight="1">
      <c r="A197" s="40"/>
      <c r="B197" s="40"/>
      <c r="C197" s="40"/>
      <c r="D197" s="40"/>
      <c r="E197" s="40"/>
      <c r="F197" s="64"/>
      <c r="G197" s="64"/>
      <c r="H197" s="64"/>
      <c r="I197" s="64"/>
      <c r="J197" s="40"/>
      <c r="K197" s="67"/>
      <c r="L197" s="67"/>
      <c r="M197" s="67"/>
      <c r="N197" s="40"/>
      <c r="O197" s="40"/>
      <c r="P197" s="40"/>
      <c r="Q197" s="40"/>
      <c r="R197" s="40"/>
      <c r="S197" s="40"/>
      <c r="T197" s="40"/>
      <c r="U197" s="40"/>
      <c r="V197" s="40"/>
      <c r="W197" s="40"/>
      <c r="X197" s="40"/>
      <c r="Y197" s="40"/>
      <c r="Z197" s="40"/>
    </row>
    <row r="198" spans="1:26" ht="12.75" customHeight="1">
      <c r="A198" s="40"/>
      <c r="B198" s="40"/>
      <c r="C198" s="40"/>
      <c r="D198" s="40"/>
      <c r="E198" s="40"/>
      <c r="F198" s="64"/>
      <c r="G198" s="64"/>
      <c r="H198" s="64"/>
      <c r="I198" s="64"/>
      <c r="J198" s="40"/>
      <c r="K198" s="67"/>
      <c r="L198" s="67"/>
      <c r="M198" s="67"/>
      <c r="N198" s="40"/>
      <c r="O198" s="40"/>
      <c r="P198" s="40"/>
      <c r="Q198" s="40"/>
      <c r="R198" s="40"/>
      <c r="S198" s="40"/>
      <c r="T198" s="40"/>
      <c r="U198" s="40"/>
      <c r="V198" s="40"/>
      <c r="W198" s="40"/>
      <c r="X198" s="40"/>
      <c r="Y198" s="40"/>
      <c r="Z198" s="40"/>
    </row>
    <row r="199" spans="1:26" ht="12.75" customHeight="1">
      <c r="A199" s="40"/>
      <c r="B199" s="40"/>
      <c r="C199" s="40"/>
      <c r="D199" s="40"/>
      <c r="E199" s="40"/>
      <c r="F199" s="64"/>
      <c r="G199" s="64"/>
      <c r="H199" s="64"/>
      <c r="I199" s="64"/>
      <c r="J199" s="40"/>
      <c r="K199" s="67"/>
      <c r="L199" s="67"/>
      <c r="M199" s="67"/>
      <c r="N199" s="40"/>
      <c r="O199" s="40"/>
      <c r="P199" s="40"/>
      <c r="Q199" s="40"/>
      <c r="R199" s="40"/>
      <c r="S199" s="40"/>
      <c r="T199" s="40"/>
      <c r="U199" s="40"/>
      <c r="V199" s="40"/>
      <c r="W199" s="40"/>
      <c r="X199" s="40"/>
      <c r="Y199" s="40"/>
      <c r="Z199" s="40"/>
    </row>
    <row r="200" spans="1:26" ht="12.75" customHeight="1">
      <c r="A200" s="40"/>
      <c r="B200" s="40"/>
      <c r="C200" s="40"/>
      <c r="D200" s="40"/>
      <c r="E200" s="40"/>
      <c r="F200" s="64"/>
      <c r="G200" s="64"/>
      <c r="H200" s="64"/>
      <c r="I200" s="64"/>
      <c r="J200" s="40"/>
      <c r="K200" s="67"/>
      <c r="L200" s="67"/>
      <c r="M200" s="67"/>
      <c r="N200" s="40"/>
      <c r="O200" s="40"/>
      <c r="P200" s="40"/>
      <c r="Q200" s="40"/>
      <c r="R200" s="40"/>
      <c r="S200" s="40"/>
      <c r="T200" s="40"/>
      <c r="U200" s="40"/>
      <c r="V200" s="40"/>
      <c r="W200" s="40"/>
      <c r="X200" s="40"/>
      <c r="Y200" s="40"/>
      <c r="Z200" s="40"/>
    </row>
    <row r="201" spans="1:26" ht="12.75" customHeight="1">
      <c r="A201" s="40"/>
      <c r="B201" s="40"/>
      <c r="C201" s="40"/>
      <c r="D201" s="40"/>
      <c r="E201" s="40"/>
      <c r="F201" s="64"/>
      <c r="G201" s="64"/>
      <c r="H201" s="64"/>
      <c r="I201" s="64"/>
      <c r="J201" s="40"/>
      <c r="K201" s="67"/>
      <c r="L201" s="67"/>
      <c r="M201" s="67"/>
      <c r="N201" s="40"/>
      <c r="O201" s="40"/>
      <c r="P201" s="40"/>
      <c r="Q201" s="40"/>
      <c r="R201" s="40"/>
      <c r="S201" s="40"/>
      <c r="T201" s="40"/>
      <c r="U201" s="40"/>
      <c r="V201" s="40"/>
      <c r="W201" s="40"/>
      <c r="X201" s="40"/>
      <c r="Y201" s="40"/>
      <c r="Z201" s="40"/>
    </row>
    <row r="202" spans="1:26" ht="12.75" customHeight="1">
      <c r="A202" s="40"/>
      <c r="B202" s="40"/>
      <c r="C202" s="40"/>
      <c r="D202" s="40"/>
      <c r="E202" s="40"/>
      <c r="F202" s="64"/>
      <c r="G202" s="64"/>
      <c r="H202" s="64"/>
      <c r="I202" s="64"/>
      <c r="J202" s="40"/>
      <c r="K202" s="67"/>
      <c r="L202" s="67"/>
      <c r="M202" s="67"/>
      <c r="N202" s="40"/>
      <c r="O202" s="40"/>
      <c r="P202" s="40"/>
      <c r="Q202" s="40"/>
      <c r="R202" s="40"/>
      <c r="S202" s="40"/>
      <c r="T202" s="40"/>
      <c r="U202" s="40"/>
      <c r="V202" s="40"/>
      <c r="W202" s="40"/>
      <c r="X202" s="40"/>
      <c r="Y202" s="40"/>
      <c r="Z202" s="40"/>
    </row>
    <row r="203" spans="1:26" ht="12.75" customHeight="1">
      <c r="A203" s="40"/>
      <c r="B203" s="40"/>
      <c r="C203" s="40"/>
      <c r="D203" s="40"/>
      <c r="E203" s="40"/>
      <c r="F203" s="64"/>
      <c r="G203" s="64"/>
      <c r="H203" s="64"/>
      <c r="I203" s="64"/>
      <c r="J203" s="40"/>
      <c r="K203" s="67"/>
      <c r="L203" s="67"/>
      <c r="M203" s="67"/>
      <c r="N203" s="40"/>
      <c r="O203" s="40"/>
      <c r="P203" s="40"/>
      <c r="Q203" s="40"/>
      <c r="R203" s="40"/>
      <c r="S203" s="40"/>
      <c r="T203" s="40"/>
      <c r="U203" s="40"/>
      <c r="V203" s="40"/>
      <c r="W203" s="40"/>
      <c r="X203" s="40"/>
      <c r="Y203" s="40"/>
      <c r="Z203" s="40"/>
    </row>
    <row r="204" spans="1:26" ht="12.75" customHeight="1">
      <c r="A204" s="40"/>
      <c r="B204" s="40"/>
      <c r="C204" s="40"/>
      <c r="D204" s="40"/>
      <c r="E204" s="40"/>
      <c r="F204" s="64"/>
      <c r="G204" s="64"/>
      <c r="H204" s="64"/>
      <c r="I204" s="64"/>
      <c r="J204" s="40"/>
      <c r="K204" s="67"/>
      <c r="L204" s="67"/>
      <c r="M204" s="67"/>
      <c r="N204" s="40"/>
      <c r="O204" s="40"/>
      <c r="P204" s="40"/>
      <c r="Q204" s="40"/>
      <c r="R204" s="40"/>
      <c r="S204" s="40"/>
      <c r="T204" s="40"/>
      <c r="U204" s="40"/>
      <c r="V204" s="40"/>
      <c r="W204" s="40"/>
      <c r="X204" s="40"/>
      <c r="Y204" s="40"/>
      <c r="Z204" s="40"/>
    </row>
    <row r="205" spans="1:26" ht="12.75" customHeight="1">
      <c r="A205" s="40"/>
      <c r="B205" s="40"/>
      <c r="C205" s="40"/>
      <c r="D205" s="40"/>
      <c r="E205" s="40"/>
      <c r="F205" s="64"/>
      <c r="G205" s="64"/>
      <c r="H205" s="64"/>
      <c r="I205" s="64"/>
      <c r="J205" s="40"/>
      <c r="K205" s="67"/>
      <c r="L205" s="67"/>
      <c r="M205" s="67"/>
      <c r="N205" s="40"/>
      <c r="O205" s="40"/>
      <c r="P205" s="40"/>
      <c r="Q205" s="40"/>
      <c r="R205" s="40"/>
      <c r="S205" s="40"/>
      <c r="T205" s="40"/>
      <c r="U205" s="40"/>
      <c r="V205" s="40"/>
      <c r="W205" s="40"/>
      <c r="X205" s="40"/>
      <c r="Y205" s="40"/>
      <c r="Z205" s="40"/>
    </row>
    <row r="206" spans="1:26" ht="12.75" customHeight="1">
      <c r="A206" s="40"/>
      <c r="B206" s="40"/>
      <c r="C206" s="40"/>
      <c r="D206" s="40"/>
      <c r="E206" s="40"/>
      <c r="F206" s="64"/>
      <c r="G206" s="64"/>
      <c r="H206" s="64"/>
      <c r="I206" s="64"/>
      <c r="J206" s="40"/>
      <c r="K206" s="67"/>
      <c r="L206" s="67"/>
      <c r="M206" s="67"/>
      <c r="N206" s="40"/>
      <c r="O206" s="40"/>
      <c r="P206" s="40"/>
      <c r="Q206" s="40"/>
      <c r="R206" s="40"/>
      <c r="S206" s="40"/>
      <c r="T206" s="40"/>
      <c r="U206" s="40"/>
      <c r="V206" s="40"/>
      <c r="W206" s="40"/>
      <c r="X206" s="40"/>
      <c r="Y206" s="40"/>
      <c r="Z206" s="40"/>
    </row>
    <row r="207" spans="1:26" ht="12.75" customHeight="1">
      <c r="A207" s="40"/>
      <c r="B207" s="40"/>
      <c r="C207" s="40"/>
      <c r="D207" s="40"/>
      <c r="E207" s="40"/>
      <c r="F207" s="64"/>
      <c r="G207" s="64"/>
      <c r="H207" s="64"/>
      <c r="I207" s="64"/>
      <c r="J207" s="40"/>
      <c r="K207" s="67"/>
      <c r="L207" s="67"/>
      <c r="M207" s="67"/>
      <c r="N207" s="40"/>
      <c r="O207" s="40"/>
      <c r="P207" s="40"/>
      <c r="Q207" s="40"/>
      <c r="R207" s="40"/>
      <c r="S207" s="40"/>
      <c r="T207" s="40"/>
      <c r="U207" s="40"/>
      <c r="V207" s="40"/>
      <c r="W207" s="40"/>
      <c r="X207" s="40"/>
      <c r="Y207" s="40"/>
      <c r="Z207" s="40"/>
    </row>
    <row r="208" spans="1:26" ht="12.75" customHeight="1">
      <c r="A208" s="40"/>
      <c r="B208" s="40"/>
      <c r="C208" s="40"/>
      <c r="D208" s="40"/>
      <c r="E208" s="40"/>
      <c r="F208" s="64"/>
      <c r="G208" s="64"/>
      <c r="H208" s="64"/>
      <c r="I208" s="64"/>
      <c r="J208" s="40"/>
      <c r="K208" s="67"/>
      <c r="L208" s="67"/>
      <c r="M208" s="67"/>
      <c r="N208" s="40"/>
      <c r="O208" s="40"/>
      <c r="P208" s="40"/>
      <c r="Q208" s="40"/>
      <c r="R208" s="40"/>
      <c r="S208" s="40"/>
      <c r="T208" s="40"/>
      <c r="U208" s="40"/>
      <c r="V208" s="40"/>
      <c r="W208" s="40"/>
      <c r="X208" s="40"/>
      <c r="Y208" s="40"/>
      <c r="Z208" s="40"/>
    </row>
    <row r="209" spans="1:26" ht="12.75" customHeight="1">
      <c r="A209" s="40"/>
      <c r="B209" s="40"/>
      <c r="C209" s="40"/>
      <c r="D209" s="40"/>
      <c r="E209" s="40"/>
      <c r="F209" s="64"/>
      <c r="G209" s="64"/>
      <c r="H209" s="64"/>
      <c r="I209" s="64"/>
      <c r="J209" s="40"/>
      <c r="K209" s="67"/>
      <c r="L209" s="67"/>
      <c r="M209" s="67"/>
      <c r="N209" s="40"/>
      <c r="O209" s="40"/>
      <c r="P209" s="40"/>
      <c r="Q209" s="40"/>
      <c r="R209" s="40"/>
      <c r="S209" s="40"/>
      <c r="T209" s="40"/>
      <c r="U209" s="40"/>
      <c r="V209" s="40"/>
      <c r="W209" s="40"/>
      <c r="X209" s="40"/>
      <c r="Y209" s="40"/>
      <c r="Z209" s="40"/>
    </row>
    <row r="210" spans="1:26" ht="12.75" customHeight="1">
      <c r="A210" s="40"/>
      <c r="B210" s="40"/>
      <c r="C210" s="40"/>
      <c r="D210" s="40"/>
      <c r="E210" s="40"/>
      <c r="F210" s="64"/>
      <c r="G210" s="64"/>
      <c r="H210" s="64"/>
      <c r="I210" s="64"/>
      <c r="J210" s="40"/>
      <c r="K210" s="67"/>
      <c r="L210" s="67"/>
      <c r="M210" s="67"/>
      <c r="N210" s="40"/>
      <c r="O210" s="40"/>
      <c r="P210" s="40"/>
      <c r="Q210" s="40"/>
      <c r="R210" s="40"/>
      <c r="S210" s="40"/>
      <c r="T210" s="40"/>
      <c r="U210" s="40"/>
      <c r="V210" s="40"/>
      <c r="W210" s="40"/>
      <c r="X210" s="40"/>
      <c r="Y210" s="40"/>
      <c r="Z210" s="40"/>
    </row>
    <row r="211" spans="1:26" ht="12.75" customHeight="1">
      <c r="A211" s="40"/>
      <c r="B211" s="40"/>
      <c r="C211" s="40"/>
      <c r="D211" s="40"/>
      <c r="E211" s="40"/>
      <c r="F211" s="64"/>
      <c r="G211" s="64"/>
      <c r="H211" s="64"/>
      <c r="I211" s="64"/>
      <c r="J211" s="40"/>
      <c r="K211" s="67"/>
      <c r="L211" s="67"/>
      <c r="M211" s="67"/>
      <c r="N211" s="40"/>
      <c r="O211" s="40"/>
      <c r="P211" s="40"/>
      <c r="Q211" s="40"/>
      <c r="R211" s="40"/>
      <c r="S211" s="40"/>
      <c r="T211" s="40"/>
      <c r="U211" s="40"/>
      <c r="V211" s="40"/>
      <c r="W211" s="40"/>
      <c r="X211" s="40"/>
      <c r="Y211" s="40"/>
      <c r="Z211" s="40"/>
    </row>
    <row r="212" spans="1:26" ht="12.75" customHeight="1">
      <c r="A212" s="40"/>
      <c r="B212" s="40"/>
      <c r="C212" s="40"/>
      <c r="D212" s="40"/>
      <c r="E212" s="40"/>
      <c r="F212" s="64"/>
      <c r="G212" s="64"/>
      <c r="H212" s="64"/>
      <c r="I212" s="64"/>
      <c r="J212" s="40"/>
      <c r="K212" s="67"/>
      <c r="L212" s="67"/>
      <c r="M212" s="67"/>
      <c r="N212" s="40"/>
      <c r="O212" s="40"/>
      <c r="P212" s="40"/>
      <c r="Q212" s="40"/>
      <c r="R212" s="40"/>
      <c r="S212" s="40"/>
      <c r="T212" s="40"/>
      <c r="U212" s="40"/>
      <c r="V212" s="40"/>
      <c r="W212" s="40"/>
      <c r="X212" s="40"/>
      <c r="Y212" s="40"/>
      <c r="Z212" s="40"/>
    </row>
    <row r="213" spans="1:26" ht="12.75" customHeight="1">
      <c r="A213" s="40"/>
      <c r="B213" s="40"/>
      <c r="C213" s="40"/>
      <c r="D213" s="40"/>
      <c r="E213" s="40"/>
      <c r="F213" s="64"/>
      <c r="G213" s="64"/>
      <c r="H213" s="64"/>
      <c r="I213" s="64"/>
      <c r="J213" s="40"/>
      <c r="K213" s="67"/>
      <c r="L213" s="67"/>
      <c r="M213" s="67"/>
      <c r="N213" s="40"/>
      <c r="O213" s="40"/>
      <c r="P213" s="40"/>
      <c r="Q213" s="40"/>
      <c r="R213" s="40"/>
      <c r="S213" s="40"/>
      <c r="T213" s="40"/>
      <c r="U213" s="40"/>
      <c r="V213" s="40"/>
      <c r="W213" s="40"/>
      <c r="X213" s="40"/>
      <c r="Y213" s="40"/>
      <c r="Z213" s="40"/>
    </row>
    <row r="214" spans="1:26" ht="12.75" customHeight="1">
      <c r="A214" s="40"/>
      <c r="B214" s="40"/>
      <c r="C214" s="40"/>
      <c r="D214" s="40"/>
      <c r="E214" s="40"/>
      <c r="F214" s="64"/>
      <c r="G214" s="64"/>
      <c r="H214" s="64"/>
      <c r="I214" s="64"/>
      <c r="J214" s="40"/>
      <c r="K214" s="67"/>
      <c r="L214" s="67"/>
      <c r="M214" s="67"/>
      <c r="N214" s="40"/>
      <c r="O214" s="40"/>
      <c r="P214" s="40"/>
      <c r="Q214" s="40"/>
      <c r="R214" s="40"/>
      <c r="S214" s="40"/>
      <c r="T214" s="40"/>
      <c r="U214" s="40"/>
      <c r="V214" s="40"/>
      <c r="W214" s="40"/>
      <c r="X214" s="40"/>
      <c r="Y214" s="40"/>
      <c r="Z214" s="40"/>
    </row>
    <row r="215" spans="1:26" ht="12.75" customHeight="1">
      <c r="A215" s="40"/>
      <c r="B215" s="40"/>
      <c r="C215" s="40"/>
      <c r="D215" s="40"/>
      <c r="E215" s="40"/>
      <c r="F215" s="64"/>
      <c r="G215" s="64"/>
      <c r="H215" s="64"/>
      <c r="I215" s="64"/>
      <c r="J215" s="40"/>
      <c r="K215" s="67"/>
      <c r="L215" s="67"/>
      <c r="M215" s="67"/>
      <c r="N215" s="40"/>
      <c r="O215" s="40"/>
      <c r="P215" s="40"/>
      <c r="Q215" s="40"/>
      <c r="R215" s="40"/>
      <c r="S215" s="40"/>
      <c r="T215" s="40"/>
      <c r="U215" s="40"/>
      <c r="V215" s="40"/>
      <c r="W215" s="40"/>
      <c r="X215" s="40"/>
      <c r="Y215" s="40"/>
      <c r="Z215" s="40"/>
    </row>
    <row r="216" spans="1:26" ht="12.75" customHeight="1">
      <c r="A216" s="40"/>
      <c r="B216" s="40"/>
      <c r="C216" s="40"/>
      <c r="D216" s="40"/>
      <c r="E216" s="40"/>
      <c r="F216" s="64"/>
      <c r="G216" s="64"/>
      <c r="H216" s="64"/>
      <c r="I216" s="64"/>
      <c r="J216" s="40"/>
      <c r="K216" s="67"/>
      <c r="L216" s="67"/>
      <c r="M216" s="67"/>
      <c r="N216" s="40"/>
      <c r="O216" s="40"/>
      <c r="P216" s="40"/>
      <c r="Q216" s="40"/>
      <c r="R216" s="40"/>
      <c r="S216" s="40"/>
      <c r="T216" s="40"/>
      <c r="U216" s="40"/>
      <c r="V216" s="40"/>
      <c r="W216" s="40"/>
      <c r="X216" s="40"/>
      <c r="Y216" s="40"/>
      <c r="Z216" s="40"/>
    </row>
    <row r="217" spans="1:26" ht="12.75" customHeight="1">
      <c r="A217" s="40"/>
      <c r="B217" s="40"/>
      <c r="C217" s="40"/>
      <c r="D217" s="40"/>
      <c r="E217" s="40"/>
      <c r="F217" s="64"/>
      <c r="G217" s="64"/>
      <c r="H217" s="64"/>
      <c r="I217" s="64"/>
      <c r="J217" s="40"/>
      <c r="K217" s="67"/>
      <c r="L217" s="67"/>
      <c r="M217" s="67"/>
      <c r="N217" s="40"/>
      <c r="O217" s="40"/>
      <c r="P217" s="40"/>
      <c r="Q217" s="40"/>
      <c r="R217" s="40"/>
      <c r="S217" s="40"/>
      <c r="T217" s="40"/>
      <c r="U217" s="40"/>
      <c r="V217" s="40"/>
      <c r="W217" s="40"/>
      <c r="X217" s="40"/>
      <c r="Y217" s="40"/>
      <c r="Z217" s="40"/>
    </row>
    <row r="218" spans="1:26" ht="12.75" customHeight="1">
      <c r="A218" s="40"/>
      <c r="B218" s="40"/>
      <c r="C218" s="40"/>
      <c r="D218" s="40"/>
      <c r="E218" s="40"/>
      <c r="F218" s="64"/>
      <c r="G218" s="64"/>
      <c r="H218" s="64"/>
      <c r="I218" s="64"/>
      <c r="J218" s="40"/>
      <c r="K218" s="67"/>
      <c r="L218" s="67"/>
      <c r="M218" s="67"/>
      <c r="N218" s="40"/>
      <c r="O218" s="40"/>
      <c r="P218" s="40"/>
      <c r="Q218" s="40"/>
      <c r="R218" s="40"/>
      <c r="S218" s="40"/>
      <c r="T218" s="40"/>
      <c r="U218" s="40"/>
      <c r="V218" s="40"/>
      <c r="W218" s="40"/>
      <c r="X218" s="40"/>
      <c r="Y218" s="40"/>
      <c r="Z218" s="40"/>
    </row>
    <row r="219" spans="1:26" ht="12.75" customHeight="1">
      <c r="A219" s="40"/>
      <c r="B219" s="40"/>
      <c r="C219" s="40"/>
      <c r="D219" s="40"/>
      <c r="E219" s="40"/>
      <c r="F219" s="64"/>
      <c r="G219" s="64"/>
      <c r="H219" s="64"/>
      <c r="I219" s="64"/>
      <c r="J219" s="40"/>
      <c r="K219" s="67"/>
      <c r="L219" s="67"/>
      <c r="M219" s="67"/>
      <c r="N219" s="40"/>
      <c r="O219" s="40"/>
      <c r="P219" s="40"/>
      <c r="Q219" s="40"/>
      <c r="R219" s="40"/>
      <c r="S219" s="40"/>
      <c r="T219" s="40"/>
      <c r="U219" s="40"/>
      <c r="V219" s="40"/>
      <c r="W219" s="40"/>
      <c r="X219" s="40"/>
      <c r="Y219" s="40"/>
      <c r="Z219" s="40"/>
    </row>
    <row r="220" spans="1:26" ht="12.75" customHeight="1">
      <c r="A220" s="40"/>
      <c r="B220" s="40"/>
      <c r="C220" s="40"/>
      <c r="D220" s="40"/>
      <c r="E220" s="40"/>
      <c r="F220" s="64"/>
      <c r="G220" s="64"/>
      <c r="H220" s="64"/>
      <c r="I220" s="64"/>
      <c r="J220" s="40"/>
      <c r="K220" s="67"/>
      <c r="L220" s="67"/>
      <c r="M220" s="67"/>
      <c r="N220" s="40"/>
      <c r="O220" s="40"/>
      <c r="P220" s="40"/>
      <c r="Q220" s="40"/>
      <c r="R220" s="40"/>
      <c r="S220" s="40"/>
      <c r="T220" s="40"/>
      <c r="U220" s="40"/>
      <c r="V220" s="40"/>
      <c r="W220" s="40"/>
      <c r="X220" s="40"/>
      <c r="Y220" s="40"/>
      <c r="Z220" s="40"/>
    </row>
    <row r="221" spans="1:26" ht="12.75" customHeight="1">
      <c r="A221" s="40"/>
      <c r="B221" s="40"/>
      <c r="C221" s="40"/>
      <c r="D221" s="40"/>
      <c r="E221" s="40"/>
      <c r="F221" s="64"/>
      <c r="G221" s="64"/>
      <c r="H221" s="64"/>
      <c r="I221" s="64"/>
      <c r="J221" s="40"/>
      <c r="K221" s="67"/>
      <c r="L221" s="67"/>
      <c r="M221" s="67"/>
      <c r="N221" s="40"/>
      <c r="O221" s="40"/>
      <c r="P221" s="40"/>
      <c r="Q221" s="40"/>
      <c r="R221" s="40"/>
      <c r="S221" s="40"/>
      <c r="T221" s="40"/>
      <c r="U221" s="40"/>
      <c r="V221" s="40"/>
      <c r="W221" s="40"/>
      <c r="X221" s="40"/>
      <c r="Y221" s="40"/>
      <c r="Z221" s="40"/>
    </row>
    <row r="222" spans="1:26" ht="12.75" customHeight="1">
      <c r="A222" s="40"/>
      <c r="B222" s="40"/>
      <c r="C222" s="40"/>
      <c r="D222" s="40"/>
      <c r="E222" s="40"/>
      <c r="F222" s="64"/>
      <c r="G222" s="64"/>
      <c r="H222" s="64"/>
      <c r="I222" s="64"/>
      <c r="J222" s="40"/>
      <c r="K222" s="67"/>
      <c r="L222" s="67"/>
      <c r="M222" s="67"/>
      <c r="N222" s="40"/>
      <c r="O222" s="40"/>
      <c r="P222" s="40"/>
      <c r="Q222" s="40"/>
      <c r="R222" s="40"/>
      <c r="S222" s="40"/>
      <c r="T222" s="40"/>
      <c r="U222" s="40"/>
      <c r="V222" s="40"/>
      <c r="W222" s="40"/>
      <c r="X222" s="40"/>
      <c r="Y222" s="40"/>
      <c r="Z222" s="40"/>
    </row>
    <row r="223" spans="1:26" ht="12.75" customHeight="1">
      <c r="A223" s="40"/>
      <c r="B223" s="40"/>
      <c r="C223" s="40"/>
      <c r="D223" s="40"/>
      <c r="E223" s="40"/>
      <c r="F223" s="64"/>
      <c r="G223" s="64"/>
      <c r="H223" s="64"/>
      <c r="I223" s="64"/>
      <c r="J223" s="40"/>
      <c r="K223" s="67"/>
      <c r="L223" s="67"/>
      <c r="M223" s="67"/>
      <c r="N223" s="40"/>
      <c r="O223" s="40"/>
      <c r="P223" s="40"/>
      <c r="Q223" s="40"/>
      <c r="R223" s="40"/>
      <c r="S223" s="40"/>
      <c r="T223" s="40"/>
      <c r="U223" s="40"/>
      <c r="V223" s="40"/>
      <c r="W223" s="40"/>
      <c r="X223" s="40"/>
      <c r="Y223" s="40"/>
      <c r="Z223" s="40"/>
    </row>
    <row r="224" spans="1:26" ht="12.75" customHeight="1">
      <c r="A224" s="40"/>
      <c r="B224" s="40"/>
      <c r="C224" s="40"/>
      <c r="D224" s="40"/>
      <c r="E224" s="40"/>
      <c r="F224" s="64"/>
      <c r="G224" s="64"/>
      <c r="H224" s="64"/>
      <c r="I224" s="64"/>
      <c r="J224" s="40"/>
      <c r="K224" s="67"/>
      <c r="L224" s="67"/>
      <c r="M224" s="67"/>
      <c r="N224" s="40"/>
      <c r="O224" s="40"/>
      <c r="P224" s="40"/>
      <c r="Q224" s="40"/>
      <c r="R224" s="40"/>
      <c r="S224" s="40"/>
      <c r="T224" s="40"/>
      <c r="U224" s="40"/>
      <c r="V224" s="40"/>
      <c r="W224" s="40"/>
      <c r="X224" s="40"/>
      <c r="Y224" s="40"/>
      <c r="Z224" s="40"/>
    </row>
    <row r="225" spans="1:26" ht="12.75" customHeight="1">
      <c r="A225" s="40"/>
      <c r="B225" s="40"/>
      <c r="C225" s="40"/>
      <c r="D225" s="40"/>
      <c r="E225" s="40"/>
      <c r="F225" s="64"/>
      <c r="G225" s="64"/>
      <c r="H225" s="64"/>
      <c r="I225" s="64"/>
      <c r="J225" s="40"/>
      <c r="K225" s="67"/>
      <c r="L225" s="67"/>
      <c r="M225" s="67"/>
      <c r="N225" s="40"/>
      <c r="O225" s="40"/>
      <c r="P225" s="40"/>
      <c r="Q225" s="40"/>
      <c r="R225" s="40"/>
      <c r="S225" s="40"/>
      <c r="T225" s="40"/>
      <c r="U225" s="40"/>
      <c r="V225" s="40"/>
      <c r="W225" s="40"/>
      <c r="X225" s="40"/>
      <c r="Y225" s="40"/>
      <c r="Z225" s="40"/>
    </row>
    <row r="226" spans="1:26" ht="12.75" customHeight="1">
      <c r="A226" s="40"/>
      <c r="B226" s="40"/>
      <c r="C226" s="40"/>
      <c r="D226" s="40"/>
      <c r="E226" s="40"/>
      <c r="F226" s="64"/>
      <c r="G226" s="64"/>
      <c r="H226" s="64"/>
      <c r="I226" s="64"/>
      <c r="J226" s="40"/>
      <c r="K226" s="67"/>
      <c r="L226" s="67"/>
      <c r="M226" s="67"/>
      <c r="N226" s="40"/>
      <c r="O226" s="40"/>
      <c r="P226" s="40"/>
      <c r="Q226" s="40"/>
      <c r="R226" s="40"/>
      <c r="S226" s="40"/>
      <c r="T226" s="40"/>
      <c r="U226" s="40"/>
      <c r="V226" s="40"/>
      <c r="W226" s="40"/>
      <c r="X226" s="40"/>
      <c r="Y226" s="40"/>
      <c r="Z226" s="40"/>
    </row>
    <row r="227" spans="1:26" ht="12.75" customHeight="1">
      <c r="A227" s="40"/>
      <c r="B227" s="40"/>
      <c r="C227" s="40"/>
      <c r="D227" s="40"/>
      <c r="E227" s="40"/>
      <c r="F227" s="64"/>
      <c r="G227" s="64"/>
      <c r="H227" s="64"/>
      <c r="I227" s="64"/>
      <c r="J227" s="40"/>
      <c r="K227" s="67"/>
      <c r="L227" s="67"/>
      <c r="M227" s="67"/>
      <c r="N227" s="40"/>
      <c r="O227" s="40"/>
      <c r="P227" s="40"/>
      <c r="Q227" s="40"/>
      <c r="R227" s="40"/>
      <c r="S227" s="40"/>
      <c r="T227" s="40"/>
      <c r="U227" s="40"/>
      <c r="V227" s="40"/>
      <c r="W227" s="40"/>
      <c r="X227" s="40"/>
      <c r="Y227" s="40"/>
      <c r="Z227" s="40"/>
    </row>
    <row r="228" spans="1:26" ht="12.75" customHeight="1">
      <c r="A228" s="40"/>
      <c r="B228" s="40"/>
      <c r="C228" s="40"/>
      <c r="D228" s="40"/>
      <c r="E228" s="40"/>
      <c r="F228" s="64"/>
      <c r="G228" s="64"/>
      <c r="H228" s="64"/>
      <c r="I228" s="64"/>
      <c r="J228" s="40"/>
      <c r="K228" s="67"/>
      <c r="L228" s="67"/>
      <c r="M228" s="67"/>
      <c r="N228" s="40"/>
      <c r="O228" s="40"/>
      <c r="P228" s="40"/>
      <c r="Q228" s="40"/>
      <c r="R228" s="40"/>
      <c r="S228" s="40"/>
      <c r="T228" s="40"/>
      <c r="U228" s="40"/>
      <c r="V228" s="40"/>
      <c r="W228" s="40"/>
      <c r="X228" s="40"/>
      <c r="Y228" s="40"/>
      <c r="Z228" s="40"/>
    </row>
    <row r="229" spans="1:26" ht="12.75" customHeight="1">
      <c r="A229" s="40"/>
      <c r="B229" s="40"/>
      <c r="C229" s="40"/>
      <c r="D229" s="40"/>
      <c r="E229" s="40"/>
      <c r="F229" s="64"/>
      <c r="G229" s="64"/>
      <c r="H229" s="64"/>
      <c r="I229" s="64"/>
      <c r="J229" s="40"/>
      <c r="K229" s="67"/>
      <c r="L229" s="67"/>
      <c r="M229" s="67"/>
      <c r="N229" s="40"/>
      <c r="O229" s="40"/>
      <c r="P229" s="40"/>
      <c r="Q229" s="40"/>
      <c r="R229" s="40"/>
      <c r="S229" s="40"/>
      <c r="T229" s="40"/>
      <c r="U229" s="40"/>
      <c r="V229" s="40"/>
      <c r="W229" s="40"/>
      <c r="X229" s="40"/>
      <c r="Y229" s="40"/>
      <c r="Z229" s="40"/>
    </row>
    <row r="230" spans="1:26" ht="12.75" customHeight="1">
      <c r="A230" s="40"/>
      <c r="B230" s="40"/>
      <c r="C230" s="40"/>
      <c r="D230" s="40"/>
      <c r="E230" s="40"/>
      <c r="F230" s="64"/>
      <c r="G230" s="64"/>
      <c r="H230" s="64"/>
      <c r="I230" s="64"/>
      <c r="J230" s="40"/>
      <c r="K230" s="67"/>
      <c r="L230" s="67"/>
      <c r="M230" s="67"/>
      <c r="N230" s="40"/>
      <c r="O230" s="40"/>
      <c r="P230" s="40"/>
      <c r="Q230" s="40"/>
      <c r="R230" s="40"/>
      <c r="S230" s="40"/>
      <c r="T230" s="40"/>
      <c r="U230" s="40"/>
      <c r="V230" s="40"/>
      <c r="W230" s="40"/>
      <c r="X230" s="40"/>
      <c r="Y230" s="40"/>
      <c r="Z230" s="40"/>
    </row>
    <row r="231" spans="1:26" ht="12.75" customHeight="1">
      <c r="A231" s="40"/>
      <c r="B231" s="40"/>
      <c r="C231" s="40"/>
      <c r="D231" s="40"/>
      <c r="E231" s="40"/>
      <c r="F231" s="64"/>
      <c r="G231" s="64"/>
      <c r="H231" s="64"/>
      <c r="I231" s="64"/>
      <c r="J231" s="40"/>
      <c r="K231" s="67"/>
      <c r="L231" s="67"/>
      <c r="M231" s="67"/>
      <c r="N231" s="40"/>
      <c r="O231" s="40"/>
      <c r="P231" s="40"/>
      <c r="Q231" s="40"/>
      <c r="R231" s="40"/>
      <c r="S231" s="40"/>
      <c r="T231" s="40"/>
      <c r="U231" s="40"/>
      <c r="V231" s="40"/>
      <c r="W231" s="40"/>
      <c r="X231" s="40"/>
      <c r="Y231" s="40"/>
      <c r="Z231" s="40"/>
    </row>
    <row r="232" spans="1:26" ht="12.75" customHeight="1">
      <c r="A232" s="40"/>
      <c r="B232" s="40"/>
      <c r="C232" s="40"/>
      <c r="D232" s="40"/>
      <c r="E232" s="40"/>
      <c r="F232" s="64"/>
      <c r="G232" s="64"/>
      <c r="H232" s="64"/>
      <c r="I232" s="64"/>
      <c r="J232" s="40"/>
      <c r="K232" s="67"/>
      <c r="L232" s="67"/>
      <c r="M232" s="67"/>
      <c r="N232" s="40"/>
      <c r="O232" s="40"/>
      <c r="P232" s="40"/>
      <c r="Q232" s="40"/>
      <c r="R232" s="40"/>
      <c r="S232" s="40"/>
      <c r="T232" s="40"/>
      <c r="U232" s="40"/>
      <c r="V232" s="40"/>
      <c r="W232" s="40"/>
      <c r="X232" s="40"/>
      <c r="Y232" s="40"/>
      <c r="Z232" s="40"/>
    </row>
    <row r="233" spans="1:26" ht="12.75" customHeight="1">
      <c r="A233" s="40"/>
      <c r="B233" s="40"/>
      <c r="C233" s="40"/>
      <c r="D233" s="40"/>
      <c r="E233" s="40"/>
      <c r="F233" s="64"/>
      <c r="G233" s="64"/>
      <c r="H233" s="64"/>
      <c r="I233" s="64"/>
      <c r="J233" s="40"/>
      <c r="K233" s="67"/>
      <c r="L233" s="67"/>
      <c r="M233" s="67"/>
      <c r="N233" s="40"/>
      <c r="O233" s="40"/>
      <c r="P233" s="40"/>
      <c r="Q233" s="40"/>
      <c r="R233" s="40"/>
      <c r="S233" s="40"/>
      <c r="T233" s="40"/>
      <c r="U233" s="40"/>
      <c r="V233" s="40"/>
      <c r="W233" s="40"/>
      <c r="X233" s="40"/>
      <c r="Y233" s="40"/>
      <c r="Z233" s="40"/>
    </row>
    <row r="234" spans="1:26" ht="12.75" customHeight="1">
      <c r="A234" s="40"/>
      <c r="B234" s="40"/>
      <c r="C234" s="40"/>
      <c r="D234" s="40"/>
      <c r="E234" s="40"/>
      <c r="F234" s="64"/>
      <c r="G234" s="64"/>
      <c r="H234" s="64"/>
      <c r="I234" s="64"/>
      <c r="J234" s="40"/>
      <c r="K234" s="67"/>
      <c r="L234" s="67"/>
      <c r="M234" s="67"/>
      <c r="N234" s="40"/>
      <c r="O234" s="40"/>
      <c r="P234" s="40"/>
      <c r="Q234" s="40"/>
      <c r="R234" s="40"/>
      <c r="S234" s="40"/>
      <c r="T234" s="40"/>
      <c r="U234" s="40"/>
      <c r="V234" s="40"/>
      <c r="W234" s="40"/>
      <c r="X234" s="40"/>
      <c r="Y234" s="40"/>
      <c r="Z234" s="40"/>
    </row>
    <row r="235" spans="1:26" ht="12.75" customHeight="1">
      <c r="A235" s="40"/>
      <c r="B235" s="40"/>
      <c r="C235" s="40"/>
      <c r="D235" s="40"/>
      <c r="E235" s="40"/>
      <c r="F235" s="64"/>
      <c r="G235" s="64"/>
      <c r="H235" s="64"/>
      <c r="I235" s="64"/>
      <c r="J235" s="40"/>
      <c r="K235" s="67"/>
      <c r="L235" s="67"/>
      <c r="M235" s="67"/>
      <c r="N235" s="40"/>
      <c r="O235" s="40"/>
      <c r="P235" s="40"/>
      <c r="Q235" s="40"/>
      <c r="R235" s="40"/>
      <c r="S235" s="40"/>
      <c r="T235" s="40"/>
      <c r="U235" s="40"/>
      <c r="V235" s="40"/>
      <c r="W235" s="40"/>
      <c r="X235" s="40"/>
      <c r="Y235" s="40"/>
      <c r="Z235" s="40"/>
    </row>
    <row r="236" spans="1:26" ht="12.75" customHeight="1">
      <c r="A236" s="40"/>
      <c r="B236" s="40"/>
      <c r="C236" s="40"/>
      <c r="D236" s="40"/>
      <c r="E236" s="40"/>
      <c r="F236" s="64"/>
      <c r="G236" s="64"/>
      <c r="H236" s="64"/>
      <c r="I236" s="64"/>
      <c r="J236" s="40"/>
      <c r="K236" s="67"/>
      <c r="L236" s="67"/>
      <c r="M236" s="67"/>
      <c r="N236" s="40"/>
      <c r="O236" s="40"/>
      <c r="P236" s="40"/>
      <c r="Q236" s="40"/>
      <c r="R236" s="40"/>
      <c r="S236" s="40"/>
      <c r="T236" s="40"/>
      <c r="U236" s="40"/>
      <c r="V236" s="40"/>
      <c r="W236" s="40"/>
      <c r="X236" s="40"/>
      <c r="Y236" s="40"/>
      <c r="Z236" s="40"/>
    </row>
    <row r="237" spans="1:26" ht="12.75" customHeight="1">
      <c r="A237" s="40"/>
      <c r="B237" s="40"/>
      <c r="C237" s="40"/>
      <c r="D237" s="40"/>
      <c r="E237" s="40"/>
      <c r="F237" s="64"/>
      <c r="G237" s="64"/>
      <c r="H237" s="64"/>
      <c r="I237" s="64"/>
      <c r="J237" s="40"/>
      <c r="K237" s="67"/>
      <c r="L237" s="67"/>
      <c r="M237" s="67"/>
      <c r="N237" s="40"/>
      <c r="O237" s="40"/>
      <c r="P237" s="40"/>
      <c r="Q237" s="40"/>
      <c r="R237" s="40"/>
      <c r="S237" s="40"/>
      <c r="T237" s="40"/>
      <c r="U237" s="40"/>
      <c r="V237" s="40"/>
      <c r="W237" s="40"/>
      <c r="X237" s="40"/>
      <c r="Y237" s="40"/>
      <c r="Z237" s="40"/>
    </row>
    <row r="238" spans="1:26" ht="12.75" customHeight="1">
      <c r="A238" s="40"/>
      <c r="B238" s="40"/>
      <c r="C238" s="40"/>
      <c r="D238" s="40"/>
      <c r="E238" s="40"/>
      <c r="F238" s="64"/>
      <c r="G238" s="64"/>
      <c r="H238" s="64"/>
      <c r="I238" s="64"/>
      <c r="J238" s="40"/>
      <c r="K238" s="67"/>
      <c r="L238" s="67"/>
      <c r="M238" s="67"/>
      <c r="N238" s="40"/>
      <c r="O238" s="40"/>
      <c r="P238" s="40"/>
      <c r="Q238" s="40"/>
      <c r="R238" s="40"/>
      <c r="S238" s="40"/>
      <c r="T238" s="40"/>
      <c r="U238" s="40"/>
      <c r="V238" s="40"/>
      <c r="W238" s="40"/>
      <c r="X238" s="40"/>
      <c r="Y238" s="40"/>
      <c r="Z238" s="40"/>
    </row>
    <row r="239" spans="1:26" ht="12.75" customHeight="1">
      <c r="A239" s="40"/>
      <c r="B239" s="40"/>
      <c r="C239" s="40"/>
      <c r="D239" s="40"/>
      <c r="E239" s="40"/>
      <c r="F239" s="64"/>
      <c r="G239" s="64"/>
      <c r="H239" s="64"/>
      <c r="I239" s="64"/>
      <c r="J239" s="40"/>
      <c r="K239" s="67"/>
      <c r="L239" s="67"/>
      <c r="M239" s="67"/>
      <c r="N239" s="40"/>
      <c r="O239" s="40"/>
      <c r="P239" s="40"/>
      <c r="Q239" s="40"/>
      <c r="R239" s="40"/>
      <c r="S239" s="40"/>
      <c r="T239" s="40"/>
      <c r="U239" s="40"/>
      <c r="V239" s="40"/>
      <c r="W239" s="40"/>
      <c r="X239" s="40"/>
      <c r="Y239" s="40"/>
      <c r="Z239" s="40"/>
    </row>
    <row r="240" spans="1:26" ht="12.75" customHeight="1">
      <c r="A240" s="40"/>
      <c r="B240" s="40"/>
      <c r="C240" s="40"/>
      <c r="D240" s="40"/>
      <c r="E240" s="40"/>
      <c r="F240" s="64"/>
      <c r="G240" s="64"/>
      <c r="H240" s="64"/>
      <c r="I240" s="64"/>
      <c r="J240" s="40"/>
      <c r="K240" s="67"/>
      <c r="L240" s="67"/>
      <c r="M240" s="67"/>
      <c r="N240" s="40"/>
      <c r="O240" s="40"/>
      <c r="P240" s="40"/>
      <c r="Q240" s="40"/>
      <c r="R240" s="40"/>
      <c r="S240" s="40"/>
      <c r="T240" s="40"/>
      <c r="U240" s="40"/>
      <c r="V240" s="40"/>
      <c r="W240" s="40"/>
      <c r="X240" s="40"/>
      <c r="Y240" s="40"/>
      <c r="Z240" s="40"/>
    </row>
    <row r="241" spans="1:26" ht="12.75" customHeight="1">
      <c r="A241" s="40"/>
      <c r="B241" s="40"/>
      <c r="C241" s="40"/>
      <c r="D241" s="40"/>
      <c r="E241" s="40"/>
      <c r="F241" s="64"/>
      <c r="G241" s="64"/>
      <c r="H241" s="64"/>
      <c r="I241" s="64"/>
      <c r="J241" s="40"/>
      <c r="K241" s="67"/>
      <c r="L241" s="67"/>
      <c r="M241" s="67"/>
      <c r="N241" s="40"/>
      <c r="O241" s="40"/>
      <c r="P241" s="40"/>
      <c r="Q241" s="40"/>
      <c r="R241" s="40"/>
      <c r="S241" s="40"/>
      <c r="T241" s="40"/>
      <c r="U241" s="40"/>
      <c r="V241" s="40"/>
      <c r="W241" s="40"/>
      <c r="X241" s="40"/>
      <c r="Y241" s="40"/>
      <c r="Z241" s="40"/>
    </row>
    <row r="242" spans="1:26" ht="12.75" customHeight="1">
      <c r="A242" s="40"/>
      <c r="B242" s="40"/>
      <c r="C242" s="40"/>
      <c r="D242" s="40"/>
      <c r="E242" s="40"/>
      <c r="F242" s="64"/>
      <c r="G242" s="64"/>
      <c r="H242" s="64"/>
      <c r="I242" s="64"/>
      <c r="J242" s="40"/>
      <c r="K242" s="67"/>
      <c r="L242" s="67"/>
      <c r="M242" s="67"/>
      <c r="N242" s="40"/>
      <c r="O242" s="40"/>
      <c r="P242" s="40"/>
      <c r="Q242" s="40"/>
      <c r="R242" s="40"/>
      <c r="S242" s="40"/>
      <c r="T242" s="40"/>
      <c r="U242" s="40"/>
      <c r="V242" s="40"/>
      <c r="W242" s="40"/>
      <c r="X242" s="40"/>
      <c r="Y242" s="40"/>
      <c r="Z242" s="40"/>
    </row>
    <row r="243" spans="1:26" ht="12.75" customHeight="1">
      <c r="A243" s="40"/>
      <c r="B243" s="40"/>
      <c r="C243" s="40"/>
      <c r="D243" s="40"/>
      <c r="E243" s="40"/>
      <c r="F243" s="64"/>
      <c r="G243" s="64"/>
      <c r="H243" s="64"/>
      <c r="I243" s="64"/>
      <c r="J243" s="40"/>
      <c r="K243" s="67"/>
      <c r="L243" s="67"/>
      <c r="M243" s="67"/>
      <c r="N243" s="40"/>
      <c r="O243" s="40"/>
      <c r="P243" s="40"/>
      <c r="Q243" s="40"/>
      <c r="R243" s="40"/>
      <c r="S243" s="40"/>
      <c r="T243" s="40"/>
      <c r="U243" s="40"/>
      <c r="V243" s="40"/>
      <c r="W243" s="40"/>
      <c r="X243" s="40"/>
      <c r="Y243" s="40"/>
      <c r="Z243" s="40"/>
    </row>
    <row r="244" spans="1:26" ht="12.75" customHeight="1">
      <c r="A244" s="40"/>
      <c r="B244" s="40"/>
      <c r="C244" s="40"/>
      <c r="D244" s="40"/>
      <c r="E244" s="40"/>
      <c r="F244" s="64"/>
      <c r="G244" s="64"/>
      <c r="H244" s="64"/>
      <c r="I244" s="64"/>
      <c r="J244" s="40"/>
      <c r="K244" s="67"/>
      <c r="L244" s="67"/>
      <c r="M244" s="67"/>
      <c r="N244" s="40"/>
      <c r="O244" s="40"/>
      <c r="P244" s="40"/>
      <c r="Q244" s="40"/>
      <c r="R244" s="40"/>
      <c r="S244" s="40"/>
      <c r="T244" s="40"/>
      <c r="U244" s="40"/>
      <c r="V244" s="40"/>
      <c r="W244" s="40"/>
      <c r="X244" s="40"/>
      <c r="Y244" s="40"/>
      <c r="Z244" s="40"/>
    </row>
    <row r="245" spans="1:26" ht="12.75" customHeight="1">
      <c r="A245" s="40"/>
      <c r="B245" s="40"/>
      <c r="C245" s="40"/>
      <c r="D245" s="40"/>
      <c r="E245" s="40"/>
      <c r="F245" s="64"/>
      <c r="G245" s="64"/>
      <c r="H245" s="64"/>
      <c r="I245" s="64"/>
      <c r="J245" s="40"/>
      <c r="K245" s="67"/>
      <c r="L245" s="67"/>
      <c r="M245" s="67"/>
      <c r="N245" s="40"/>
      <c r="O245" s="40"/>
      <c r="P245" s="40"/>
      <c r="Q245" s="40"/>
      <c r="R245" s="40"/>
      <c r="S245" s="40"/>
      <c r="T245" s="40"/>
      <c r="U245" s="40"/>
      <c r="V245" s="40"/>
      <c r="W245" s="40"/>
      <c r="X245" s="40"/>
      <c r="Y245" s="40"/>
      <c r="Z245" s="40"/>
    </row>
    <row r="246" spans="1:26" ht="12.75" customHeight="1">
      <c r="A246" s="40"/>
      <c r="B246" s="40"/>
      <c r="C246" s="40"/>
      <c r="D246" s="40"/>
      <c r="E246" s="40"/>
      <c r="F246" s="64"/>
      <c r="G246" s="64"/>
      <c r="H246" s="64"/>
      <c r="I246" s="64"/>
      <c r="J246" s="40"/>
      <c r="K246" s="67"/>
      <c r="L246" s="67"/>
      <c r="M246" s="67"/>
      <c r="N246" s="40"/>
      <c r="O246" s="40"/>
      <c r="P246" s="40"/>
      <c r="Q246" s="40"/>
      <c r="R246" s="40"/>
      <c r="S246" s="40"/>
      <c r="T246" s="40"/>
      <c r="U246" s="40"/>
      <c r="V246" s="40"/>
      <c r="W246" s="40"/>
      <c r="X246" s="40"/>
      <c r="Y246" s="40"/>
      <c r="Z246" s="40"/>
    </row>
    <row r="247" spans="1:26" ht="12.75" customHeight="1">
      <c r="A247" s="40"/>
      <c r="B247" s="40"/>
      <c r="C247" s="40"/>
      <c r="D247" s="40"/>
      <c r="E247" s="40"/>
      <c r="F247" s="64"/>
      <c r="G247" s="64"/>
      <c r="H247" s="64"/>
      <c r="I247" s="64"/>
      <c r="J247" s="40"/>
      <c r="K247" s="67"/>
      <c r="L247" s="67"/>
      <c r="M247" s="67"/>
      <c r="N247" s="40"/>
      <c r="O247" s="40"/>
      <c r="P247" s="40"/>
      <c r="Q247" s="40"/>
      <c r="R247" s="40"/>
      <c r="S247" s="40"/>
      <c r="T247" s="40"/>
      <c r="U247" s="40"/>
      <c r="V247" s="40"/>
      <c r="W247" s="40"/>
      <c r="X247" s="40"/>
      <c r="Y247" s="40"/>
      <c r="Z247" s="40"/>
    </row>
    <row r="248" spans="1:26" ht="12.75" customHeight="1">
      <c r="A248" s="40"/>
      <c r="B248" s="40"/>
      <c r="C248" s="40"/>
      <c r="D248" s="40"/>
      <c r="E248" s="40"/>
      <c r="F248" s="64"/>
      <c r="G248" s="64"/>
      <c r="H248" s="64"/>
      <c r="I248" s="64"/>
      <c r="J248" s="40"/>
      <c r="K248" s="67"/>
      <c r="L248" s="67"/>
      <c r="M248" s="67"/>
      <c r="N248" s="40"/>
      <c r="O248" s="40"/>
      <c r="P248" s="40"/>
      <c r="Q248" s="40"/>
      <c r="R248" s="40"/>
      <c r="S248" s="40"/>
      <c r="T248" s="40"/>
      <c r="U248" s="40"/>
      <c r="V248" s="40"/>
      <c r="W248" s="40"/>
      <c r="X248" s="40"/>
      <c r="Y248" s="40"/>
      <c r="Z248" s="40"/>
    </row>
    <row r="249" spans="1:26" ht="12.75" customHeight="1">
      <c r="A249" s="40"/>
      <c r="B249" s="40"/>
      <c r="C249" s="40"/>
      <c r="D249" s="40"/>
      <c r="E249" s="40"/>
      <c r="F249" s="64"/>
      <c r="G249" s="64"/>
      <c r="H249" s="64"/>
      <c r="I249" s="64"/>
      <c r="J249" s="40"/>
      <c r="K249" s="67"/>
      <c r="L249" s="67"/>
      <c r="M249" s="67"/>
      <c r="N249" s="40"/>
      <c r="O249" s="40"/>
      <c r="P249" s="40"/>
      <c r="Q249" s="40"/>
      <c r="R249" s="40"/>
      <c r="S249" s="40"/>
      <c r="T249" s="40"/>
      <c r="U249" s="40"/>
      <c r="V249" s="40"/>
      <c r="W249" s="40"/>
      <c r="X249" s="40"/>
      <c r="Y249" s="40"/>
      <c r="Z249" s="40"/>
    </row>
    <row r="250" spans="1:26" ht="12.75" customHeight="1">
      <c r="A250" s="40"/>
      <c r="B250" s="40"/>
      <c r="C250" s="40"/>
      <c r="D250" s="40"/>
      <c r="E250" s="40"/>
      <c r="F250" s="64"/>
      <c r="G250" s="64"/>
      <c r="H250" s="64"/>
      <c r="I250" s="64"/>
      <c r="J250" s="40"/>
      <c r="K250" s="67"/>
      <c r="L250" s="67"/>
      <c r="M250" s="67"/>
      <c r="N250" s="40"/>
      <c r="O250" s="40"/>
      <c r="P250" s="40"/>
      <c r="Q250" s="40"/>
      <c r="R250" s="40"/>
      <c r="S250" s="40"/>
      <c r="T250" s="40"/>
      <c r="U250" s="40"/>
      <c r="V250" s="40"/>
      <c r="W250" s="40"/>
      <c r="X250" s="40"/>
      <c r="Y250" s="40"/>
      <c r="Z250" s="40"/>
    </row>
    <row r="251" spans="1:26" ht="12.75" customHeight="1">
      <c r="A251" s="40"/>
      <c r="B251" s="40"/>
      <c r="C251" s="40"/>
      <c r="D251" s="40"/>
      <c r="E251" s="40"/>
      <c r="F251" s="64"/>
      <c r="G251" s="64"/>
      <c r="H251" s="64"/>
      <c r="I251" s="64"/>
      <c r="J251" s="40"/>
      <c r="K251" s="67"/>
      <c r="L251" s="67"/>
      <c r="M251" s="67"/>
      <c r="N251" s="40"/>
      <c r="O251" s="40"/>
      <c r="P251" s="40"/>
      <c r="Q251" s="40"/>
      <c r="R251" s="40"/>
      <c r="S251" s="40"/>
      <c r="T251" s="40"/>
      <c r="U251" s="40"/>
      <c r="V251" s="40"/>
      <c r="W251" s="40"/>
      <c r="X251" s="40"/>
      <c r="Y251" s="40"/>
      <c r="Z251" s="40"/>
    </row>
    <row r="252" spans="1:26" ht="12.75" customHeight="1">
      <c r="A252" s="40"/>
      <c r="B252" s="40"/>
      <c r="C252" s="40"/>
      <c r="D252" s="40"/>
      <c r="E252" s="40"/>
      <c r="F252" s="64"/>
      <c r="G252" s="64"/>
      <c r="H252" s="64"/>
      <c r="I252" s="64"/>
      <c r="J252" s="40"/>
      <c r="K252" s="67"/>
      <c r="L252" s="67"/>
      <c r="M252" s="67"/>
      <c r="N252" s="40"/>
      <c r="O252" s="40"/>
      <c r="P252" s="40"/>
      <c r="Q252" s="40"/>
      <c r="R252" s="40"/>
      <c r="S252" s="40"/>
      <c r="T252" s="40"/>
      <c r="U252" s="40"/>
      <c r="V252" s="40"/>
      <c r="W252" s="40"/>
      <c r="X252" s="40"/>
      <c r="Y252" s="40"/>
      <c r="Z252" s="40"/>
    </row>
    <row r="253" spans="1:26" ht="12.75" customHeight="1">
      <c r="A253" s="40"/>
      <c r="B253" s="40"/>
      <c r="C253" s="40"/>
      <c r="D253" s="40"/>
      <c r="E253" s="40"/>
      <c r="F253" s="64"/>
      <c r="G253" s="64"/>
      <c r="H253" s="64"/>
      <c r="I253" s="64"/>
      <c r="J253" s="40"/>
      <c r="K253" s="67"/>
      <c r="L253" s="67"/>
      <c r="M253" s="67"/>
      <c r="N253" s="40"/>
      <c r="O253" s="40"/>
      <c r="P253" s="40"/>
      <c r="Q253" s="40"/>
      <c r="R253" s="40"/>
      <c r="S253" s="40"/>
      <c r="T253" s="40"/>
      <c r="U253" s="40"/>
      <c r="V253" s="40"/>
      <c r="W253" s="40"/>
      <c r="X253" s="40"/>
      <c r="Y253" s="40"/>
      <c r="Z253" s="40"/>
    </row>
    <row r="254" spans="1:26" ht="12.75" customHeight="1">
      <c r="A254" s="40"/>
      <c r="B254" s="40"/>
      <c r="C254" s="40"/>
      <c r="D254" s="40"/>
      <c r="E254" s="40"/>
      <c r="F254" s="64"/>
      <c r="G254" s="64"/>
      <c r="H254" s="64"/>
      <c r="I254" s="64"/>
      <c r="J254" s="40"/>
      <c r="K254" s="67"/>
      <c r="L254" s="67"/>
      <c r="M254" s="67"/>
      <c r="N254" s="40"/>
      <c r="O254" s="40"/>
      <c r="P254" s="40"/>
      <c r="Q254" s="40"/>
      <c r="R254" s="40"/>
      <c r="S254" s="40"/>
      <c r="T254" s="40"/>
      <c r="U254" s="40"/>
      <c r="V254" s="40"/>
      <c r="W254" s="40"/>
      <c r="X254" s="40"/>
      <c r="Y254" s="40"/>
      <c r="Z254" s="40"/>
    </row>
    <row r="255" spans="1:26" ht="12.75" customHeight="1">
      <c r="A255" s="40"/>
      <c r="B255" s="40"/>
      <c r="C255" s="40"/>
      <c r="D255" s="40"/>
      <c r="E255" s="40"/>
      <c r="F255" s="64"/>
      <c r="G255" s="64"/>
      <c r="H255" s="64"/>
      <c r="I255" s="64"/>
      <c r="J255" s="40"/>
      <c r="K255" s="67"/>
      <c r="L255" s="67"/>
      <c r="M255" s="67"/>
      <c r="N255" s="40"/>
      <c r="O255" s="40"/>
      <c r="P255" s="40"/>
      <c r="Q255" s="40"/>
      <c r="R255" s="40"/>
      <c r="S255" s="40"/>
      <c r="T255" s="40"/>
      <c r="U255" s="40"/>
      <c r="V255" s="40"/>
      <c r="W255" s="40"/>
      <c r="X255" s="40"/>
      <c r="Y255" s="40"/>
      <c r="Z255" s="40"/>
    </row>
    <row r="256" spans="1:26" ht="12.75" customHeight="1">
      <c r="A256" s="40"/>
      <c r="B256" s="40"/>
      <c r="C256" s="40"/>
      <c r="D256" s="40"/>
      <c r="E256" s="40"/>
      <c r="F256" s="64"/>
      <c r="G256" s="64"/>
      <c r="H256" s="64"/>
      <c r="I256" s="64"/>
      <c r="J256" s="40"/>
      <c r="K256" s="67"/>
      <c r="L256" s="67"/>
      <c r="M256" s="67"/>
      <c r="N256" s="40"/>
      <c r="O256" s="40"/>
      <c r="P256" s="40"/>
      <c r="Q256" s="40"/>
      <c r="R256" s="40"/>
      <c r="S256" s="40"/>
      <c r="T256" s="40"/>
      <c r="U256" s="40"/>
      <c r="V256" s="40"/>
      <c r="W256" s="40"/>
      <c r="X256" s="40"/>
      <c r="Y256" s="40"/>
      <c r="Z256" s="40"/>
    </row>
    <row r="257" spans="1:26" ht="12.75" customHeight="1">
      <c r="A257" s="40"/>
      <c r="B257" s="40"/>
      <c r="C257" s="40"/>
      <c r="D257" s="40"/>
      <c r="E257" s="40"/>
      <c r="F257" s="64"/>
      <c r="G257" s="64"/>
      <c r="H257" s="64"/>
      <c r="I257" s="64"/>
      <c r="J257" s="40"/>
      <c r="K257" s="67"/>
      <c r="L257" s="67"/>
      <c r="M257" s="67"/>
      <c r="N257" s="40"/>
      <c r="O257" s="40"/>
      <c r="P257" s="40"/>
      <c r="Q257" s="40"/>
      <c r="R257" s="40"/>
      <c r="S257" s="40"/>
      <c r="T257" s="40"/>
      <c r="U257" s="40"/>
      <c r="V257" s="40"/>
      <c r="W257" s="40"/>
      <c r="X257" s="40"/>
      <c r="Y257" s="40"/>
      <c r="Z257" s="40"/>
    </row>
    <row r="258" spans="1:26" ht="12.75" customHeight="1">
      <c r="A258" s="40"/>
      <c r="B258" s="40"/>
      <c r="C258" s="40"/>
      <c r="D258" s="40"/>
      <c r="E258" s="40"/>
      <c r="F258" s="64"/>
      <c r="G258" s="64"/>
      <c r="H258" s="64"/>
      <c r="I258" s="64"/>
      <c r="J258" s="40"/>
      <c r="K258" s="67"/>
      <c r="L258" s="67"/>
      <c r="M258" s="67"/>
      <c r="N258" s="40"/>
      <c r="O258" s="40"/>
      <c r="P258" s="40"/>
      <c r="Q258" s="40"/>
      <c r="R258" s="40"/>
      <c r="S258" s="40"/>
      <c r="T258" s="40"/>
      <c r="U258" s="40"/>
      <c r="V258" s="40"/>
      <c r="W258" s="40"/>
      <c r="X258" s="40"/>
      <c r="Y258" s="40"/>
      <c r="Z258" s="40"/>
    </row>
    <row r="259" spans="1:26" ht="12.75" customHeight="1">
      <c r="A259" s="40"/>
      <c r="B259" s="40"/>
      <c r="C259" s="40"/>
      <c r="D259" s="40"/>
      <c r="E259" s="40"/>
      <c r="F259" s="64"/>
      <c r="G259" s="64"/>
      <c r="H259" s="64"/>
      <c r="I259" s="64"/>
      <c r="J259" s="40"/>
      <c r="K259" s="67"/>
      <c r="L259" s="67"/>
      <c r="M259" s="67"/>
      <c r="N259" s="40"/>
      <c r="O259" s="40"/>
      <c r="P259" s="40"/>
      <c r="Q259" s="40"/>
      <c r="R259" s="40"/>
      <c r="S259" s="40"/>
      <c r="T259" s="40"/>
      <c r="U259" s="40"/>
      <c r="V259" s="40"/>
      <c r="W259" s="40"/>
      <c r="X259" s="40"/>
      <c r="Y259" s="40"/>
      <c r="Z259" s="40"/>
    </row>
    <row r="260" spans="1:26" ht="12.75" customHeight="1">
      <c r="A260" s="40"/>
      <c r="B260" s="40"/>
      <c r="C260" s="40"/>
      <c r="D260" s="40"/>
      <c r="E260" s="40"/>
      <c r="F260" s="64"/>
      <c r="G260" s="64"/>
      <c r="H260" s="64"/>
      <c r="I260" s="64"/>
      <c r="J260" s="40"/>
      <c r="K260" s="67"/>
      <c r="L260" s="67"/>
      <c r="M260" s="67"/>
      <c r="N260" s="40"/>
      <c r="O260" s="40"/>
      <c r="P260" s="40"/>
      <c r="Q260" s="40"/>
      <c r="R260" s="40"/>
      <c r="S260" s="40"/>
      <c r="T260" s="40"/>
      <c r="U260" s="40"/>
      <c r="V260" s="40"/>
      <c r="W260" s="40"/>
      <c r="X260" s="40"/>
      <c r="Y260" s="40"/>
      <c r="Z260" s="40"/>
    </row>
    <row r="261" spans="1:26" ht="12.75" customHeight="1">
      <c r="A261" s="40"/>
      <c r="B261" s="40"/>
      <c r="C261" s="40"/>
      <c r="D261" s="40"/>
      <c r="E261" s="40"/>
      <c r="F261" s="64"/>
      <c r="G261" s="64"/>
      <c r="H261" s="64"/>
      <c r="I261" s="64"/>
      <c r="J261" s="40"/>
      <c r="K261" s="67"/>
      <c r="L261" s="67"/>
      <c r="M261" s="67"/>
      <c r="N261" s="40"/>
      <c r="O261" s="40"/>
      <c r="P261" s="40"/>
      <c r="Q261" s="40"/>
      <c r="R261" s="40"/>
      <c r="S261" s="40"/>
      <c r="T261" s="40"/>
      <c r="U261" s="40"/>
      <c r="V261" s="40"/>
      <c r="W261" s="40"/>
      <c r="X261" s="40"/>
      <c r="Y261" s="40"/>
      <c r="Z261" s="40"/>
    </row>
    <row r="262" spans="1:26" ht="12.75" customHeight="1">
      <c r="A262" s="40"/>
      <c r="B262" s="40"/>
      <c r="C262" s="40"/>
      <c r="D262" s="40"/>
      <c r="E262" s="40"/>
      <c r="F262" s="64"/>
      <c r="G262" s="64"/>
      <c r="H262" s="64"/>
      <c r="I262" s="64"/>
      <c r="J262" s="40"/>
      <c r="K262" s="67"/>
      <c r="L262" s="67"/>
      <c r="M262" s="67"/>
      <c r="N262" s="40"/>
      <c r="O262" s="40"/>
      <c r="P262" s="40"/>
      <c r="Q262" s="40"/>
      <c r="R262" s="40"/>
      <c r="S262" s="40"/>
      <c r="T262" s="40"/>
      <c r="U262" s="40"/>
      <c r="V262" s="40"/>
      <c r="W262" s="40"/>
      <c r="X262" s="40"/>
      <c r="Y262" s="40"/>
      <c r="Z262" s="40"/>
    </row>
    <row r="263" spans="1:26" ht="12.75" customHeight="1">
      <c r="A263" s="40"/>
      <c r="B263" s="40"/>
      <c r="C263" s="40"/>
      <c r="D263" s="40"/>
      <c r="E263" s="40"/>
      <c r="F263" s="64"/>
      <c r="G263" s="64"/>
      <c r="H263" s="64"/>
      <c r="I263" s="64"/>
      <c r="J263" s="40"/>
      <c r="K263" s="67"/>
      <c r="L263" s="67"/>
      <c r="M263" s="67"/>
      <c r="N263" s="40"/>
      <c r="O263" s="40"/>
      <c r="P263" s="40"/>
      <c r="Q263" s="40"/>
      <c r="R263" s="40"/>
      <c r="S263" s="40"/>
      <c r="T263" s="40"/>
      <c r="U263" s="40"/>
      <c r="V263" s="40"/>
      <c r="W263" s="40"/>
      <c r="X263" s="40"/>
      <c r="Y263" s="40"/>
      <c r="Z263" s="40"/>
    </row>
    <row r="264" spans="1:26" ht="12.75" customHeight="1">
      <c r="A264" s="40"/>
      <c r="B264" s="40"/>
      <c r="C264" s="40"/>
      <c r="D264" s="40"/>
      <c r="E264" s="40"/>
      <c r="F264" s="64"/>
      <c r="G264" s="64"/>
      <c r="H264" s="64"/>
      <c r="I264" s="64"/>
      <c r="J264" s="40"/>
      <c r="K264" s="67"/>
      <c r="L264" s="67"/>
      <c r="M264" s="67"/>
      <c r="N264" s="40"/>
      <c r="O264" s="40"/>
      <c r="P264" s="40"/>
      <c r="Q264" s="40"/>
      <c r="R264" s="40"/>
      <c r="S264" s="40"/>
      <c r="T264" s="40"/>
      <c r="U264" s="40"/>
      <c r="V264" s="40"/>
      <c r="W264" s="40"/>
      <c r="X264" s="40"/>
      <c r="Y264" s="40"/>
      <c r="Z264" s="40"/>
    </row>
    <row r="265" spans="1:26" ht="12.75" customHeight="1">
      <c r="A265" s="40"/>
      <c r="B265" s="40"/>
      <c r="C265" s="40"/>
      <c r="D265" s="40"/>
      <c r="E265" s="40"/>
      <c r="F265" s="64"/>
      <c r="G265" s="64"/>
      <c r="H265" s="64"/>
      <c r="I265" s="64"/>
      <c r="J265" s="40"/>
      <c r="K265" s="67"/>
      <c r="L265" s="67"/>
      <c r="M265" s="67"/>
      <c r="N265" s="40"/>
      <c r="O265" s="40"/>
      <c r="P265" s="40"/>
      <c r="Q265" s="40"/>
      <c r="R265" s="40"/>
      <c r="S265" s="40"/>
      <c r="T265" s="40"/>
      <c r="U265" s="40"/>
      <c r="V265" s="40"/>
      <c r="W265" s="40"/>
      <c r="X265" s="40"/>
      <c r="Y265" s="40"/>
      <c r="Z265" s="40"/>
    </row>
    <row r="266" spans="1:26" ht="12.75" customHeight="1">
      <c r="A266" s="40"/>
      <c r="B266" s="40"/>
      <c r="C266" s="40"/>
      <c r="D266" s="40"/>
      <c r="E266" s="40"/>
      <c r="F266" s="64"/>
      <c r="G266" s="64"/>
      <c r="H266" s="64"/>
      <c r="I266" s="64"/>
      <c r="J266" s="40"/>
      <c r="K266" s="67"/>
      <c r="L266" s="67"/>
      <c r="M266" s="67"/>
      <c r="N266" s="40"/>
      <c r="O266" s="40"/>
      <c r="P266" s="40"/>
      <c r="Q266" s="40"/>
      <c r="R266" s="40"/>
      <c r="S266" s="40"/>
      <c r="T266" s="40"/>
      <c r="U266" s="40"/>
      <c r="V266" s="40"/>
      <c r="W266" s="40"/>
      <c r="X266" s="40"/>
      <c r="Y266" s="40"/>
      <c r="Z266" s="40"/>
    </row>
    <row r="267" spans="1:26" ht="12.75" customHeight="1">
      <c r="A267" s="40"/>
      <c r="B267" s="40"/>
      <c r="C267" s="40"/>
      <c r="D267" s="40"/>
      <c r="E267" s="40"/>
      <c r="F267" s="64"/>
      <c r="G267" s="64"/>
      <c r="H267" s="64"/>
      <c r="I267" s="64"/>
      <c r="J267" s="40"/>
      <c r="K267" s="67"/>
      <c r="L267" s="67"/>
      <c r="M267" s="67"/>
      <c r="N267" s="40"/>
      <c r="O267" s="40"/>
      <c r="P267" s="40"/>
      <c r="Q267" s="40"/>
      <c r="R267" s="40"/>
      <c r="S267" s="40"/>
      <c r="T267" s="40"/>
      <c r="U267" s="40"/>
      <c r="V267" s="40"/>
      <c r="W267" s="40"/>
      <c r="X267" s="40"/>
      <c r="Y267" s="40"/>
      <c r="Z267" s="40"/>
    </row>
    <row r="268" spans="1:26" ht="12.75" customHeight="1">
      <c r="A268" s="40"/>
      <c r="B268" s="40"/>
      <c r="C268" s="40"/>
      <c r="D268" s="40"/>
      <c r="E268" s="40"/>
      <c r="F268" s="64"/>
      <c r="G268" s="64"/>
      <c r="H268" s="64"/>
      <c r="I268" s="64"/>
      <c r="J268" s="40"/>
      <c r="K268" s="67"/>
      <c r="L268" s="67"/>
      <c r="M268" s="67"/>
      <c r="N268" s="40"/>
      <c r="O268" s="40"/>
      <c r="P268" s="40"/>
      <c r="Q268" s="40"/>
      <c r="R268" s="40"/>
      <c r="S268" s="40"/>
      <c r="T268" s="40"/>
      <c r="U268" s="40"/>
      <c r="V268" s="40"/>
      <c r="W268" s="40"/>
      <c r="X268" s="40"/>
      <c r="Y268" s="40"/>
      <c r="Z268" s="40"/>
    </row>
    <row r="269" spans="1:26" ht="12.75" customHeight="1">
      <c r="A269" s="40"/>
      <c r="B269" s="40"/>
      <c r="C269" s="40"/>
      <c r="D269" s="40"/>
      <c r="E269" s="40"/>
      <c r="F269" s="64"/>
      <c r="G269" s="64"/>
      <c r="H269" s="64"/>
      <c r="I269" s="64"/>
      <c r="J269" s="40"/>
      <c r="K269" s="67"/>
      <c r="L269" s="67"/>
      <c r="M269" s="67"/>
      <c r="N269" s="40"/>
      <c r="O269" s="40"/>
      <c r="P269" s="40"/>
      <c r="Q269" s="40"/>
      <c r="R269" s="40"/>
      <c r="S269" s="40"/>
      <c r="T269" s="40"/>
      <c r="U269" s="40"/>
      <c r="V269" s="40"/>
      <c r="W269" s="40"/>
      <c r="X269" s="40"/>
      <c r="Y269" s="40"/>
      <c r="Z269" s="40"/>
    </row>
    <row r="270" spans="1:26" ht="12.75" customHeight="1">
      <c r="A270" s="40"/>
      <c r="B270" s="40"/>
      <c r="C270" s="40"/>
      <c r="D270" s="40"/>
      <c r="E270" s="40"/>
      <c r="F270" s="64"/>
      <c r="G270" s="64"/>
      <c r="H270" s="64"/>
      <c r="I270" s="64"/>
      <c r="J270" s="40"/>
      <c r="K270" s="67"/>
      <c r="L270" s="67"/>
      <c r="M270" s="67"/>
      <c r="N270" s="40"/>
      <c r="O270" s="40"/>
      <c r="P270" s="40"/>
      <c r="Q270" s="40"/>
      <c r="R270" s="40"/>
      <c r="S270" s="40"/>
      <c r="T270" s="40"/>
      <c r="U270" s="40"/>
      <c r="V270" s="40"/>
      <c r="W270" s="40"/>
      <c r="X270" s="40"/>
      <c r="Y270" s="40"/>
      <c r="Z270" s="40"/>
    </row>
    <row r="271" spans="1:26" ht="12.75" customHeight="1">
      <c r="A271" s="40"/>
      <c r="B271" s="40"/>
      <c r="C271" s="40"/>
      <c r="D271" s="40"/>
      <c r="E271" s="40"/>
      <c r="F271" s="64"/>
      <c r="G271" s="64"/>
      <c r="H271" s="64"/>
      <c r="I271" s="64"/>
      <c r="J271" s="40"/>
      <c r="K271" s="67"/>
      <c r="L271" s="67"/>
      <c r="M271" s="67"/>
      <c r="N271" s="40"/>
      <c r="O271" s="40"/>
      <c r="P271" s="40"/>
      <c r="Q271" s="40"/>
      <c r="R271" s="40"/>
      <c r="S271" s="40"/>
      <c r="T271" s="40"/>
      <c r="U271" s="40"/>
      <c r="V271" s="40"/>
      <c r="W271" s="40"/>
      <c r="X271" s="40"/>
      <c r="Y271" s="40"/>
      <c r="Z271" s="40"/>
    </row>
    <row r="272" spans="1:26" ht="12.75" customHeight="1">
      <c r="A272" s="40"/>
      <c r="B272" s="40"/>
      <c r="C272" s="40"/>
      <c r="D272" s="40"/>
      <c r="E272" s="40"/>
      <c r="F272" s="64"/>
      <c r="G272" s="64"/>
      <c r="H272" s="64"/>
      <c r="I272" s="64"/>
      <c r="J272" s="40"/>
      <c r="K272" s="67"/>
      <c r="L272" s="67"/>
      <c r="M272" s="67"/>
      <c r="N272" s="40"/>
      <c r="O272" s="40"/>
      <c r="P272" s="40"/>
      <c r="Q272" s="40"/>
      <c r="R272" s="40"/>
      <c r="S272" s="40"/>
      <c r="T272" s="40"/>
      <c r="U272" s="40"/>
      <c r="V272" s="40"/>
      <c r="W272" s="40"/>
      <c r="X272" s="40"/>
      <c r="Y272" s="40"/>
      <c r="Z272" s="40"/>
    </row>
    <row r="273" spans="1:26" ht="12.75" customHeight="1">
      <c r="A273" s="40"/>
      <c r="B273" s="40"/>
      <c r="C273" s="40"/>
      <c r="D273" s="40"/>
      <c r="E273" s="40"/>
      <c r="F273" s="64"/>
      <c r="G273" s="64"/>
      <c r="H273" s="64"/>
      <c r="I273" s="64"/>
      <c r="J273" s="40"/>
      <c r="K273" s="67"/>
      <c r="L273" s="67"/>
      <c r="M273" s="67"/>
      <c r="N273" s="40"/>
      <c r="O273" s="40"/>
      <c r="P273" s="40"/>
      <c r="Q273" s="40"/>
      <c r="R273" s="40"/>
      <c r="S273" s="40"/>
      <c r="T273" s="40"/>
      <c r="U273" s="40"/>
      <c r="V273" s="40"/>
      <c r="W273" s="40"/>
      <c r="X273" s="40"/>
      <c r="Y273" s="40"/>
      <c r="Z273" s="40"/>
    </row>
    <row r="274" spans="1:26" ht="12.75" customHeight="1">
      <c r="A274" s="40"/>
      <c r="B274" s="40"/>
      <c r="C274" s="40"/>
      <c r="D274" s="40"/>
      <c r="E274" s="40"/>
      <c r="F274" s="64"/>
      <c r="G274" s="64"/>
      <c r="H274" s="64"/>
      <c r="I274" s="64"/>
      <c r="J274" s="40"/>
      <c r="K274" s="67"/>
      <c r="L274" s="67"/>
      <c r="M274" s="67"/>
      <c r="N274" s="40"/>
      <c r="O274" s="40"/>
      <c r="P274" s="40"/>
      <c r="Q274" s="40"/>
      <c r="R274" s="40"/>
      <c r="S274" s="40"/>
      <c r="T274" s="40"/>
      <c r="U274" s="40"/>
      <c r="V274" s="40"/>
      <c r="W274" s="40"/>
      <c r="X274" s="40"/>
      <c r="Y274" s="40"/>
      <c r="Z274" s="40"/>
    </row>
    <row r="275" spans="1:26" ht="12.75" customHeight="1">
      <c r="A275" s="40"/>
      <c r="B275" s="40"/>
      <c r="C275" s="40"/>
      <c r="D275" s="40"/>
      <c r="E275" s="40"/>
      <c r="F275" s="64"/>
      <c r="G275" s="64"/>
      <c r="H275" s="64"/>
      <c r="I275" s="64"/>
      <c r="J275" s="40"/>
      <c r="K275" s="67"/>
      <c r="L275" s="67"/>
      <c r="M275" s="67"/>
      <c r="N275" s="40"/>
      <c r="O275" s="40"/>
      <c r="P275" s="40"/>
      <c r="Q275" s="40"/>
      <c r="R275" s="40"/>
      <c r="S275" s="40"/>
      <c r="T275" s="40"/>
      <c r="U275" s="40"/>
      <c r="V275" s="40"/>
      <c r="W275" s="40"/>
      <c r="X275" s="40"/>
      <c r="Y275" s="40"/>
      <c r="Z275" s="40"/>
    </row>
    <row r="276" spans="1:26" ht="12.75" customHeight="1">
      <c r="A276" s="40"/>
      <c r="B276" s="40"/>
      <c r="C276" s="40"/>
      <c r="D276" s="40"/>
      <c r="E276" s="40"/>
      <c r="F276" s="64"/>
      <c r="G276" s="64"/>
      <c r="H276" s="64"/>
      <c r="I276" s="64"/>
      <c r="J276" s="40"/>
      <c r="K276" s="67"/>
      <c r="L276" s="67"/>
      <c r="M276" s="67"/>
      <c r="N276" s="40"/>
      <c r="O276" s="40"/>
      <c r="P276" s="40"/>
      <c r="Q276" s="40"/>
      <c r="R276" s="40"/>
      <c r="S276" s="40"/>
      <c r="T276" s="40"/>
      <c r="U276" s="40"/>
      <c r="V276" s="40"/>
      <c r="W276" s="40"/>
      <c r="X276" s="40"/>
      <c r="Y276" s="40"/>
      <c r="Z276" s="40"/>
    </row>
    <row r="277" spans="1:26" ht="12.75" customHeight="1">
      <c r="A277" s="40"/>
      <c r="B277" s="40"/>
      <c r="C277" s="40"/>
      <c r="D277" s="40"/>
      <c r="E277" s="40"/>
      <c r="F277" s="64"/>
      <c r="G277" s="64"/>
      <c r="H277" s="64"/>
      <c r="I277" s="64"/>
      <c r="J277" s="40"/>
      <c r="K277" s="67"/>
      <c r="L277" s="67"/>
      <c r="M277" s="67"/>
      <c r="N277" s="40"/>
      <c r="O277" s="40"/>
      <c r="P277" s="40"/>
      <c r="Q277" s="40"/>
      <c r="R277" s="40"/>
      <c r="S277" s="40"/>
      <c r="T277" s="40"/>
      <c r="U277" s="40"/>
      <c r="V277" s="40"/>
      <c r="W277" s="40"/>
      <c r="X277" s="40"/>
      <c r="Y277" s="40"/>
      <c r="Z277" s="40"/>
    </row>
    <row r="278" spans="1:26" ht="12.75" customHeight="1">
      <c r="A278" s="40"/>
      <c r="B278" s="40"/>
      <c r="C278" s="40"/>
      <c r="D278" s="40"/>
      <c r="E278" s="40"/>
      <c r="F278" s="64"/>
      <c r="G278" s="64"/>
      <c r="H278" s="64"/>
      <c r="I278" s="64"/>
      <c r="J278" s="40"/>
      <c r="K278" s="67"/>
      <c r="L278" s="67"/>
      <c r="M278" s="67"/>
      <c r="N278" s="40"/>
      <c r="O278" s="40"/>
      <c r="P278" s="40"/>
      <c r="Q278" s="40"/>
      <c r="R278" s="40"/>
      <c r="S278" s="40"/>
      <c r="T278" s="40"/>
      <c r="U278" s="40"/>
      <c r="V278" s="40"/>
      <c r="W278" s="40"/>
      <c r="X278" s="40"/>
      <c r="Y278" s="40"/>
      <c r="Z278" s="40"/>
    </row>
    <row r="279" spans="1:26" ht="12.75" customHeight="1">
      <c r="A279" s="40"/>
      <c r="B279" s="40"/>
      <c r="C279" s="40"/>
      <c r="D279" s="40"/>
      <c r="E279" s="40"/>
      <c r="F279" s="64"/>
      <c r="G279" s="64"/>
      <c r="H279" s="64"/>
      <c r="I279" s="64"/>
      <c r="J279" s="40"/>
      <c r="K279" s="67"/>
      <c r="L279" s="67"/>
      <c r="M279" s="67"/>
      <c r="N279" s="40"/>
      <c r="O279" s="40"/>
      <c r="P279" s="40"/>
      <c r="Q279" s="40"/>
      <c r="R279" s="40"/>
      <c r="S279" s="40"/>
      <c r="T279" s="40"/>
      <c r="U279" s="40"/>
      <c r="V279" s="40"/>
      <c r="W279" s="40"/>
      <c r="X279" s="40"/>
      <c r="Y279" s="40"/>
      <c r="Z279" s="40"/>
    </row>
    <row r="280" spans="1:26" ht="12.75" customHeight="1">
      <c r="A280" s="40"/>
      <c r="B280" s="40"/>
      <c r="C280" s="40"/>
      <c r="D280" s="40"/>
      <c r="E280" s="40"/>
      <c r="F280" s="64"/>
      <c r="G280" s="64"/>
      <c r="H280" s="64"/>
      <c r="I280" s="64"/>
      <c r="J280" s="40"/>
      <c r="K280" s="67"/>
      <c r="L280" s="67"/>
      <c r="M280" s="67"/>
      <c r="N280" s="40"/>
      <c r="O280" s="40"/>
      <c r="P280" s="40"/>
      <c r="Q280" s="40"/>
      <c r="R280" s="40"/>
      <c r="S280" s="40"/>
      <c r="T280" s="40"/>
      <c r="U280" s="40"/>
      <c r="V280" s="40"/>
      <c r="W280" s="40"/>
      <c r="X280" s="40"/>
      <c r="Y280" s="40"/>
      <c r="Z280" s="40"/>
    </row>
    <row r="281" spans="1:26" ht="12.75" customHeight="1">
      <c r="A281" s="40"/>
      <c r="B281" s="40"/>
      <c r="C281" s="40"/>
      <c r="D281" s="40"/>
      <c r="E281" s="40"/>
      <c r="F281" s="64"/>
      <c r="G281" s="64"/>
      <c r="H281" s="64"/>
      <c r="I281" s="64"/>
      <c r="J281" s="40"/>
      <c r="K281" s="67"/>
      <c r="L281" s="67"/>
      <c r="M281" s="67"/>
      <c r="N281" s="40"/>
      <c r="O281" s="40"/>
      <c r="P281" s="40"/>
      <c r="Q281" s="40"/>
      <c r="R281" s="40"/>
      <c r="S281" s="40"/>
      <c r="T281" s="40"/>
      <c r="U281" s="40"/>
      <c r="V281" s="40"/>
      <c r="W281" s="40"/>
      <c r="X281" s="40"/>
      <c r="Y281" s="40"/>
      <c r="Z281" s="40"/>
    </row>
    <row r="282" spans="1:26" ht="12.75" customHeight="1">
      <c r="A282" s="40"/>
      <c r="B282" s="40"/>
      <c r="C282" s="40"/>
      <c r="D282" s="40"/>
      <c r="E282" s="40"/>
      <c r="F282" s="64"/>
      <c r="G282" s="64"/>
      <c r="H282" s="64"/>
      <c r="I282" s="64"/>
      <c r="J282" s="40"/>
      <c r="K282" s="67"/>
      <c r="L282" s="67"/>
      <c r="M282" s="67"/>
      <c r="N282" s="40"/>
      <c r="O282" s="40"/>
      <c r="P282" s="40"/>
      <c r="Q282" s="40"/>
      <c r="R282" s="40"/>
      <c r="S282" s="40"/>
      <c r="T282" s="40"/>
      <c r="U282" s="40"/>
      <c r="V282" s="40"/>
      <c r="W282" s="40"/>
      <c r="X282" s="40"/>
      <c r="Y282" s="40"/>
      <c r="Z282" s="40"/>
    </row>
    <row r="283" spans="1:26" ht="12.75" customHeight="1">
      <c r="A283" s="40"/>
      <c r="B283" s="40"/>
      <c r="C283" s="40"/>
      <c r="D283" s="40"/>
      <c r="E283" s="40"/>
      <c r="F283" s="64"/>
      <c r="G283" s="64"/>
      <c r="H283" s="64"/>
      <c r="I283" s="64"/>
      <c r="J283" s="40"/>
      <c r="K283" s="67"/>
      <c r="L283" s="67"/>
      <c r="M283" s="67"/>
      <c r="N283" s="40"/>
      <c r="O283" s="40"/>
      <c r="P283" s="40"/>
      <c r="Q283" s="40"/>
      <c r="R283" s="40"/>
      <c r="S283" s="40"/>
      <c r="T283" s="40"/>
      <c r="U283" s="40"/>
      <c r="V283" s="40"/>
      <c r="W283" s="40"/>
      <c r="X283" s="40"/>
      <c r="Y283" s="40"/>
      <c r="Z283" s="40"/>
    </row>
    <row r="284" spans="1:26" ht="12.75" customHeight="1">
      <c r="A284" s="40"/>
      <c r="B284" s="40"/>
      <c r="C284" s="40"/>
      <c r="D284" s="40"/>
      <c r="E284" s="40"/>
      <c r="F284" s="64"/>
      <c r="G284" s="64"/>
      <c r="H284" s="64"/>
      <c r="I284" s="64"/>
      <c r="J284" s="40"/>
      <c r="K284" s="67"/>
      <c r="L284" s="67"/>
      <c r="M284" s="67"/>
      <c r="N284" s="40"/>
      <c r="O284" s="40"/>
      <c r="P284" s="40"/>
      <c r="Q284" s="40"/>
      <c r="R284" s="40"/>
      <c r="S284" s="40"/>
      <c r="T284" s="40"/>
      <c r="U284" s="40"/>
      <c r="V284" s="40"/>
      <c r="W284" s="40"/>
      <c r="X284" s="40"/>
      <c r="Y284" s="40"/>
      <c r="Z284" s="40"/>
    </row>
    <row r="285" spans="1:26" ht="12.75" customHeight="1">
      <c r="A285" s="40"/>
      <c r="B285" s="40"/>
      <c r="C285" s="40"/>
      <c r="D285" s="40"/>
      <c r="E285" s="40"/>
      <c r="F285" s="64"/>
      <c r="G285" s="64"/>
      <c r="H285" s="64"/>
      <c r="I285" s="64"/>
      <c r="J285" s="40"/>
      <c r="K285" s="67"/>
      <c r="L285" s="67"/>
      <c r="M285" s="67"/>
      <c r="N285" s="40"/>
      <c r="O285" s="40"/>
      <c r="P285" s="40"/>
      <c r="Q285" s="40"/>
      <c r="R285" s="40"/>
      <c r="S285" s="40"/>
      <c r="T285" s="40"/>
      <c r="U285" s="40"/>
      <c r="V285" s="40"/>
      <c r="W285" s="40"/>
      <c r="X285" s="40"/>
      <c r="Y285" s="40"/>
      <c r="Z285" s="40"/>
    </row>
    <row r="286" spans="1:26" ht="12.75" customHeight="1">
      <c r="A286" s="40"/>
      <c r="B286" s="40"/>
      <c r="C286" s="40"/>
      <c r="D286" s="40"/>
      <c r="E286" s="40"/>
      <c r="F286" s="64"/>
      <c r="G286" s="64"/>
      <c r="H286" s="64"/>
      <c r="I286" s="64"/>
      <c r="J286" s="40"/>
      <c r="K286" s="67"/>
      <c r="L286" s="67"/>
      <c r="M286" s="67"/>
      <c r="N286" s="40"/>
      <c r="O286" s="40"/>
      <c r="P286" s="40"/>
      <c r="Q286" s="40"/>
      <c r="R286" s="40"/>
      <c r="S286" s="40"/>
      <c r="T286" s="40"/>
      <c r="U286" s="40"/>
      <c r="V286" s="40"/>
      <c r="W286" s="40"/>
      <c r="X286" s="40"/>
      <c r="Y286" s="40"/>
      <c r="Z286" s="40"/>
    </row>
    <row r="287" spans="1:26" ht="12.75" customHeight="1">
      <c r="A287" s="40"/>
      <c r="B287" s="40"/>
      <c r="C287" s="40"/>
      <c r="D287" s="40"/>
      <c r="E287" s="40"/>
      <c r="F287" s="64"/>
      <c r="G287" s="64"/>
      <c r="H287" s="64"/>
      <c r="I287" s="64"/>
      <c r="J287" s="40"/>
      <c r="K287" s="67"/>
      <c r="L287" s="67"/>
      <c r="M287" s="67"/>
      <c r="N287" s="40"/>
      <c r="O287" s="40"/>
      <c r="P287" s="40"/>
      <c r="Q287" s="40"/>
      <c r="R287" s="40"/>
      <c r="S287" s="40"/>
      <c r="T287" s="40"/>
      <c r="U287" s="40"/>
      <c r="V287" s="40"/>
      <c r="W287" s="40"/>
      <c r="X287" s="40"/>
      <c r="Y287" s="40"/>
      <c r="Z287" s="40"/>
    </row>
    <row r="288" spans="1:26" ht="12.75" customHeight="1">
      <c r="A288" s="40"/>
      <c r="B288" s="40"/>
      <c r="C288" s="40"/>
      <c r="D288" s="40"/>
      <c r="E288" s="40"/>
      <c r="F288" s="64"/>
      <c r="G288" s="64"/>
      <c r="H288" s="64"/>
      <c r="I288" s="64"/>
      <c r="J288" s="40"/>
      <c r="K288" s="67"/>
      <c r="L288" s="67"/>
      <c r="M288" s="67"/>
      <c r="N288" s="40"/>
      <c r="O288" s="40"/>
      <c r="P288" s="40"/>
      <c r="Q288" s="40"/>
      <c r="R288" s="40"/>
      <c r="S288" s="40"/>
      <c r="T288" s="40"/>
      <c r="U288" s="40"/>
      <c r="V288" s="40"/>
      <c r="W288" s="40"/>
      <c r="X288" s="40"/>
      <c r="Y288" s="40"/>
      <c r="Z288" s="40"/>
    </row>
    <row r="289" spans="1:26" ht="12.75" customHeight="1">
      <c r="A289" s="40"/>
      <c r="B289" s="40"/>
      <c r="C289" s="40"/>
      <c r="D289" s="40"/>
      <c r="E289" s="40"/>
      <c r="F289" s="64"/>
      <c r="G289" s="64"/>
      <c r="H289" s="64"/>
      <c r="I289" s="64"/>
      <c r="J289" s="40"/>
      <c r="K289" s="67"/>
      <c r="L289" s="67"/>
      <c r="M289" s="67"/>
      <c r="N289" s="40"/>
      <c r="O289" s="40"/>
      <c r="P289" s="40"/>
      <c r="Q289" s="40"/>
      <c r="R289" s="40"/>
      <c r="S289" s="40"/>
      <c r="T289" s="40"/>
      <c r="U289" s="40"/>
      <c r="V289" s="40"/>
      <c r="W289" s="40"/>
      <c r="X289" s="40"/>
      <c r="Y289" s="40"/>
      <c r="Z289" s="40"/>
    </row>
    <row r="290" spans="1:26" ht="12.75" customHeight="1">
      <c r="A290" s="40"/>
      <c r="B290" s="40"/>
      <c r="C290" s="40"/>
      <c r="D290" s="40"/>
      <c r="E290" s="40"/>
      <c r="F290" s="64"/>
      <c r="G290" s="64"/>
      <c r="H290" s="64"/>
      <c r="I290" s="64"/>
      <c r="J290" s="40"/>
      <c r="K290" s="67"/>
      <c r="L290" s="67"/>
      <c r="M290" s="67"/>
      <c r="N290" s="40"/>
      <c r="O290" s="40"/>
      <c r="P290" s="40"/>
      <c r="Q290" s="40"/>
      <c r="R290" s="40"/>
      <c r="S290" s="40"/>
      <c r="T290" s="40"/>
      <c r="U290" s="40"/>
      <c r="V290" s="40"/>
      <c r="W290" s="40"/>
      <c r="X290" s="40"/>
      <c r="Y290" s="40"/>
      <c r="Z290" s="40"/>
    </row>
    <row r="291" spans="1:26" ht="12.75" customHeight="1">
      <c r="A291" s="40"/>
      <c r="B291" s="40"/>
      <c r="C291" s="40"/>
      <c r="D291" s="40"/>
      <c r="E291" s="40"/>
      <c r="F291" s="64"/>
      <c r="G291" s="64"/>
      <c r="H291" s="64"/>
      <c r="I291" s="64"/>
      <c r="J291" s="40"/>
      <c r="K291" s="67"/>
      <c r="L291" s="67"/>
      <c r="M291" s="67"/>
      <c r="N291" s="40"/>
      <c r="O291" s="40"/>
      <c r="P291" s="40"/>
      <c r="Q291" s="40"/>
      <c r="R291" s="40"/>
      <c r="S291" s="40"/>
      <c r="T291" s="40"/>
      <c r="U291" s="40"/>
      <c r="V291" s="40"/>
      <c r="W291" s="40"/>
      <c r="X291" s="40"/>
      <c r="Y291" s="40"/>
      <c r="Z291" s="40"/>
    </row>
    <row r="292" spans="1:26" ht="12.75" customHeight="1">
      <c r="A292" s="40"/>
      <c r="B292" s="40"/>
      <c r="C292" s="40"/>
      <c r="D292" s="40"/>
      <c r="E292" s="40"/>
      <c r="F292" s="64"/>
      <c r="G292" s="64"/>
      <c r="H292" s="64"/>
      <c r="I292" s="64"/>
      <c r="J292" s="40"/>
      <c r="K292" s="67"/>
      <c r="L292" s="67"/>
      <c r="M292" s="67"/>
      <c r="N292" s="40"/>
      <c r="O292" s="40"/>
      <c r="P292" s="40"/>
      <c r="Q292" s="40"/>
      <c r="R292" s="40"/>
      <c r="S292" s="40"/>
      <c r="T292" s="40"/>
      <c r="U292" s="40"/>
      <c r="V292" s="40"/>
      <c r="W292" s="40"/>
      <c r="X292" s="40"/>
      <c r="Y292" s="40"/>
      <c r="Z292" s="40"/>
    </row>
    <row r="293" spans="1:26" ht="12.75" customHeight="1">
      <c r="A293" s="40"/>
      <c r="B293" s="40"/>
      <c r="C293" s="40"/>
      <c r="D293" s="40"/>
      <c r="E293" s="40"/>
      <c r="F293" s="64"/>
      <c r="G293" s="64"/>
      <c r="H293" s="64"/>
      <c r="I293" s="64"/>
      <c r="J293" s="40"/>
      <c r="K293" s="67"/>
      <c r="L293" s="67"/>
      <c r="M293" s="67"/>
      <c r="N293" s="40"/>
      <c r="O293" s="40"/>
      <c r="P293" s="40"/>
      <c r="Q293" s="40"/>
      <c r="R293" s="40"/>
      <c r="S293" s="40"/>
      <c r="T293" s="40"/>
      <c r="U293" s="40"/>
      <c r="V293" s="40"/>
      <c r="W293" s="40"/>
      <c r="X293" s="40"/>
      <c r="Y293" s="40"/>
      <c r="Z293" s="40"/>
    </row>
    <row r="294" spans="1:26" ht="12.75" customHeight="1">
      <c r="A294" s="40"/>
      <c r="B294" s="40"/>
      <c r="C294" s="40"/>
      <c r="D294" s="40"/>
      <c r="E294" s="40"/>
      <c r="F294" s="64"/>
      <c r="G294" s="64"/>
      <c r="H294" s="64"/>
      <c r="I294" s="64"/>
      <c r="J294" s="40"/>
      <c r="K294" s="67"/>
      <c r="L294" s="67"/>
      <c r="M294" s="67"/>
      <c r="N294" s="40"/>
      <c r="O294" s="40"/>
      <c r="P294" s="40"/>
      <c r="Q294" s="40"/>
      <c r="R294" s="40"/>
      <c r="S294" s="40"/>
      <c r="T294" s="40"/>
      <c r="U294" s="40"/>
      <c r="V294" s="40"/>
      <c r="W294" s="40"/>
      <c r="X294" s="40"/>
      <c r="Y294" s="40"/>
      <c r="Z294" s="40"/>
    </row>
    <row r="295" spans="1:26" ht="12.75" customHeight="1">
      <c r="A295" s="40"/>
      <c r="B295" s="40"/>
      <c r="C295" s="40"/>
      <c r="D295" s="40"/>
      <c r="E295" s="40"/>
      <c r="F295" s="64"/>
      <c r="G295" s="64"/>
      <c r="H295" s="64"/>
      <c r="I295" s="64"/>
      <c r="J295" s="40"/>
      <c r="K295" s="67"/>
      <c r="L295" s="67"/>
      <c r="M295" s="67"/>
      <c r="N295" s="40"/>
      <c r="O295" s="40"/>
      <c r="P295" s="40"/>
      <c r="Q295" s="40"/>
      <c r="R295" s="40"/>
      <c r="S295" s="40"/>
      <c r="T295" s="40"/>
      <c r="U295" s="40"/>
      <c r="V295" s="40"/>
      <c r="W295" s="40"/>
      <c r="X295" s="40"/>
      <c r="Y295" s="40"/>
      <c r="Z295" s="40"/>
    </row>
    <row r="296" spans="1:26" ht="12.75" customHeight="1">
      <c r="A296" s="40"/>
      <c r="B296" s="40"/>
      <c r="C296" s="40"/>
      <c r="D296" s="40"/>
      <c r="E296" s="40"/>
      <c r="F296" s="64"/>
      <c r="G296" s="64"/>
      <c r="H296" s="64"/>
      <c r="I296" s="64"/>
      <c r="J296" s="40"/>
      <c r="K296" s="67"/>
      <c r="L296" s="67"/>
      <c r="M296" s="67"/>
      <c r="N296" s="40"/>
      <c r="O296" s="40"/>
      <c r="P296" s="40"/>
      <c r="Q296" s="40"/>
      <c r="R296" s="40"/>
      <c r="S296" s="40"/>
      <c r="T296" s="40"/>
      <c r="U296" s="40"/>
      <c r="V296" s="40"/>
      <c r="W296" s="40"/>
      <c r="X296" s="40"/>
      <c r="Y296" s="40"/>
      <c r="Z296" s="40"/>
    </row>
    <row r="297" spans="1:26" ht="12.75" customHeight="1">
      <c r="A297" s="40"/>
      <c r="B297" s="40"/>
      <c r="C297" s="40"/>
      <c r="D297" s="40"/>
      <c r="E297" s="40"/>
      <c r="F297" s="64"/>
      <c r="G297" s="64"/>
      <c r="H297" s="64"/>
      <c r="I297" s="64"/>
      <c r="J297" s="40"/>
      <c r="K297" s="67"/>
      <c r="L297" s="67"/>
      <c r="M297" s="67"/>
      <c r="N297" s="40"/>
      <c r="O297" s="40"/>
      <c r="P297" s="40"/>
      <c r="Q297" s="40"/>
      <c r="R297" s="40"/>
      <c r="S297" s="40"/>
      <c r="T297" s="40"/>
      <c r="U297" s="40"/>
      <c r="V297" s="40"/>
      <c r="W297" s="40"/>
      <c r="X297" s="40"/>
      <c r="Y297" s="40"/>
      <c r="Z297" s="40"/>
    </row>
    <row r="298" spans="1:26" ht="12.75" customHeight="1">
      <c r="A298" s="40"/>
      <c r="B298" s="40"/>
      <c r="C298" s="40"/>
      <c r="D298" s="40"/>
      <c r="E298" s="40"/>
      <c r="F298" s="64"/>
      <c r="G298" s="64"/>
      <c r="H298" s="64"/>
      <c r="I298" s="64"/>
      <c r="J298" s="40"/>
      <c r="K298" s="67"/>
      <c r="L298" s="67"/>
      <c r="M298" s="67"/>
      <c r="N298" s="40"/>
      <c r="O298" s="40"/>
      <c r="P298" s="40"/>
      <c r="Q298" s="40"/>
      <c r="R298" s="40"/>
      <c r="S298" s="40"/>
      <c r="T298" s="40"/>
      <c r="U298" s="40"/>
      <c r="V298" s="40"/>
      <c r="W298" s="40"/>
      <c r="X298" s="40"/>
      <c r="Y298" s="40"/>
      <c r="Z298" s="40"/>
    </row>
    <row r="299" spans="1:26" ht="12.75" customHeight="1">
      <c r="A299" s="40"/>
      <c r="B299" s="40"/>
      <c r="C299" s="40"/>
      <c r="D299" s="40"/>
      <c r="E299" s="40"/>
      <c r="F299" s="64"/>
      <c r="G299" s="64"/>
      <c r="H299" s="64"/>
      <c r="I299" s="64"/>
      <c r="J299" s="40"/>
      <c r="K299" s="67"/>
      <c r="L299" s="67"/>
      <c r="M299" s="67"/>
      <c r="N299" s="40"/>
      <c r="O299" s="40"/>
      <c r="P299" s="40"/>
      <c r="Q299" s="40"/>
      <c r="R299" s="40"/>
      <c r="S299" s="40"/>
      <c r="T299" s="40"/>
      <c r="U299" s="40"/>
      <c r="V299" s="40"/>
      <c r="W299" s="40"/>
      <c r="X299" s="40"/>
      <c r="Y299" s="40"/>
      <c r="Z299" s="40"/>
    </row>
    <row r="300" spans="1:26" ht="12.75" customHeight="1">
      <c r="A300" s="40"/>
      <c r="B300" s="40"/>
      <c r="C300" s="40"/>
      <c r="D300" s="40"/>
      <c r="E300" s="40"/>
      <c r="F300" s="64"/>
      <c r="G300" s="64"/>
      <c r="H300" s="64"/>
      <c r="I300" s="64"/>
      <c r="J300" s="40"/>
      <c r="K300" s="67"/>
      <c r="L300" s="67"/>
      <c r="M300" s="67"/>
      <c r="N300" s="40"/>
      <c r="O300" s="40"/>
      <c r="P300" s="40"/>
      <c r="Q300" s="40"/>
      <c r="R300" s="40"/>
      <c r="S300" s="40"/>
      <c r="T300" s="40"/>
      <c r="U300" s="40"/>
      <c r="V300" s="40"/>
      <c r="W300" s="40"/>
      <c r="X300" s="40"/>
      <c r="Y300" s="40"/>
      <c r="Z300" s="40"/>
    </row>
    <row r="301" spans="1:26" ht="12.75" customHeight="1">
      <c r="A301" s="40"/>
      <c r="B301" s="40"/>
      <c r="C301" s="40"/>
      <c r="D301" s="40"/>
      <c r="E301" s="40"/>
      <c r="F301" s="64"/>
      <c r="G301" s="64"/>
      <c r="H301" s="64"/>
      <c r="I301" s="64"/>
      <c r="J301" s="40"/>
      <c r="K301" s="67"/>
      <c r="L301" s="67"/>
      <c r="M301" s="67"/>
      <c r="N301" s="40"/>
      <c r="O301" s="40"/>
      <c r="P301" s="40"/>
      <c r="Q301" s="40"/>
      <c r="R301" s="40"/>
      <c r="S301" s="40"/>
      <c r="T301" s="40"/>
      <c r="U301" s="40"/>
      <c r="V301" s="40"/>
      <c r="W301" s="40"/>
      <c r="X301" s="40"/>
      <c r="Y301" s="40"/>
      <c r="Z301" s="40"/>
    </row>
    <row r="302" spans="1:26" ht="12.75" customHeight="1">
      <c r="A302" s="40"/>
      <c r="B302" s="40"/>
      <c r="C302" s="40"/>
      <c r="D302" s="40"/>
      <c r="E302" s="40"/>
      <c r="F302" s="64"/>
      <c r="G302" s="64"/>
      <c r="H302" s="64"/>
      <c r="I302" s="64"/>
      <c r="J302" s="40"/>
      <c r="K302" s="67"/>
      <c r="L302" s="67"/>
      <c r="M302" s="67"/>
      <c r="N302" s="40"/>
      <c r="O302" s="40"/>
      <c r="P302" s="40"/>
      <c r="Q302" s="40"/>
      <c r="R302" s="40"/>
      <c r="S302" s="40"/>
      <c r="T302" s="40"/>
      <c r="U302" s="40"/>
      <c r="V302" s="40"/>
      <c r="W302" s="40"/>
      <c r="X302" s="40"/>
      <c r="Y302" s="40"/>
      <c r="Z302" s="40"/>
    </row>
    <row r="303" spans="1:26" ht="12.75" customHeight="1">
      <c r="A303" s="40"/>
      <c r="B303" s="40"/>
      <c r="C303" s="40"/>
      <c r="D303" s="40"/>
      <c r="E303" s="40"/>
      <c r="F303" s="64"/>
      <c r="G303" s="64"/>
      <c r="H303" s="64"/>
      <c r="I303" s="64"/>
      <c r="J303" s="40"/>
      <c r="K303" s="67"/>
      <c r="L303" s="67"/>
      <c r="M303" s="67"/>
      <c r="N303" s="40"/>
      <c r="O303" s="40"/>
      <c r="P303" s="40"/>
      <c r="Q303" s="40"/>
      <c r="R303" s="40"/>
      <c r="S303" s="40"/>
      <c r="T303" s="40"/>
      <c r="U303" s="40"/>
      <c r="V303" s="40"/>
      <c r="W303" s="40"/>
      <c r="X303" s="40"/>
      <c r="Y303" s="40"/>
      <c r="Z303" s="40"/>
    </row>
    <row r="304" spans="1:26" ht="12.75" customHeight="1">
      <c r="A304" s="40"/>
      <c r="B304" s="40"/>
      <c r="C304" s="40"/>
      <c r="D304" s="40"/>
      <c r="E304" s="40"/>
      <c r="F304" s="64"/>
      <c r="G304" s="64"/>
      <c r="H304" s="64"/>
      <c r="I304" s="64"/>
      <c r="J304" s="40"/>
      <c r="K304" s="67"/>
      <c r="L304" s="67"/>
      <c r="M304" s="67"/>
      <c r="N304" s="40"/>
      <c r="O304" s="40"/>
      <c r="P304" s="40"/>
      <c r="Q304" s="40"/>
      <c r="R304" s="40"/>
      <c r="S304" s="40"/>
      <c r="T304" s="40"/>
      <c r="U304" s="40"/>
      <c r="V304" s="40"/>
      <c r="W304" s="40"/>
      <c r="X304" s="40"/>
      <c r="Y304" s="40"/>
      <c r="Z304" s="40"/>
    </row>
    <row r="305" spans="1:26" ht="12.75" customHeight="1">
      <c r="A305" s="40"/>
      <c r="B305" s="40"/>
      <c r="C305" s="40"/>
      <c r="D305" s="40"/>
      <c r="E305" s="40"/>
      <c r="F305" s="64"/>
      <c r="G305" s="64"/>
      <c r="H305" s="64"/>
      <c r="I305" s="64"/>
      <c r="J305" s="40"/>
      <c r="K305" s="67"/>
      <c r="L305" s="67"/>
      <c r="M305" s="67"/>
      <c r="N305" s="40"/>
      <c r="O305" s="40"/>
      <c r="P305" s="40"/>
      <c r="Q305" s="40"/>
      <c r="R305" s="40"/>
      <c r="S305" s="40"/>
      <c r="T305" s="40"/>
      <c r="U305" s="40"/>
      <c r="V305" s="40"/>
      <c r="W305" s="40"/>
      <c r="X305" s="40"/>
      <c r="Y305" s="40"/>
      <c r="Z305" s="40"/>
    </row>
    <row r="306" spans="1:26" ht="12.75" customHeight="1">
      <c r="A306" s="40"/>
      <c r="B306" s="40"/>
      <c r="C306" s="40"/>
      <c r="D306" s="40"/>
      <c r="E306" s="40"/>
      <c r="F306" s="64"/>
      <c r="G306" s="64"/>
      <c r="H306" s="64"/>
      <c r="I306" s="64"/>
      <c r="J306" s="40"/>
      <c r="K306" s="67"/>
      <c r="L306" s="67"/>
      <c r="M306" s="67"/>
      <c r="N306" s="40"/>
      <c r="O306" s="40"/>
      <c r="P306" s="40"/>
      <c r="Q306" s="40"/>
      <c r="R306" s="40"/>
      <c r="S306" s="40"/>
      <c r="T306" s="40"/>
      <c r="U306" s="40"/>
      <c r="V306" s="40"/>
      <c r="W306" s="40"/>
      <c r="X306" s="40"/>
      <c r="Y306" s="40"/>
      <c r="Z306" s="40"/>
    </row>
    <row r="307" spans="1:26" ht="12.75" customHeight="1">
      <c r="A307" s="40"/>
      <c r="B307" s="40"/>
      <c r="C307" s="40"/>
      <c r="D307" s="40"/>
      <c r="E307" s="40"/>
      <c r="F307" s="64"/>
      <c r="G307" s="64"/>
      <c r="H307" s="64"/>
      <c r="I307" s="64"/>
      <c r="J307" s="40"/>
      <c r="K307" s="67"/>
      <c r="L307" s="67"/>
      <c r="M307" s="67"/>
      <c r="N307" s="40"/>
      <c r="O307" s="40"/>
      <c r="P307" s="40"/>
      <c r="Q307" s="40"/>
      <c r="R307" s="40"/>
      <c r="S307" s="40"/>
      <c r="T307" s="40"/>
      <c r="U307" s="40"/>
      <c r="V307" s="40"/>
      <c r="W307" s="40"/>
      <c r="X307" s="40"/>
      <c r="Y307" s="40"/>
      <c r="Z307" s="40"/>
    </row>
    <row r="308" spans="1:26" ht="12.75" customHeight="1">
      <c r="A308" s="40"/>
      <c r="B308" s="40"/>
      <c r="C308" s="40"/>
      <c r="D308" s="40"/>
      <c r="E308" s="40"/>
      <c r="F308" s="64"/>
      <c r="G308" s="64"/>
      <c r="H308" s="64"/>
      <c r="I308" s="64"/>
      <c r="J308" s="40"/>
      <c r="K308" s="67"/>
      <c r="L308" s="67"/>
      <c r="M308" s="67"/>
      <c r="N308" s="40"/>
      <c r="O308" s="40"/>
      <c r="P308" s="40"/>
      <c r="Q308" s="40"/>
      <c r="R308" s="40"/>
      <c r="S308" s="40"/>
      <c r="T308" s="40"/>
      <c r="U308" s="40"/>
      <c r="V308" s="40"/>
      <c r="W308" s="40"/>
      <c r="X308" s="40"/>
      <c r="Y308" s="40"/>
      <c r="Z308" s="40"/>
    </row>
    <row r="309" spans="1:26" ht="12.75" customHeight="1">
      <c r="A309" s="40"/>
      <c r="B309" s="40"/>
      <c r="C309" s="40"/>
      <c r="D309" s="40"/>
      <c r="E309" s="40"/>
      <c r="F309" s="64"/>
      <c r="G309" s="64"/>
      <c r="H309" s="64"/>
      <c r="I309" s="64"/>
      <c r="J309" s="40"/>
      <c r="K309" s="67"/>
      <c r="L309" s="67"/>
      <c r="M309" s="67"/>
      <c r="N309" s="40"/>
      <c r="O309" s="40"/>
      <c r="P309" s="40"/>
      <c r="Q309" s="40"/>
      <c r="R309" s="40"/>
      <c r="S309" s="40"/>
      <c r="T309" s="40"/>
      <c r="U309" s="40"/>
      <c r="V309" s="40"/>
      <c r="W309" s="40"/>
      <c r="X309" s="40"/>
      <c r="Y309" s="40"/>
      <c r="Z309" s="40"/>
    </row>
    <row r="310" spans="1:26" ht="12.75" customHeight="1">
      <c r="A310" s="40"/>
      <c r="B310" s="40"/>
      <c r="C310" s="40"/>
      <c r="D310" s="40"/>
      <c r="E310" s="40"/>
      <c r="F310" s="64"/>
      <c r="G310" s="64"/>
      <c r="H310" s="64"/>
      <c r="I310" s="64"/>
      <c r="J310" s="40"/>
      <c r="K310" s="67"/>
      <c r="L310" s="67"/>
      <c r="M310" s="67"/>
      <c r="N310" s="40"/>
      <c r="O310" s="40"/>
      <c r="P310" s="40"/>
      <c r="Q310" s="40"/>
      <c r="R310" s="40"/>
      <c r="S310" s="40"/>
      <c r="T310" s="40"/>
      <c r="U310" s="40"/>
      <c r="V310" s="40"/>
      <c r="W310" s="40"/>
      <c r="X310" s="40"/>
      <c r="Y310" s="40"/>
      <c r="Z310" s="40"/>
    </row>
    <row r="311" spans="1:26" ht="12.75" customHeight="1">
      <c r="A311" s="40"/>
      <c r="B311" s="40"/>
      <c r="C311" s="40"/>
      <c r="D311" s="40"/>
      <c r="E311" s="40"/>
      <c r="F311" s="64"/>
      <c r="G311" s="64"/>
      <c r="H311" s="64"/>
      <c r="I311" s="64"/>
      <c r="J311" s="40"/>
      <c r="K311" s="67"/>
      <c r="L311" s="67"/>
      <c r="M311" s="67"/>
      <c r="N311" s="40"/>
      <c r="O311" s="40"/>
      <c r="P311" s="40"/>
      <c r="Q311" s="40"/>
      <c r="R311" s="40"/>
      <c r="S311" s="40"/>
      <c r="T311" s="40"/>
      <c r="U311" s="40"/>
      <c r="V311" s="40"/>
      <c r="W311" s="40"/>
      <c r="X311" s="40"/>
      <c r="Y311" s="40"/>
      <c r="Z311" s="40"/>
    </row>
    <row r="312" spans="1:26" ht="12.75" customHeight="1">
      <c r="A312" s="40"/>
      <c r="B312" s="40"/>
      <c r="C312" s="40"/>
      <c r="D312" s="40"/>
      <c r="E312" s="40"/>
      <c r="F312" s="64"/>
      <c r="G312" s="64"/>
      <c r="H312" s="64"/>
      <c r="I312" s="64"/>
      <c r="J312" s="40"/>
      <c r="K312" s="67"/>
      <c r="L312" s="67"/>
      <c r="M312" s="67"/>
      <c r="N312" s="40"/>
      <c r="O312" s="40"/>
      <c r="P312" s="40"/>
      <c r="Q312" s="40"/>
      <c r="R312" s="40"/>
      <c r="S312" s="40"/>
      <c r="T312" s="40"/>
      <c r="U312" s="40"/>
      <c r="V312" s="40"/>
      <c r="W312" s="40"/>
      <c r="X312" s="40"/>
      <c r="Y312" s="40"/>
      <c r="Z312" s="40"/>
    </row>
    <row r="313" spans="1:26" ht="12.75" customHeight="1">
      <c r="A313" s="40"/>
      <c r="B313" s="40"/>
      <c r="C313" s="40"/>
      <c r="D313" s="40"/>
      <c r="E313" s="40"/>
      <c r="F313" s="64"/>
      <c r="G313" s="64"/>
      <c r="H313" s="64"/>
      <c r="I313" s="64"/>
      <c r="J313" s="40"/>
      <c r="K313" s="67"/>
      <c r="L313" s="67"/>
      <c r="M313" s="67"/>
      <c r="N313" s="40"/>
      <c r="O313" s="40"/>
      <c r="P313" s="40"/>
      <c r="Q313" s="40"/>
      <c r="R313" s="40"/>
      <c r="S313" s="40"/>
      <c r="T313" s="40"/>
      <c r="U313" s="40"/>
      <c r="V313" s="40"/>
      <c r="W313" s="40"/>
      <c r="X313" s="40"/>
      <c r="Y313" s="40"/>
      <c r="Z313" s="40"/>
    </row>
    <row r="314" spans="1:26" ht="12.75" customHeight="1">
      <c r="A314" s="40"/>
      <c r="B314" s="40"/>
      <c r="C314" s="40"/>
      <c r="D314" s="40"/>
      <c r="E314" s="40"/>
      <c r="F314" s="64"/>
      <c r="G314" s="64"/>
      <c r="H314" s="64"/>
      <c r="I314" s="64"/>
      <c r="J314" s="40"/>
      <c r="K314" s="67"/>
      <c r="L314" s="67"/>
      <c r="M314" s="67"/>
      <c r="N314" s="40"/>
      <c r="O314" s="40"/>
      <c r="P314" s="40"/>
      <c r="Q314" s="40"/>
      <c r="R314" s="40"/>
      <c r="S314" s="40"/>
      <c r="T314" s="40"/>
      <c r="U314" s="40"/>
      <c r="V314" s="40"/>
      <c r="W314" s="40"/>
      <c r="X314" s="40"/>
      <c r="Y314" s="40"/>
      <c r="Z314" s="40"/>
    </row>
    <row r="315" spans="1:26" ht="12.75" customHeight="1">
      <c r="A315" s="40"/>
      <c r="B315" s="40"/>
      <c r="C315" s="40"/>
      <c r="D315" s="40"/>
      <c r="E315" s="40"/>
      <c r="F315" s="64"/>
      <c r="G315" s="64"/>
      <c r="H315" s="64"/>
      <c r="I315" s="64"/>
      <c r="J315" s="40"/>
      <c r="K315" s="67"/>
      <c r="L315" s="67"/>
      <c r="M315" s="67"/>
      <c r="N315" s="40"/>
      <c r="O315" s="40"/>
      <c r="P315" s="40"/>
      <c r="Q315" s="40"/>
      <c r="R315" s="40"/>
      <c r="S315" s="40"/>
      <c r="T315" s="40"/>
      <c r="U315" s="40"/>
      <c r="V315" s="40"/>
      <c r="W315" s="40"/>
      <c r="X315" s="40"/>
      <c r="Y315" s="40"/>
      <c r="Z315" s="40"/>
    </row>
    <row r="316" spans="1:26" ht="12.75" customHeight="1">
      <c r="A316" s="40"/>
      <c r="B316" s="40"/>
      <c r="C316" s="40"/>
      <c r="D316" s="40"/>
      <c r="E316" s="40"/>
      <c r="F316" s="64"/>
      <c r="G316" s="64"/>
      <c r="H316" s="64"/>
      <c r="I316" s="64"/>
      <c r="J316" s="40"/>
      <c r="K316" s="67"/>
      <c r="L316" s="67"/>
      <c r="M316" s="67"/>
      <c r="N316" s="40"/>
      <c r="O316" s="40"/>
      <c r="P316" s="40"/>
      <c r="Q316" s="40"/>
      <c r="R316" s="40"/>
      <c r="S316" s="40"/>
      <c r="T316" s="40"/>
      <c r="U316" s="40"/>
      <c r="V316" s="40"/>
      <c r="W316" s="40"/>
      <c r="X316" s="40"/>
      <c r="Y316" s="40"/>
      <c r="Z316" s="40"/>
    </row>
    <row r="317" spans="1:26" ht="12.75" customHeight="1">
      <c r="A317" s="40"/>
      <c r="B317" s="40"/>
      <c r="C317" s="40"/>
      <c r="D317" s="40"/>
      <c r="E317" s="40"/>
      <c r="F317" s="64"/>
      <c r="G317" s="64"/>
      <c r="H317" s="64"/>
      <c r="I317" s="64"/>
      <c r="J317" s="40"/>
      <c r="K317" s="67"/>
      <c r="L317" s="67"/>
      <c r="M317" s="67"/>
      <c r="N317" s="40"/>
      <c r="O317" s="40"/>
      <c r="P317" s="40"/>
      <c r="Q317" s="40"/>
      <c r="R317" s="40"/>
      <c r="S317" s="40"/>
      <c r="T317" s="40"/>
      <c r="U317" s="40"/>
      <c r="V317" s="40"/>
      <c r="W317" s="40"/>
      <c r="X317" s="40"/>
      <c r="Y317" s="40"/>
      <c r="Z317" s="40"/>
    </row>
    <row r="318" spans="1:26" ht="12.75" customHeight="1">
      <c r="A318" s="40"/>
      <c r="B318" s="40"/>
      <c r="C318" s="40"/>
      <c r="D318" s="40"/>
      <c r="E318" s="40"/>
      <c r="F318" s="64"/>
      <c r="G318" s="64"/>
      <c r="H318" s="64"/>
      <c r="I318" s="64"/>
      <c r="J318" s="40"/>
      <c r="K318" s="67"/>
      <c r="L318" s="67"/>
      <c r="M318" s="67"/>
      <c r="N318" s="40"/>
      <c r="O318" s="40"/>
      <c r="P318" s="40"/>
      <c r="Q318" s="40"/>
      <c r="R318" s="40"/>
      <c r="S318" s="40"/>
      <c r="T318" s="40"/>
      <c r="U318" s="40"/>
      <c r="V318" s="40"/>
      <c r="W318" s="40"/>
      <c r="X318" s="40"/>
      <c r="Y318" s="40"/>
      <c r="Z318" s="40"/>
    </row>
    <row r="319" spans="1:26" ht="12.75" customHeight="1">
      <c r="A319" s="40"/>
      <c r="B319" s="40"/>
      <c r="C319" s="40"/>
      <c r="D319" s="40"/>
      <c r="E319" s="40"/>
      <c r="F319" s="64"/>
      <c r="G319" s="64"/>
      <c r="H319" s="64"/>
      <c r="I319" s="64"/>
      <c r="J319" s="40"/>
      <c r="K319" s="67"/>
      <c r="L319" s="67"/>
      <c r="M319" s="67"/>
      <c r="N319" s="40"/>
      <c r="O319" s="40"/>
      <c r="P319" s="40"/>
      <c r="Q319" s="40"/>
      <c r="R319" s="40"/>
      <c r="S319" s="40"/>
      <c r="T319" s="40"/>
      <c r="U319" s="40"/>
      <c r="V319" s="40"/>
      <c r="W319" s="40"/>
      <c r="X319" s="40"/>
      <c r="Y319" s="40"/>
      <c r="Z319" s="40"/>
    </row>
    <row r="320" spans="1:26" ht="12.75" customHeight="1">
      <c r="A320" s="40"/>
      <c r="B320" s="40"/>
      <c r="C320" s="40"/>
      <c r="D320" s="40"/>
      <c r="E320" s="40"/>
      <c r="F320" s="64"/>
      <c r="G320" s="64"/>
      <c r="H320" s="64"/>
      <c r="I320" s="64"/>
      <c r="J320" s="40"/>
      <c r="K320" s="67"/>
      <c r="L320" s="67"/>
      <c r="M320" s="67"/>
      <c r="N320" s="40"/>
      <c r="O320" s="40"/>
      <c r="P320" s="40"/>
      <c r="Q320" s="40"/>
      <c r="R320" s="40"/>
      <c r="S320" s="40"/>
      <c r="T320" s="40"/>
      <c r="U320" s="40"/>
      <c r="V320" s="40"/>
      <c r="W320" s="40"/>
      <c r="X320" s="40"/>
      <c r="Y320" s="40"/>
      <c r="Z320" s="40"/>
    </row>
    <row r="321" spans="1:26" ht="12.75" customHeight="1">
      <c r="A321" s="40"/>
      <c r="B321" s="40"/>
      <c r="C321" s="40"/>
      <c r="D321" s="40"/>
      <c r="E321" s="40"/>
      <c r="F321" s="64"/>
      <c r="G321" s="64"/>
      <c r="H321" s="64"/>
      <c r="I321" s="64"/>
      <c r="J321" s="40"/>
      <c r="K321" s="67"/>
      <c r="L321" s="67"/>
      <c r="M321" s="67"/>
      <c r="N321" s="40"/>
      <c r="O321" s="40"/>
      <c r="P321" s="40"/>
      <c r="Q321" s="40"/>
      <c r="R321" s="40"/>
      <c r="S321" s="40"/>
      <c r="T321" s="40"/>
      <c r="U321" s="40"/>
      <c r="V321" s="40"/>
      <c r="W321" s="40"/>
      <c r="X321" s="40"/>
      <c r="Y321" s="40"/>
      <c r="Z321" s="40"/>
    </row>
    <row r="322" spans="1:26" ht="12.75" customHeight="1">
      <c r="A322" s="40"/>
      <c r="B322" s="40"/>
      <c r="C322" s="40"/>
      <c r="D322" s="40"/>
      <c r="E322" s="40"/>
      <c r="F322" s="64"/>
      <c r="G322" s="64"/>
      <c r="H322" s="64"/>
      <c r="I322" s="64"/>
      <c r="J322" s="40"/>
      <c r="K322" s="67"/>
      <c r="L322" s="67"/>
      <c r="M322" s="67"/>
      <c r="N322" s="40"/>
      <c r="O322" s="40"/>
      <c r="P322" s="40"/>
      <c r="Q322" s="40"/>
      <c r="R322" s="40"/>
      <c r="S322" s="40"/>
      <c r="T322" s="40"/>
      <c r="U322" s="40"/>
      <c r="V322" s="40"/>
      <c r="W322" s="40"/>
      <c r="X322" s="40"/>
      <c r="Y322" s="40"/>
      <c r="Z322" s="40"/>
    </row>
    <row r="323" spans="1:26" ht="12.75" customHeight="1">
      <c r="A323" s="40"/>
      <c r="B323" s="40"/>
      <c r="C323" s="40"/>
      <c r="D323" s="40"/>
      <c r="E323" s="40"/>
      <c r="F323" s="64"/>
      <c r="G323" s="64"/>
      <c r="H323" s="64"/>
      <c r="I323" s="64"/>
      <c r="J323" s="40"/>
      <c r="K323" s="67"/>
      <c r="L323" s="67"/>
      <c r="M323" s="67"/>
      <c r="N323" s="40"/>
      <c r="O323" s="40"/>
      <c r="P323" s="40"/>
      <c r="Q323" s="40"/>
      <c r="R323" s="40"/>
      <c r="S323" s="40"/>
      <c r="T323" s="40"/>
      <c r="U323" s="40"/>
      <c r="V323" s="40"/>
      <c r="W323" s="40"/>
      <c r="X323" s="40"/>
      <c r="Y323" s="40"/>
      <c r="Z323" s="40"/>
    </row>
    <row r="324" spans="1:26" ht="12.75" customHeight="1">
      <c r="A324" s="40"/>
      <c r="B324" s="40"/>
      <c r="C324" s="40"/>
      <c r="D324" s="40"/>
      <c r="E324" s="40"/>
      <c r="F324" s="64"/>
      <c r="G324" s="64"/>
      <c r="H324" s="64"/>
      <c r="I324" s="64"/>
      <c r="J324" s="40"/>
      <c r="K324" s="67"/>
      <c r="L324" s="67"/>
      <c r="M324" s="67"/>
      <c r="N324" s="40"/>
      <c r="O324" s="40"/>
      <c r="P324" s="40"/>
      <c r="Q324" s="40"/>
      <c r="R324" s="40"/>
      <c r="S324" s="40"/>
      <c r="T324" s="40"/>
      <c r="U324" s="40"/>
      <c r="V324" s="40"/>
      <c r="W324" s="40"/>
      <c r="X324" s="40"/>
      <c r="Y324" s="40"/>
      <c r="Z324" s="40"/>
    </row>
    <row r="325" spans="1:26" ht="12.75" customHeight="1">
      <c r="A325" s="40"/>
      <c r="B325" s="40"/>
      <c r="C325" s="40"/>
      <c r="D325" s="40"/>
      <c r="E325" s="40"/>
      <c r="F325" s="64"/>
      <c r="G325" s="64"/>
      <c r="H325" s="64"/>
      <c r="I325" s="64"/>
      <c r="J325" s="40"/>
      <c r="K325" s="67"/>
      <c r="L325" s="67"/>
      <c r="M325" s="67"/>
      <c r="N325" s="40"/>
      <c r="O325" s="40"/>
      <c r="P325" s="40"/>
      <c r="Q325" s="40"/>
      <c r="R325" s="40"/>
      <c r="S325" s="40"/>
      <c r="T325" s="40"/>
      <c r="U325" s="40"/>
      <c r="V325" s="40"/>
      <c r="W325" s="40"/>
      <c r="X325" s="40"/>
      <c r="Y325" s="40"/>
      <c r="Z325" s="40"/>
    </row>
    <row r="326" spans="1:26" ht="12.75" customHeight="1">
      <c r="A326" s="40"/>
      <c r="B326" s="40"/>
      <c r="C326" s="40"/>
      <c r="D326" s="40"/>
      <c r="E326" s="40"/>
      <c r="F326" s="64"/>
      <c r="G326" s="64"/>
      <c r="H326" s="64"/>
      <c r="I326" s="64"/>
      <c r="J326" s="40"/>
      <c r="K326" s="67"/>
      <c r="L326" s="67"/>
      <c r="M326" s="67"/>
      <c r="N326" s="40"/>
      <c r="O326" s="40"/>
      <c r="P326" s="40"/>
      <c r="Q326" s="40"/>
      <c r="R326" s="40"/>
      <c r="S326" s="40"/>
      <c r="T326" s="40"/>
      <c r="U326" s="40"/>
      <c r="V326" s="40"/>
      <c r="W326" s="40"/>
      <c r="X326" s="40"/>
      <c r="Y326" s="40"/>
      <c r="Z326" s="40"/>
    </row>
    <row r="327" spans="1:26" ht="12.75" customHeight="1">
      <c r="A327" s="40"/>
      <c r="B327" s="40"/>
      <c r="C327" s="40"/>
      <c r="D327" s="40"/>
      <c r="E327" s="40"/>
      <c r="F327" s="64"/>
      <c r="G327" s="64"/>
      <c r="H327" s="64"/>
      <c r="I327" s="64"/>
      <c r="J327" s="40"/>
      <c r="K327" s="67"/>
      <c r="L327" s="67"/>
      <c r="M327" s="67"/>
      <c r="N327" s="40"/>
      <c r="O327" s="40"/>
      <c r="P327" s="40"/>
      <c r="Q327" s="40"/>
      <c r="R327" s="40"/>
      <c r="S327" s="40"/>
      <c r="T327" s="40"/>
      <c r="U327" s="40"/>
      <c r="V327" s="40"/>
      <c r="W327" s="40"/>
      <c r="X327" s="40"/>
      <c r="Y327" s="40"/>
      <c r="Z327" s="40"/>
    </row>
    <row r="328" spans="1:26" ht="12.75" customHeight="1">
      <c r="A328" s="40"/>
      <c r="B328" s="40"/>
      <c r="C328" s="40"/>
      <c r="D328" s="40"/>
      <c r="E328" s="40"/>
      <c r="F328" s="64"/>
      <c r="G328" s="64"/>
      <c r="H328" s="64"/>
      <c r="I328" s="64"/>
      <c r="J328" s="40"/>
      <c r="K328" s="67"/>
      <c r="L328" s="67"/>
      <c r="M328" s="67"/>
      <c r="N328" s="40"/>
      <c r="O328" s="40"/>
      <c r="P328" s="40"/>
      <c r="Q328" s="40"/>
      <c r="R328" s="40"/>
      <c r="S328" s="40"/>
      <c r="T328" s="40"/>
      <c r="U328" s="40"/>
      <c r="V328" s="40"/>
      <c r="W328" s="40"/>
      <c r="X328" s="40"/>
      <c r="Y328" s="40"/>
      <c r="Z328" s="40"/>
    </row>
    <row r="329" spans="1:26" ht="12.75" customHeight="1">
      <c r="A329" s="40"/>
      <c r="B329" s="40"/>
      <c r="C329" s="40"/>
      <c r="D329" s="40"/>
      <c r="E329" s="40"/>
      <c r="F329" s="64"/>
      <c r="G329" s="64"/>
      <c r="H329" s="64"/>
      <c r="I329" s="64"/>
      <c r="J329" s="40"/>
      <c r="K329" s="67"/>
      <c r="L329" s="67"/>
      <c r="M329" s="67"/>
      <c r="N329" s="40"/>
      <c r="O329" s="40"/>
      <c r="P329" s="40"/>
      <c r="Q329" s="40"/>
      <c r="R329" s="40"/>
      <c r="S329" s="40"/>
      <c r="T329" s="40"/>
      <c r="U329" s="40"/>
      <c r="V329" s="40"/>
      <c r="W329" s="40"/>
      <c r="X329" s="40"/>
      <c r="Y329" s="40"/>
      <c r="Z329" s="40"/>
    </row>
    <row r="330" spans="1:26" ht="12.75" customHeight="1">
      <c r="A330" s="40"/>
      <c r="B330" s="40"/>
      <c r="C330" s="40"/>
      <c r="D330" s="40"/>
      <c r="E330" s="40"/>
      <c r="F330" s="64"/>
      <c r="G330" s="64"/>
      <c r="H330" s="64"/>
      <c r="I330" s="64"/>
      <c r="J330" s="40"/>
      <c r="K330" s="67"/>
      <c r="L330" s="67"/>
      <c r="M330" s="67"/>
      <c r="N330" s="40"/>
      <c r="O330" s="40"/>
      <c r="P330" s="40"/>
      <c r="Q330" s="40"/>
      <c r="R330" s="40"/>
      <c r="S330" s="40"/>
      <c r="T330" s="40"/>
      <c r="U330" s="40"/>
      <c r="V330" s="40"/>
      <c r="W330" s="40"/>
      <c r="X330" s="40"/>
      <c r="Y330" s="40"/>
      <c r="Z330" s="40"/>
    </row>
    <row r="331" spans="1:26" ht="12.75" customHeight="1">
      <c r="A331" s="40"/>
      <c r="B331" s="40"/>
      <c r="C331" s="40"/>
      <c r="D331" s="40"/>
      <c r="E331" s="40"/>
      <c r="F331" s="64"/>
      <c r="G331" s="64"/>
      <c r="H331" s="64"/>
      <c r="I331" s="64"/>
      <c r="J331" s="40"/>
      <c r="K331" s="67"/>
      <c r="L331" s="67"/>
      <c r="M331" s="67"/>
      <c r="N331" s="40"/>
      <c r="O331" s="40"/>
      <c r="P331" s="40"/>
      <c r="Q331" s="40"/>
      <c r="R331" s="40"/>
      <c r="S331" s="40"/>
      <c r="T331" s="40"/>
      <c r="U331" s="40"/>
      <c r="V331" s="40"/>
      <c r="W331" s="40"/>
      <c r="X331" s="40"/>
      <c r="Y331" s="40"/>
      <c r="Z331" s="40"/>
    </row>
    <row r="332" spans="1:26" ht="12.75" customHeight="1">
      <c r="A332" s="40"/>
      <c r="B332" s="40"/>
      <c r="C332" s="40"/>
      <c r="D332" s="40"/>
      <c r="E332" s="40"/>
      <c r="F332" s="64"/>
      <c r="G332" s="64"/>
      <c r="H332" s="64"/>
      <c r="I332" s="64"/>
      <c r="J332" s="40"/>
      <c r="K332" s="67"/>
      <c r="L332" s="67"/>
      <c r="M332" s="67"/>
      <c r="N332" s="40"/>
      <c r="O332" s="40"/>
      <c r="P332" s="40"/>
      <c r="Q332" s="40"/>
      <c r="R332" s="40"/>
      <c r="S332" s="40"/>
      <c r="T332" s="40"/>
      <c r="U332" s="40"/>
      <c r="V332" s="40"/>
      <c r="W332" s="40"/>
      <c r="X332" s="40"/>
      <c r="Y332" s="40"/>
      <c r="Z332" s="40"/>
    </row>
    <row r="333" spans="1:26" ht="12.75" customHeight="1">
      <c r="A333" s="40"/>
      <c r="B333" s="40"/>
      <c r="C333" s="40"/>
      <c r="D333" s="40"/>
      <c r="E333" s="40"/>
      <c r="F333" s="64"/>
      <c r="G333" s="64"/>
      <c r="H333" s="64"/>
      <c r="I333" s="64"/>
      <c r="J333" s="40"/>
      <c r="K333" s="67"/>
      <c r="L333" s="67"/>
      <c r="M333" s="67"/>
      <c r="N333" s="40"/>
      <c r="O333" s="40"/>
      <c r="P333" s="40"/>
      <c r="Q333" s="40"/>
      <c r="R333" s="40"/>
      <c r="S333" s="40"/>
      <c r="T333" s="40"/>
      <c r="U333" s="40"/>
      <c r="V333" s="40"/>
      <c r="W333" s="40"/>
      <c r="X333" s="40"/>
      <c r="Y333" s="40"/>
      <c r="Z333" s="40"/>
    </row>
    <row r="334" spans="1:26" ht="12.75" customHeight="1">
      <c r="A334" s="40"/>
      <c r="B334" s="40"/>
      <c r="C334" s="40"/>
      <c r="D334" s="40"/>
      <c r="E334" s="40"/>
      <c r="F334" s="64"/>
      <c r="G334" s="64"/>
      <c r="H334" s="64"/>
      <c r="I334" s="64"/>
      <c r="J334" s="40"/>
      <c r="K334" s="67"/>
      <c r="L334" s="67"/>
      <c r="M334" s="67"/>
      <c r="N334" s="40"/>
      <c r="O334" s="40"/>
      <c r="P334" s="40"/>
      <c r="Q334" s="40"/>
      <c r="R334" s="40"/>
      <c r="S334" s="40"/>
      <c r="T334" s="40"/>
      <c r="U334" s="40"/>
      <c r="V334" s="40"/>
      <c r="W334" s="40"/>
      <c r="X334" s="40"/>
      <c r="Y334" s="40"/>
      <c r="Z334" s="40"/>
    </row>
    <row r="335" spans="1:26" ht="12.75" customHeight="1">
      <c r="A335" s="40"/>
      <c r="B335" s="40"/>
      <c r="C335" s="40"/>
      <c r="D335" s="40"/>
      <c r="E335" s="40"/>
      <c r="F335" s="64"/>
      <c r="G335" s="64"/>
      <c r="H335" s="64"/>
      <c r="I335" s="64"/>
      <c r="J335" s="40"/>
      <c r="K335" s="67"/>
      <c r="L335" s="67"/>
      <c r="M335" s="67"/>
      <c r="N335" s="40"/>
      <c r="O335" s="40"/>
      <c r="P335" s="40"/>
      <c r="Q335" s="40"/>
      <c r="R335" s="40"/>
      <c r="S335" s="40"/>
      <c r="T335" s="40"/>
      <c r="U335" s="40"/>
      <c r="V335" s="40"/>
      <c r="W335" s="40"/>
      <c r="X335" s="40"/>
      <c r="Y335" s="40"/>
      <c r="Z335" s="40"/>
    </row>
    <row r="336" spans="1:26" ht="12.75" customHeight="1">
      <c r="A336" s="40"/>
      <c r="B336" s="40"/>
      <c r="C336" s="40"/>
      <c r="D336" s="40"/>
      <c r="E336" s="40"/>
      <c r="F336" s="64"/>
      <c r="G336" s="64"/>
      <c r="H336" s="64"/>
      <c r="I336" s="64"/>
      <c r="J336" s="40"/>
      <c r="K336" s="67"/>
      <c r="L336" s="67"/>
      <c r="M336" s="67"/>
      <c r="N336" s="40"/>
      <c r="O336" s="40"/>
      <c r="P336" s="40"/>
      <c r="Q336" s="40"/>
      <c r="R336" s="40"/>
      <c r="S336" s="40"/>
      <c r="T336" s="40"/>
      <c r="U336" s="40"/>
      <c r="V336" s="40"/>
      <c r="W336" s="40"/>
      <c r="X336" s="40"/>
      <c r="Y336" s="40"/>
      <c r="Z336" s="40"/>
    </row>
    <row r="337" spans="1:26" ht="12.75" customHeight="1">
      <c r="A337" s="40"/>
      <c r="B337" s="40"/>
      <c r="C337" s="40"/>
      <c r="D337" s="40"/>
      <c r="E337" s="40"/>
      <c r="F337" s="64"/>
      <c r="G337" s="64"/>
      <c r="H337" s="64"/>
      <c r="I337" s="64"/>
      <c r="J337" s="40"/>
      <c r="K337" s="67"/>
      <c r="L337" s="67"/>
      <c r="M337" s="67"/>
      <c r="N337" s="40"/>
      <c r="O337" s="40"/>
      <c r="P337" s="40"/>
      <c r="Q337" s="40"/>
      <c r="R337" s="40"/>
      <c r="S337" s="40"/>
      <c r="T337" s="40"/>
      <c r="U337" s="40"/>
      <c r="V337" s="40"/>
      <c r="W337" s="40"/>
      <c r="X337" s="40"/>
      <c r="Y337" s="40"/>
      <c r="Z337" s="40"/>
    </row>
    <row r="338" spans="1:26" ht="12.75" customHeight="1">
      <c r="A338" s="40"/>
      <c r="B338" s="40"/>
      <c r="C338" s="40"/>
      <c r="D338" s="40"/>
      <c r="E338" s="40"/>
      <c r="F338" s="64"/>
      <c r="G338" s="64"/>
      <c r="H338" s="64"/>
      <c r="I338" s="64"/>
      <c r="J338" s="40"/>
      <c r="K338" s="67"/>
      <c r="L338" s="67"/>
      <c r="M338" s="67"/>
      <c r="N338" s="40"/>
      <c r="O338" s="40"/>
      <c r="P338" s="40"/>
      <c r="Q338" s="40"/>
      <c r="R338" s="40"/>
      <c r="S338" s="40"/>
      <c r="T338" s="40"/>
      <c r="U338" s="40"/>
      <c r="V338" s="40"/>
      <c r="W338" s="40"/>
      <c r="X338" s="40"/>
      <c r="Y338" s="40"/>
      <c r="Z338" s="40"/>
    </row>
    <row r="339" spans="1:26" ht="12.75" customHeight="1">
      <c r="A339" s="40"/>
      <c r="B339" s="40"/>
      <c r="C339" s="40"/>
      <c r="D339" s="40"/>
      <c r="E339" s="40"/>
      <c r="F339" s="64"/>
      <c r="G339" s="64"/>
      <c r="H339" s="64"/>
      <c r="I339" s="64"/>
      <c r="J339" s="40"/>
      <c r="K339" s="67"/>
      <c r="L339" s="67"/>
      <c r="M339" s="67"/>
      <c r="N339" s="40"/>
      <c r="O339" s="40"/>
      <c r="P339" s="40"/>
      <c r="Q339" s="40"/>
      <c r="R339" s="40"/>
      <c r="S339" s="40"/>
      <c r="T339" s="40"/>
      <c r="U339" s="40"/>
      <c r="V339" s="40"/>
      <c r="W339" s="40"/>
      <c r="X339" s="40"/>
      <c r="Y339" s="40"/>
      <c r="Z339" s="40"/>
    </row>
    <row r="340" spans="1:26" ht="12.75" customHeight="1">
      <c r="A340" s="40"/>
      <c r="B340" s="40"/>
      <c r="C340" s="40"/>
      <c r="D340" s="40"/>
      <c r="E340" s="40"/>
      <c r="F340" s="64"/>
      <c r="G340" s="64"/>
      <c r="H340" s="64"/>
      <c r="I340" s="64"/>
      <c r="J340" s="40"/>
      <c r="K340" s="67"/>
      <c r="L340" s="67"/>
      <c r="M340" s="67"/>
      <c r="N340" s="40"/>
      <c r="O340" s="40"/>
      <c r="P340" s="40"/>
      <c r="Q340" s="40"/>
      <c r="R340" s="40"/>
      <c r="S340" s="40"/>
      <c r="T340" s="40"/>
      <c r="U340" s="40"/>
      <c r="V340" s="40"/>
      <c r="W340" s="40"/>
      <c r="X340" s="40"/>
      <c r="Y340" s="40"/>
      <c r="Z340" s="40"/>
    </row>
    <row r="341" spans="1:26" ht="12.75" customHeight="1">
      <c r="A341" s="40"/>
      <c r="B341" s="40"/>
      <c r="C341" s="40"/>
      <c r="D341" s="40"/>
      <c r="E341" s="40"/>
      <c r="F341" s="64"/>
      <c r="G341" s="64"/>
      <c r="H341" s="64"/>
      <c r="I341" s="64"/>
      <c r="J341" s="40"/>
      <c r="K341" s="67"/>
      <c r="L341" s="67"/>
      <c r="M341" s="67"/>
      <c r="N341" s="40"/>
      <c r="O341" s="40"/>
      <c r="P341" s="40"/>
      <c r="Q341" s="40"/>
      <c r="R341" s="40"/>
      <c r="S341" s="40"/>
      <c r="T341" s="40"/>
      <c r="U341" s="40"/>
      <c r="V341" s="40"/>
      <c r="W341" s="40"/>
      <c r="X341" s="40"/>
      <c r="Y341" s="40"/>
      <c r="Z341" s="40"/>
    </row>
    <row r="342" spans="1:26" ht="12.75" customHeight="1">
      <c r="A342" s="40"/>
      <c r="B342" s="40"/>
      <c r="C342" s="40"/>
      <c r="D342" s="40"/>
      <c r="E342" s="40"/>
      <c r="F342" s="64"/>
      <c r="G342" s="64"/>
      <c r="H342" s="64"/>
      <c r="I342" s="64"/>
      <c r="J342" s="40"/>
      <c r="K342" s="67"/>
      <c r="L342" s="67"/>
      <c r="M342" s="67"/>
      <c r="N342" s="40"/>
      <c r="O342" s="40"/>
      <c r="P342" s="40"/>
      <c r="Q342" s="40"/>
      <c r="R342" s="40"/>
      <c r="S342" s="40"/>
      <c r="T342" s="40"/>
      <c r="U342" s="40"/>
      <c r="V342" s="40"/>
      <c r="W342" s="40"/>
      <c r="X342" s="40"/>
      <c r="Y342" s="40"/>
      <c r="Z342" s="40"/>
    </row>
    <row r="343" spans="1:26" ht="12.75" customHeight="1">
      <c r="A343" s="40"/>
      <c r="B343" s="40"/>
      <c r="C343" s="40"/>
      <c r="D343" s="40"/>
      <c r="E343" s="40"/>
      <c r="F343" s="64"/>
      <c r="G343" s="64"/>
      <c r="H343" s="64"/>
      <c r="I343" s="64"/>
      <c r="J343" s="40"/>
      <c r="K343" s="67"/>
      <c r="L343" s="67"/>
      <c r="M343" s="67"/>
      <c r="N343" s="40"/>
      <c r="O343" s="40"/>
      <c r="P343" s="40"/>
      <c r="Q343" s="40"/>
      <c r="R343" s="40"/>
      <c r="S343" s="40"/>
      <c r="T343" s="40"/>
      <c r="U343" s="40"/>
      <c r="V343" s="40"/>
      <c r="W343" s="40"/>
      <c r="X343" s="40"/>
      <c r="Y343" s="40"/>
      <c r="Z343" s="40"/>
    </row>
    <row r="344" spans="1:26" ht="12.75" customHeight="1">
      <c r="A344" s="40"/>
      <c r="B344" s="40"/>
      <c r="C344" s="40"/>
      <c r="D344" s="40"/>
      <c r="E344" s="40"/>
      <c r="F344" s="64"/>
      <c r="G344" s="64"/>
      <c r="H344" s="64"/>
      <c r="I344" s="64"/>
      <c r="J344" s="40"/>
      <c r="K344" s="67"/>
      <c r="L344" s="67"/>
      <c r="M344" s="67"/>
      <c r="N344" s="40"/>
      <c r="O344" s="40"/>
      <c r="P344" s="40"/>
      <c r="Q344" s="40"/>
      <c r="R344" s="40"/>
      <c r="S344" s="40"/>
      <c r="T344" s="40"/>
      <c r="U344" s="40"/>
      <c r="V344" s="40"/>
      <c r="W344" s="40"/>
      <c r="X344" s="40"/>
      <c r="Y344" s="40"/>
      <c r="Z344" s="40"/>
    </row>
    <row r="345" spans="1:26" ht="12.75" customHeight="1">
      <c r="A345" s="40"/>
      <c r="B345" s="40"/>
      <c r="C345" s="40"/>
      <c r="D345" s="40"/>
      <c r="E345" s="40"/>
      <c r="F345" s="64"/>
      <c r="G345" s="64"/>
      <c r="H345" s="64"/>
      <c r="I345" s="64"/>
      <c r="J345" s="40"/>
      <c r="K345" s="67"/>
      <c r="L345" s="67"/>
      <c r="M345" s="67"/>
      <c r="N345" s="40"/>
      <c r="O345" s="40"/>
      <c r="P345" s="40"/>
      <c r="Q345" s="40"/>
      <c r="R345" s="40"/>
      <c r="S345" s="40"/>
      <c r="T345" s="40"/>
      <c r="U345" s="40"/>
      <c r="V345" s="40"/>
      <c r="W345" s="40"/>
      <c r="X345" s="40"/>
      <c r="Y345" s="40"/>
      <c r="Z345" s="40"/>
    </row>
    <row r="346" spans="1:26" ht="12.75" customHeight="1">
      <c r="A346" s="40"/>
      <c r="B346" s="40"/>
      <c r="C346" s="40"/>
      <c r="D346" s="40"/>
      <c r="E346" s="40"/>
      <c r="F346" s="64"/>
      <c r="G346" s="64"/>
      <c r="H346" s="64"/>
      <c r="I346" s="64"/>
      <c r="J346" s="40"/>
      <c r="K346" s="67"/>
      <c r="L346" s="67"/>
      <c r="M346" s="67"/>
      <c r="N346" s="40"/>
      <c r="O346" s="40"/>
      <c r="P346" s="40"/>
      <c r="Q346" s="40"/>
      <c r="R346" s="40"/>
      <c r="S346" s="40"/>
      <c r="T346" s="40"/>
      <c r="U346" s="40"/>
      <c r="V346" s="40"/>
      <c r="W346" s="40"/>
      <c r="X346" s="40"/>
      <c r="Y346" s="40"/>
      <c r="Z346" s="40"/>
    </row>
    <row r="347" spans="1:26" ht="12.75" customHeight="1">
      <c r="A347" s="40"/>
      <c r="B347" s="40"/>
      <c r="C347" s="40"/>
      <c r="D347" s="40"/>
      <c r="E347" s="40"/>
      <c r="F347" s="64"/>
      <c r="G347" s="64"/>
      <c r="H347" s="64"/>
      <c r="I347" s="64"/>
      <c r="J347" s="40"/>
      <c r="K347" s="67"/>
      <c r="L347" s="67"/>
      <c r="M347" s="67"/>
      <c r="N347" s="40"/>
      <c r="O347" s="40"/>
      <c r="P347" s="40"/>
      <c r="Q347" s="40"/>
      <c r="R347" s="40"/>
      <c r="S347" s="40"/>
      <c r="T347" s="40"/>
      <c r="U347" s="40"/>
      <c r="V347" s="40"/>
      <c r="W347" s="40"/>
      <c r="X347" s="40"/>
      <c r="Y347" s="40"/>
      <c r="Z347" s="40"/>
    </row>
    <row r="348" spans="1:26" ht="12.75" customHeight="1">
      <c r="A348" s="40"/>
      <c r="B348" s="40"/>
      <c r="C348" s="40"/>
      <c r="D348" s="40"/>
      <c r="E348" s="40"/>
      <c r="F348" s="64"/>
      <c r="G348" s="64"/>
      <c r="H348" s="64"/>
      <c r="I348" s="64"/>
      <c r="J348" s="40"/>
      <c r="K348" s="67"/>
      <c r="L348" s="67"/>
      <c r="M348" s="67"/>
      <c r="N348" s="40"/>
      <c r="O348" s="40"/>
      <c r="P348" s="40"/>
      <c r="Q348" s="40"/>
      <c r="R348" s="40"/>
      <c r="S348" s="40"/>
      <c r="T348" s="40"/>
      <c r="U348" s="40"/>
      <c r="V348" s="40"/>
      <c r="W348" s="40"/>
      <c r="X348" s="40"/>
      <c r="Y348" s="40"/>
      <c r="Z348" s="40"/>
    </row>
    <row r="349" spans="1:26" ht="12.75" customHeight="1">
      <c r="A349" s="40"/>
      <c r="B349" s="40"/>
      <c r="C349" s="40"/>
      <c r="D349" s="40"/>
      <c r="E349" s="40"/>
      <c r="F349" s="64"/>
      <c r="G349" s="64"/>
      <c r="H349" s="64"/>
      <c r="I349" s="64"/>
      <c r="J349" s="40"/>
      <c r="K349" s="67"/>
      <c r="L349" s="67"/>
      <c r="M349" s="67"/>
      <c r="N349" s="40"/>
      <c r="O349" s="40"/>
      <c r="P349" s="40"/>
      <c r="Q349" s="40"/>
      <c r="R349" s="40"/>
      <c r="S349" s="40"/>
      <c r="T349" s="40"/>
      <c r="U349" s="40"/>
      <c r="V349" s="40"/>
      <c r="W349" s="40"/>
      <c r="X349" s="40"/>
      <c r="Y349" s="40"/>
      <c r="Z349" s="40"/>
    </row>
    <row r="350" spans="1:26" ht="12.75" customHeight="1">
      <c r="A350" s="40"/>
      <c r="B350" s="40"/>
      <c r="C350" s="40"/>
      <c r="D350" s="40"/>
      <c r="E350" s="40"/>
      <c r="F350" s="64"/>
      <c r="G350" s="64"/>
      <c r="H350" s="64"/>
      <c r="I350" s="64"/>
      <c r="J350" s="40"/>
      <c r="K350" s="67"/>
      <c r="L350" s="67"/>
      <c r="M350" s="67"/>
      <c r="N350" s="40"/>
      <c r="O350" s="40"/>
      <c r="P350" s="40"/>
      <c r="Q350" s="40"/>
      <c r="R350" s="40"/>
      <c r="S350" s="40"/>
      <c r="T350" s="40"/>
      <c r="U350" s="40"/>
      <c r="V350" s="40"/>
      <c r="W350" s="40"/>
      <c r="X350" s="40"/>
      <c r="Y350" s="40"/>
      <c r="Z350" s="40"/>
    </row>
    <row r="351" spans="1:26" ht="12.75" customHeight="1">
      <c r="A351" s="40"/>
      <c r="B351" s="40"/>
      <c r="C351" s="40"/>
      <c r="D351" s="40"/>
      <c r="E351" s="40"/>
      <c r="F351" s="64"/>
      <c r="G351" s="64"/>
      <c r="H351" s="64"/>
      <c r="I351" s="64"/>
      <c r="J351" s="40"/>
      <c r="K351" s="67"/>
      <c r="L351" s="67"/>
      <c r="M351" s="67"/>
      <c r="N351" s="40"/>
      <c r="O351" s="40"/>
      <c r="P351" s="40"/>
      <c r="Q351" s="40"/>
      <c r="R351" s="40"/>
      <c r="S351" s="40"/>
      <c r="T351" s="40"/>
      <c r="U351" s="40"/>
      <c r="V351" s="40"/>
      <c r="W351" s="40"/>
      <c r="X351" s="40"/>
      <c r="Y351" s="40"/>
      <c r="Z351" s="40"/>
    </row>
    <row r="352" spans="1:26" ht="12.75" customHeight="1">
      <c r="A352" s="40"/>
      <c r="B352" s="40"/>
      <c r="C352" s="40"/>
      <c r="D352" s="40"/>
      <c r="E352" s="40"/>
      <c r="F352" s="64"/>
      <c r="G352" s="64"/>
      <c r="H352" s="64"/>
      <c r="I352" s="64"/>
      <c r="J352" s="40"/>
      <c r="K352" s="67"/>
      <c r="L352" s="67"/>
      <c r="M352" s="67"/>
      <c r="N352" s="40"/>
      <c r="O352" s="40"/>
      <c r="P352" s="40"/>
      <c r="Q352" s="40"/>
      <c r="R352" s="40"/>
      <c r="S352" s="40"/>
      <c r="T352" s="40"/>
      <c r="U352" s="40"/>
      <c r="V352" s="40"/>
      <c r="W352" s="40"/>
      <c r="X352" s="40"/>
      <c r="Y352" s="40"/>
      <c r="Z352" s="40"/>
    </row>
    <row r="353" spans="1:26" ht="12.75" customHeight="1">
      <c r="A353" s="40"/>
      <c r="B353" s="40"/>
      <c r="C353" s="40"/>
      <c r="D353" s="40"/>
      <c r="E353" s="40"/>
      <c r="F353" s="64"/>
      <c r="G353" s="64"/>
      <c r="H353" s="64"/>
      <c r="I353" s="64"/>
      <c r="J353" s="40"/>
      <c r="K353" s="67"/>
      <c r="L353" s="67"/>
      <c r="M353" s="67"/>
      <c r="N353" s="40"/>
      <c r="O353" s="40"/>
      <c r="P353" s="40"/>
      <c r="Q353" s="40"/>
      <c r="R353" s="40"/>
      <c r="S353" s="40"/>
      <c r="T353" s="40"/>
      <c r="U353" s="40"/>
      <c r="V353" s="40"/>
      <c r="W353" s="40"/>
      <c r="X353" s="40"/>
      <c r="Y353" s="40"/>
      <c r="Z353" s="40"/>
    </row>
    <row r="354" spans="1:26" ht="12.75" customHeight="1">
      <c r="A354" s="40"/>
      <c r="B354" s="40"/>
      <c r="C354" s="40"/>
      <c r="D354" s="40"/>
      <c r="E354" s="40"/>
      <c r="F354" s="64"/>
      <c r="G354" s="64"/>
      <c r="H354" s="64"/>
      <c r="I354" s="64"/>
      <c r="J354" s="40"/>
      <c r="K354" s="67"/>
      <c r="L354" s="67"/>
      <c r="M354" s="67"/>
      <c r="N354" s="40"/>
      <c r="O354" s="40"/>
      <c r="P354" s="40"/>
      <c r="Q354" s="40"/>
      <c r="R354" s="40"/>
      <c r="S354" s="40"/>
      <c r="T354" s="40"/>
      <c r="U354" s="40"/>
      <c r="V354" s="40"/>
      <c r="W354" s="40"/>
      <c r="X354" s="40"/>
      <c r="Y354" s="40"/>
      <c r="Z354" s="40"/>
    </row>
    <row r="355" spans="1:26" ht="12.75" customHeight="1">
      <c r="A355" s="40"/>
      <c r="B355" s="40"/>
      <c r="C355" s="40"/>
      <c r="D355" s="40"/>
      <c r="E355" s="40"/>
      <c r="F355" s="64"/>
      <c r="G355" s="64"/>
      <c r="H355" s="64"/>
      <c r="I355" s="64"/>
      <c r="J355" s="40"/>
      <c r="K355" s="67"/>
      <c r="L355" s="67"/>
      <c r="M355" s="67"/>
      <c r="N355" s="40"/>
      <c r="O355" s="40"/>
      <c r="P355" s="40"/>
      <c r="Q355" s="40"/>
      <c r="R355" s="40"/>
      <c r="S355" s="40"/>
      <c r="T355" s="40"/>
      <c r="U355" s="40"/>
      <c r="V355" s="40"/>
      <c r="W355" s="40"/>
      <c r="X355" s="40"/>
      <c r="Y355" s="40"/>
      <c r="Z355" s="40"/>
    </row>
    <row r="356" spans="1:26" ht="12.75" customHeight="1">
      <c r="A356" s="40"/>
      <c r="B356" s="40"/>
      <c r="C356" s="40"/>
      <c r="D356" s="40"/>
      <c r="E356" s="40"/>
      <c r="F356" s="64"/>
      <c r="G356" s="64"/>
      <c r="H356" s="64"/>
      <c r="I356" s="64"/>
      <c r="J356" s="40"/>
      <c r="K356" s="67"/>
      <c r="L356" s="67"/>
      <c r="M356" s="67"/>
      <c r="N356" s="40"/>
      <c r="O356" s="40"/>
      <c r="P356" s="40"/>
      <c r="Q356" s="40"/>
      <c r="R356" s="40"/>
      <c r="S356" s="40"/>
      <c r="T356" s="40"/>
      <c r="U356" s="40"/>
      <c r="V356" s="40"/>
      <c r="W356" s="40"/>
      <c r="X356" s="40"/>
      <c r="Y356" s="40"/>
      <c r="Z356" s="40"/>
    </row>
    <row r="357" spans="1:26" ht="12.75" customHeight="1">
      <c r="A357" s="40"/>
      <c r="B357" s="40"/>
      <c r="C357" s="40"/>
      <c r="D357" s="40"/>
      <c r="E357" s="40"/>
      <c r="F357" s="64"/>
      <c r="G357" s="64"/>
      <c r="H357" s="64"/>
      <c r="I357" s="64"/>
      <c r="J357" s="40"/>
      <c r="K357" s="67"/>
      <c r="L357" s="67"/>
      <c r="M357" s="67"/>
      <c r="N357" s="40"/>
      <c r="O357" s="40"/>
      <c r="P357" s="40"/>
      <c r="Q357" s="40"/>
      <c r="R357" s="40"/>
      <c r="S357" s="40"/>
      <c r="T357" s="40"/>
      <c r="U357" s="40"/>
      <c r="V357" s="40"/>
      <c r="W357" s="40"/>
      <c r="X357" s="40"/>
      <c r="Y357" s="40"/>
      <c r="Z357" s="40"/>
    </row>
    <row r="358" spans="1:26" ht="12.75" customHeight="1">
      <c r="A358" s="40"/>
      <c r="B358" s="40"/>
      <c r="C358" s="40"/>
      <c r="D358" s="40"/>
      <c r="E358" s="40"/>
      <c r="F358" s="64"/>
      <c r="G358" s="64"/>
      <c r="H358" s="64"/>
      <c r="I358" s="64"/>
      <c r="J358" s="40"/>
      <c r="K358" s="67"/>
      <c r="L358" s="67"/>
      <c r="M358" s="67"/>
      <c r="N358" s="40"/>
      <c r="O358" s="40"/>
      <c r="P358" s="40"/>
      <c r="Q358" s="40"/>
      <c r="R358" s="40"/>
      <c r="S358" s="40"/>
      <c r="T358" s="40"/>
      <c r="U358" s="40"/>
      <c r="V358" s="40"/>
      <c r="W358" s="40"/>
      <c r="X358" s="40"/>
      <c r="Y358" s="40"/>
      <c r="Z358" s="40"/>
    </row>
    <row r="359" spans="1:26" ht="12.75" customHeight="1">
      <c r="A359" s="40"/>
      <c r="B359" s="40"/>
      <c r="C359" s="40"/>
      <c r="D359" s="40"/>
      <c r="E359" s="40"/>
      <c r="F359" s="64"/>
      <c r="G359" s="64"/>
      <c r="H359" s="64"/>
      <c r="I359" s="64"/>
      <c r="J359" s="40"/>
      <c r="K359" s="67"/>
      <c r="L359" s="67"/>
      <c r="M359" s="67"/>
      <c r="N359" s="40"/>
      <c r="O359" s="40"/>
      <c r="P359" s="40"/>
      <c r="Q359" s="40"/>
      <c r="R359" s="40"/>
      <c r="S359" s="40"/>
      <c r="T359" s="40"/>
      <c r="U359" s="40"/>
      <c r="V359" s="40"/>
      <c r="W359" s="40"/>
      <c r="X359" s="40"/>
      <c r="Y359" s="40"/>
      <c r="Z359" s="40"/>
    </row>
    <row r="360" spans="1:26" ht="12.75" customHeight="1">
      <c r="A360" s="40"/>
      <c r="B360" s="40"/>
      <c r="C360" s="40"/>
      <c r="D360" s="40"/>
      <c r="E360" s="40"/>
      <c r="F360" s="64"/>
      <c r="G360" s="64"/>
      <c r="H360" s="64"/>
      <c r="I360" s="64"/>
      <c r="J360" s="40"/>
      <c r="K360" s="67"/>
      <c r="L360" s="67"/>
      <c r="M360" s="67"/>
      <c r="N360" s="40"/>
      <c r="O360" s="40"/>
      <c r="P360" s="40"/>
      <c r="Q360" s="40"/>
      <c r="R360" s="40"/>
      <c r="S360" s="40"/>
      <c r="T360" s="40"/>
      <c r="U360" s="40"/>
      <c r="V360" s="40"/>
      <c r="W360" s="40"/>
      <c r="X360" s="40"/>
      <c r="Y360" s="40"/>
      <c r="Z360" s="40"/>
    </row>
    <row r="361" spans="1:26" ht="12.75" customHeight="1">
      <c r="A361" s="40"/>
      <c r="B361" s="40"/>
      <c r="C361" s="40"/>
      <c r="D361" s="40"/>
      <c r="E361" s="40"/>
      <c r="F361" s="64"/>
      <c r="G361" s="64"/>
      <c r="H361" s="64"/>
      <c r="I361" s="64"/>
      <c r="J361" s="40"/>
      <c r="K361" s="67"/>
      <c r="L361" s="67"/>
      <c r="M361" s="67"/>
      <c r="N361" s="40"/>
      <c r="O361" s="40"/>
      <c r="P361" s="40"/>
      <c r="Q361" s="40"/>
      <c r="R361" s="40"/>
      <c r="S361" s="40"/>
      <c r="T361" s="40"/>
      <c r="U361" s="40"/>
      <c r="V361" s="40"/>
      <c r="W361" s="40"/>
      <c r="X361" s="40"/>
      <c r="Y361" s="40"/>
      <c r="Z361" s="40"/>
    </row>
    <row r="362" spans="1:26" ht="12.75" customHeight="1">
      <c r="A362" s="40"/>
      <c r="B362" s="40"/>
      <c r="C362" s="40"/>
      <c r="D362" s="40"/>
      <c r="E362" s="40"/>
      <c r="F362" s="64"/>
      <c r="G362" s="64"/>
      <c r="H362" s="64"/>
      <c r="I362" s="64"/>
      <c r="J362" s="40"/>
      <c r="K362" s="67"/>
      <c r="L362" s="67"/>
      <c r="M362" s="67"/>
      <c r="N362" s="40"/>
      <c r="O362" s="40"/>
      <c r="P362" s="40"/>
      <c r="Q362" s="40"/>
      <c r="R362" s="40"/>
      <c r="S362" s="40"/>
      <c r="T362" s="40"/>
      <c r="U362" s="40"/>
      <c r="V362" s="40"/>
      <c r="W362" s="40"/>
      <c r="X362" s="40"/>
      <c r="Y362" s="40"/>
      <c r="Z362" s="40"/>
    </row>
    <row r="363" spans="1:26" ht="12.75" customHeight="1">
      <c r="A363" s="40"/>
      <c r="B363" s="40"/>
      <c r="C363" s="40"/>
      <c r="D363" s="40"/>
      <c r="E363" s="40"/>
      <c r="F363" s="64"/>
      <c r="G363" s="64"/>
      <c r="H363" s="64"/>
      <c r="I363" s="64"/>
      <c r="J363" s="40"/>
      <c r="K363" s="67"/>
      <c r="L363" s="67"/>
      <c r="M363" s="67"/>
      <c r="N363" s="40"/>
      <c r="O363" s="40"/>
      <c r="P363" s="40"/>
      <c r="Q363" s="40"/>
      <c r="R363" s="40"/>
      <c r="S363" s="40"/>
      <c r="T363" s="40"/>
      <c r="U363" s="40"/>
      <c r="V363" s="40"/>
      <c r="W363" s="40"/>
      <c r="X363" s="40"/>
      <c r="Y363" s="40"/>
      <c r="Z363" s="40"/>
    </row>
    <row r="364" spans="1:26" ht="12.75" customHeight="1">
      <c r="A364" s="40"/>
      <c r="B364" s="40"/>
      <c r="C364" s="40"/>
      <c r="D364" s="40"/>
      <c r="E364" s="40"/>
      <c r="F364" s="64"/>
      <c r="G364" s="64"/>
      <c r="H364" s="64"/>
      <c r="I364" s="64"/>
      <c r="J364" s="40"/>
      <c r="K364" s="67"/>
      <c r="L364" s="67"/>
      <c r="M364" s="67"/>
      <c r="N364" s="40"/>
      <c r="O364" s="40"/>
      <c r="P364" s="40"/>
      <c r="Q364" s="40"/>
      <c r="R364" s="40"/>
      <c r="S364" s="40"/>
      <c r="T364" s="40"/>
      <c r="U364" s="40"/>
      <c r="V364" s="40"/>
      <c r="W364" s="40"/>
      <c r="X364" s="40"/>
      <c r="Y364" s="40"/>
      <c r="Z364" s="40"/>
    </row>
    <row r="365" spans="1:26" ht="12.75" customHeight="1">
      <c r="A365" s="40"/>
      <c r="B365" s="40"/>
      <c r="C365" s="40"/>
      <c r="D365" s="40"/>
      <c r="E365" s="40"/>
      <c r="F365" s="64"/>
      <c r="G365" s="64"/>
      <c r="H365" s="64"/>
      <c r="I365" s="64"/>
      <c r="J365" s="40"/>
      <c r="K365" s="67"/>
      <c r="L365" s="67"/>
      <c r="M365" s="67"/>
      <c r="N365" s="40"/>
      <c r="O365" s="40"/>
      <c r="P365" s="40"/>
      <c r="Q365" s="40"/>
      <c r="R365" s="40"/>
      <c r="S365" s="40"/>
      <c r="T365" s="40"/>
      <c r="U365" s="40"/>
      <c r="V365" s="40"/>
      <c r="W365" s="40"/>
      <c r="X365" s="40"/>
      <c r="Y365" s="40"/>
      <c r="Z365" s="40"/>
    </row>
    <row r="366" spans="1:26" ht="12.75" customHeight="1">
      <c r="A366" s="40"/>
      <c r="B366" s="40"/>
      <c r="C366" s="40"/>
      <c r="D366" s="40"/>
      <c r="E366" s="40"/>
      <c r="F366" s="64"/>
      <c r="G366" s="64"/>
      <c r="H366" s="64"/>
      <c r="I366" s="64"/>
      <c r="J366" s="40"/>
      <c r="K366" s="67"/>
      <c r="L366" s="67"/>
      <c r="M366" s="67"/>
      <c r="N366" s="40"/>
      <c r="O366" s="40"/>
      <c r="P366" s="40"/>
      <c r="Q366" s="40"/>
      <c r="R366" s="40"/>
      <c r="S366" s="40"/>
      <c r="T366" s="40"/>
      <c r="U366" s="40"/>
      <c r="V366" s="40"/>
      <c r="W366" s="40"/>
      <c r="X366" s="40"/>
      <c r="Y366" s="40"/>
      <c r="Z366" s="40"/>
    </row>
    <row r="367" spans="1:26" ht="12.75" customHeight="1">
      <c r="A367" s="40"/>
      <c r="B367" s="40"/>
      <c r="C367" s="40"/>
      <c r="D367" s="40"/>
      <c r="E367" s="40"/>
      <c r="F367" s="64"/>
      <c r="G367" s="64"/>
      <c r="H367" s="64"/>
      <c r="I367" s="64"/>
      <c r="J367" s="40"/>
      <c r="K367" s="67"/>
      <c r="L367" s="67"/>
      <c r="M367" s="67"/>
      <c r="N367" s="40"/>
      <c r="O367" s="40"/>
      <c r="P367" s="40"/>
      <c r="Q367" s="40"/>
      <c r="R367" s="40"/>
      <c r="S367" s="40"/>
      <c r="T367" s="40"/>
      <c r="U367" s="40"/>
      <c r="V367" s="40"/>
      <c r="W367" s="40"/>
      <c r="X367" s="40"/>
      <c r="Y367" s="40"/>
      <c r="Z367" s="40"/>
    </row>
    <row r="368" spans="1:26" ht="12.75" customHeight="1">
      <c r="A368" s="40"/>
      <c r="B368" s="40"/>
      <c r="C368" s="40"/>
      <c r="D368" s="40"/>
      <c r="E368" s="40"/>
      <c r="F368" s="64"/>
      <c r="G368" s="64"/>
      <c r="H368" s="64"/>
      <c r="I368" s="64"/>
      <c r="J368" s="40"/>
      <c r="K368" s="67"/>
      <c r="L368" s="67"/>
      <c r="M368" s="67"/>
      <c r="N368" s="40"/>
      <c r="O368" s="40"/>
      <c r="P368" s="40"/>
      <c r="Q368" s="40"/>
      <c r="R368" s="40"/>
      <c r="S368" s="40"/>
      <c r="T368" s="40"/>
      <c r="U368" s="40"/>
      <c r="V368" s="40"/>
      <c r="W368" s="40"/>
      <c r="X368" s="40"/>
      <c r="Y368" s="40"/>
      <c r="Z368" s="40"/>
    </row>
    <row r="369" spans="1:26" ht="12.75" customHeight="1">
      <c r="A369" s="40"/>
      <c r="B369" s="40"/>
      <c r="C369" s="40"/>
      <c r="D369" s="40"/>
      <c r="E369" s="40"/>
      <c r="F369" s="64"/>
      <c r="G369" s="64"/>
      <c r="H369" s="64"/>
      <c r="I369" s="64"/>
      <c r="J369" s="40"/>
      <c r="K369" s="67"/>
      <c r="L369" s="67"/>
      <c r="M369" s="67"/>
      <c r="N369" s="40"/>
      <c r="O369" s="40"/>
      <c r="P369" s="40"/>
      <c r="Q369" s="40"/>
      <c r="R369" s="40"/>
      <c r="S369" s="40"/>
      <c r="T369" s="40"/>
      <c r="U369" s="40"/>
      <c r="V369" s="40"/>
      <c r="W369" s="40"/>
      <c r="X369" s="40"/>
      <c r="Y369" s="40"/>
      <c r="Z369" s="40"/>
    </row>
    <row r="370" spans="1:26" ht="12.75" customHeight="1">
      <c r="A370" s="40"/>
      <c r="B370" s="40"/>
      <c r="C370" s="40"/>
      <c r="D370" s="40"/>
      <c r="E370" s="40"/>
      <c r="F370" s="64"/>
      <c r="G370" s="64"/>
      <c r="H370" s="64"/>
      <c r="I370" s="64"/>
      <c r="J370" s="40"/>
      <c r="K370" s="67"/>
      <c r="L370" s="67"/>
      <c r="M370" s="67"/>
      <c r="N370" s="40"/>
      <c r="O370" s="40"/>
      <c r="P370" s="40"/>
      <c r="Q370" s="40"/>
      <c r="R370" s="40"/>
      <c r="S370" s="40"/>
      <c r="T370" s="40"/>
      <c r="U370" s="40"/>
      <c r="V370" s="40"/>
      <c r="W370" s="40"/>
      <c r="X370" s="40"/>
      <c r="Y370" s="40"/>
      <c r="Z370" s="40"/>
    </row>
    <row r="371" spans="1:26" ht="12.75" customHeight="1">
      <c r="A371" s="40"/>
      <c r="B371" s="40"/>
      <c r="C371" s="40"/>
      <c r="D371" s="40"/>
      <c r="E371" s="40"/>
      <c r="F371" s="64"/>
      <c r="G371" s="64"/>
      <c r="H371" s="64"/>
      <c r="I371" s="64"/>
      <c r="J371" s="40"/>
      <c r="K371" s="67"/>
      <c r="L371" s="67"/>
      <c r="M371" s="67"/>
      <c r="N371" s="40"/>
      <c r="O371" s="40"/>
      <c r="P371" s="40"/>
      <c r="Q371" s="40"/>
      <c r="R371" s="40"/>
      <c r="S371" s="40"/>
      <c r="T371" s="40"/>
      <c r="U371" s="40"/>
      <c r="V371" s="40"/>
      <c r="W371" s="40"/>
      <c r="X371" s="40"/>
      <c r="Y371" s="40"/>
      <c r="Z371" s="40"/>
    </row>
    <row r="372" spans="1:26" ht="12.75" customHeight="1">
      <c r="A372" s="40"/>
      <c r="B372" s="40"/>
      <c r="C372" s="40"/>
      <c r="D372" s="40"/>
      <c r="E372" s="40"/>
      <c r="F372" s="64"/>
      <c r="G372" s="64"/>
      <c r="H372" s="64"/>
      <c r="I372" s="64"/>
      <c r="J372" s="40"/>
      <c r="K372" s="67"/>
      <c r="L372" s="67"/>
      <c r="M372" s="67"/>
      <c r="N372" s="40"/>
      <c r="O372" s="40"/>
      <c r="P372" s="40"/>
      <c r="Q372" s="40"/>
      <c r="R372" s="40"/>
      <c r="S372" s="40"/>
      <c r="T372" s="40"/>
      <c r="U372" s="40"/>
      <c r="V372" s="40"/>
      <c r="W372" s="40"/>
      <c r="X372" s="40"/>
      <c r="Y372" s="40"/>
      <c r="Z372" s="40"/>
    </row>
    <row r="373" spans="1:26" ht="12.75" customHeight="1">
      <c r="A373" s="40"/>
      <c r="B373" s="40"/>
      <c r="C373" s="40"/>
      <c r="D373" s="40"/>
      <c r="E373" s="40"/>
      <c r="F373" s="64"/>
      <c r="G373" s="64"/>
      <c r="H373" s="64"/>
      <c r="I373" s="64"/>
      <c r="J373" s="40"/>
      <c r="K373" s="67"/>
      <c r="L373" s="67"/>
      <c r="M373" s="67"/>
      <c r="N373" s="40"/>
      <c r="O373" s="40"/>
      <c r="P373" s="40"/>
      <c r="Q373" s="40"/>
      <c r="R373" s="40"/>
      <c r="S373" s="40"/>
      <c r="T373" s="40"/>
      <c r="U373" s="40"/>
      <c r="V373" s="40"/>
      <c r="W373" s="40"/>
      <c r="X373" s="40"/>
      <c r="Y373" s="40"/>
      <c r="Z373" s="40"/>
    </row>
    <row r="374" spans="1:26" ht="12.75" customHeight="1">
      <c r="A374" s="40"/>
      <c r="B374" s="40"/>
      <c r="C374" s="40"/>
      <c r="D374" s="40"/>
      <c r="E374" s="40"/>
      <c r="F374" s="64"/>
      <c r="G374" s="64"/>
      <c r="H374" s="64"/>
      <c r="I374" s="64"/>
      <c r="J374" s="40"/>
      <c r="K374" s="67"/>
      <c r="L374" s="67"/>
      <c r="M374" s="67"/>
      <c r="N374" s="40"/>
      <c r="O374" s="40"/>
      <c r="P374" s="40"/>
      <c r="Q374" s="40"/>
      <c r="R374" s="40"/>
      <c r="S374" s="40"/>
      <c r="T374" s="40"/>
      <c r="U374" s="40"/>
      <c r="V374" s="40"/>
      <c r="W374" s="40"/>
      <c r="X374" s="40"/>
      <c r="Y374" s="40"/>
      <c r="Z374" s="40"/>
    </row>
    <row r="375" spans="1:26" ht="12.75" customHeight="1">
      <c r="A375" s="40"/>
      <c r="B375" s="40"/>
      <c r="C375" s="40"/>
      <c r="D375" s="40"/>
      <c r="E375" s="40"/>
      <c r="F375" s="64"/>
      <c r="G375" s="64"/>
      <c r="H375" s="64"/>
      <c r="I375" s="64"/>
      <c r="J375" s="40"/>
      <c r="K375" s="67"/>
      <c r="L375" s="67"/>
      <c r="M375" s="67"/>
      <c r="N375" s="40"/>
      <c r="O375" s="40"/>
      <c r="P375" s="40"/>
      <c r="Q375" s="40"/>
      <c r="R375" s="40"/>
      <c r="S375" s="40"/>
      <c r="T375" s="40"/>
      <c r="U375" s="40"/>
      <c r="V375" s="40"/>
      <c r="W375" s="40"/>
      <c r="X375" s="40"/>
      <c r="Y375" s="40"/>
      <c r="Z375" s="40"/>
    </row>
    <row r="376" spans="1:26" ht="12.75" customHeight="1">
      <c r="A376" s="40"/>
      <c r="B376" s="40"/>
      <c r="C376" s="40"/>
      <c r="D376" s="40"/>
      <c r="E376" s="40"/>
      <c r="F376" s="64"/>
      <c r="G376" s="64"/>
      <c r="H376" s="64"/>
      <c r="I376" s="64"/>
      <c r="J376" s="40"/>
      <c r="K376" s="67"/>
      <c r="L376" s="67"/>
      <c r="M376" s="67"/>
      <c r="N376" s="40"/>
      <c r="O376" s="40"/>
      <c r="P376" s="40"/>
      <c r="Q376" s="40"/>
      <c r="R376" s="40"/>
      <c r="S376" s="40"/>
      <c r="T376" s="40"/>
      <c r="U376" s="40"/>
      <c r="V376" s="40"/>
      <c r="W376" s="40"/>
      <c r="X376" s="40"/>
      <c r="Y376" s="40"/>
      <c r="Z376" s="40"/>
    </row>
    <row r="377" spans="1:26" ht="12.75" customHeight="1">
      <c r="A377" s="40"/>
      <c r="B377" s="40"/>
      <c r="C377" s="40"/>
      <c r="D377" s="40"/>
      <c r="E377" s="40"/>
      <c r="F377" s="64"/>
      <c r="G377" s="64"/>
      <c r="H377" s="64"/>
      <c r="I377" s="64"/>
      <c r="J377" s="40"/>
      <c r="K377" s="67"/>
      <c r="L377" s="67"/>
      <c r="M377" s="67"/>
      <c r="N377" s="40"/>
      <c r="O377" s="40"/>
      <c r="P377" s="40"/>
      <c r="Q377" s="40"/>
      <c r="R377" s="40"/>
      <c r="S377" s="40"/>
      <c r="T377" s="40"/>
      <c r="U377" s="40"/>
      <c r="V377" s="40"/>
      <c r="W377" s="40"/>
      <c r="X377" s="40"/>
      <c r="Y377" s="40"/>
      <c r="Z377" s="40"/>
    </row>
    <row r="378" spans="1:26" ht="12.75" customHeight="1">
      <c r="A378" s="40"/>
      <c r="B378" s="40"/>
      <c r="C378" s="40"/>
      <c r="D378" s="40"/>
      <c r="E378" s="40"/>
      <c r="F378" s="64"/>
      <c r="G378" s="64"/>
      <c r="H378" s="64"/>
      <c r="I378" s="64"/>
      <c r="J378" s="40"/>
      <c r="K378" s="67"/>
      <c r="L378" s="67"/>
      <c r="M378" s="67"/>
      <c r="N378" s="40"/>
      <c r="O378" s="40"/>
      <c r="P378" s="40"/>
      <c r="Q378" s="40"/>
      <c r="R378" s="40"/>
      <c r="S378" s="40"/>
      <c r="T378" s="40"/>
      <c r="U378" s="40"/>
      <c r="V378" s="40"/>
      <c r="W378" s="40"/>
      <c r="X378" s="40"/>
      <c r="Y378" s="40"/>
      <c r="Z378" s="40"/>
    </row>
    <row r="379" spans="1:26" ht="12.75" customHeight="1">
      <c r="A379" s="40"/>
      <c r="B379" s="40"/>
      <c r="C379" s="40"/>
      <c r="D379" s="40"/>
      <c r="E379" s="40"/>
      <c r="F379" s="64"/>
      <c r="G379" s="64"/>
      <c r="H379" s="64"/>
      <c r="I379" s="64"/>
      <c r="J379" s="40"/>
      <c r="K379" s="67"/>
      <c r="L379" s="67"/>
      <c r="M379" s="67"/>
      <c r="N379" s="40"/>
      <c r="O379" s="40"/>
      <c r="P379" s="40"/>
      <c r="Q379" s="40"/>
      <c r="R379" s="40"/>
      <c r="S379" s="40"/>
      <c r="T379" s="40"/>
      <c r="U379" s="40"/>
      <c r="V379" s="40"/>
      <c r="W379" s="40"/>
      <c r="X379" s="40"/>
      <c r="Y379" s="40"/>
      <c r="Z379" s="40"/>
    </row>
    <row r="380" spans="1:26" ht="12.75" customHeight="1">
      <c r="A380" s="40"/>
      <c r="B380" s="40"/>
      <c r="C380" s="40"/>
      <c r="D380" s="40"/>
      <c r="E380" s="40"/>
      <c r="F380" s="64"/>
      <c r="G380" s="64"/>
      <c r="H380" s="64"/>
      <c r="I380" s="64"/>
      <c r="J380" s="40"/>
      <c r="K380" s="67"/>
      <c r="L380" s="67"/>
      <c r="M380" s="67"/>
      <c r="N380" s="40"/>
      <c r="O380" s="40"/>
      <c r="P380" s="40"/>
      <c r="Q380" s="40"/>
      <c r="R380" s="40"/>
      <c r="S380" s="40"/>
      <c r="T380" s="40"/>
      <c r="U380" s="40"/>
      <c r="V380" s="40"/>
      <c r="W380" s="40"/>
      <c r="X380" s="40"/>
      <c r="Y380" s="40"/>
      <c r="Z380" s="40"/>
    </row>
    <row r="381" spans="1:26" ht="12.75" customHeight="1">
      <c r="A381" s="40"/>
      <c r="B381" s="40"/>
      <c r="C381" s="40"/>
      <c r="D381" s="40"/>
      <c r="E381" s="40"/>
      <c r="F381" s="64"/>
      <c r="G381" s="64"/>
      <c r="H381" s="64"/>
      <c r="I381" s="64"/>
      <c r="J381" s="40"/>
      <c r="K381" s="67"/>
      <c r="L381" s="67"/>
      <c r="M381" s="67"/>
      <c r="N381" s="40"/>
      <c r="O381" s="40"/>
      <c r="P381" s="40"/>
      <c r="Q381" s="40"/>
      <c r="R381" s="40"/>
      <c r="S381" s="40"/>
      <c r="T381" s="40"/>
      <c r="U381" s="40"/>
      <c r="V381" s="40"/>
      <c r="W381" s="40"/>
      <c r="X381" s="40"/>
      <c r="Y381" s="40"/>
      <c r="Z381" s="40"/>
    </row>
    <row r="382" spans="1:26" ht="12.75" customHeight="1">
      <c r="A382" s="40"/>
      <c r="B382" s="40"/>
      <c r="C382" s="40"/>
      <c r="D382" s="40"/>
      <c r="E382" s="40"/>
      <c r="F382" s="64"/>
      <c r="G382" s="64"/>
      <c r="H382" s="64"/>
      <c r="I382" s="64"/>
      <c r="J382" s="40"/>
      <c r="K382" s="67"/>
      <c r="L382" s="67"/>
      <c r="M382" s="67"/>
      <c r="N382" s="40"/>
      <c r="O382" s="40"/>
      <c r="P382" s="40"/>
      <c r="Q382" s="40"/>
      <c r="R382" s="40"/>
      <c r="S382" s="40"/>
      <c r="T382" s="40"/>
      <c r="U382" s="40"/>
      <c r="V382" s="40"/>
      <c r="W382" s="40"/>
      <c r="X382" s="40"/>
      <c r="Y382" s="40"/>
      <c r="Z382" s="40"/>
    </row>
    <row r="383" spans="1:26" ht="12.75" customHeight="1">
      <c r="A383" s="40"/>
      <c r="B383" s="40"/>
      <c r="C383" s="40"/>
      <c r="D383" s="40"/>
      <c r="E383" s="40"/>
      <c r="F383" s="64"/>
      <c r="G383" s="64"/>
      <c r="H383" s="64"/>
      <c r="I383" s="64"/>
      <c r="J383" s="40"/>
      <c r="K383" s="67"/>
      <c r="L383" s="67"/>
      <c r="M383" s="67"/>
      <c r="N383" s="40"/>
      <c r="O383" s="40"/>
      <c r="P383" s="40"/>
      <c r="Q383" s="40"/>
      <c r="R383" s="40"/>
      <c r="S383" s="40"/>
      <c r="T383" s="40"/>
      <c r="U383" s="40"/>
      <c r="V383" s="40"/>
      <c r="W383" s="40"/>
      <c r="X383" s="40"/>
      <c r="Y383" s="40"/>
      <c r="Z383" s="40"/>
    </row>
    <row r="384" spans="1:26" ht="12.75" customHeight="1">
      <c r="A384" s="40"/>
      <c r="B384" s="40"/>
      <c r="C384" s="40"/>
      <c r="D384" s="40"/>
      <c r="E384" s="40"/>
      <c r="F384" s="64"/>
      <c r="G384" s="64"/>
      <c r="H384" s="64"/>
      <c r="I384" s="64"/>
      <c r="J384" s="40"/>
      <c r="K384" s="67"/>
      <c r="L384" s="67"/>
      <c r="M384" s="67"/>
      <c r="N384" s="40"/>
      <c r="O384" s="40"/>
      <c r="P384" s="40"/>
      <c r="Q384" s="40"/>
      <c r="R384" s="40"/>
      <c r="S384" s="40"/>
      <c r="T384" s="40"/>
      <c r="U384" s="40"/>
      <c r="V384" s="40"/>
      <c r="W384" s="40"/>
      <c r="X384" s="40"/>
      <c r="Y384" s="40"/>
      <c r="Z384" s="40"/>
    </row>
    <row r="385" spans="1:26" ht="12.75" customHeight="1">
      <c r="A385" s="40"/>
      <c r="B385" s="40"/>
      <c r="C385" s="40"/>
      <c r="D385" s="40"/>
      <c r="E385" s="40"/>
      <c r="F385" s="64"/>
      <c r="G385" s="64"/>
      <c r="H385" s="64"/>
      <c r="I385" s="64"/>
      <c r="J385" s="40"/>
      <c r="K385" s="67"/>
      <c r="L385" s="67"/>
      <c r="M385" s="67"/>
      <c r="N385" s="40"/>
      <c r="O385" s="40"/>
      <c r="P385" s="40"/>
      <c r="Q385" s="40"/>
      <c r="R385" s="40"/>
      <c r="S385" s="40"/>
      <c r="T385" s="40"/>
      <c r="U385" s="40"/>
      <c r="V385" s="40"/>
      <c r="W385" s="40"/>
      <c r="X385" s="40"/>
      <c r="Y385" s="40"/>
      <c r="Z385" s="40"/>
    </row>
    <row r="386" spans="1:26" ht="12.75" customHeight="1">
      <c r="A386" s="40"/>
      <c r="B386" s="40"/>
      <c r="C386" s="40"/>
      <c r="D386" s="40"/>
      <c r="E386" s="40"/>
      <c r="F386" s="64"/>
      <c r="G386" s="64"/>
      <c r="H386" s="64"/>
      <c r="I386" s="64"/>
      <c r="J386" s="40"/>
      <c r="K386" s="67"/>
      <c r="L386" s="67"/>
      <c r="M386" s="67"/>
      <c r="N386" s="40"/>
      <c r="O386" s="40"/>
      <c r="P386" s="40"/>
      <c r="Q386" s="40"/>
      <c r="R386" s="40"/>
      <c r="S386" s="40"/>
      <c r="T386" s="40"/>
      <c r="U386" s="40"/>
      <c r="V386" s="40"/>
      <c r="W386" s="40"/>
      <c r="X386" s="40"/>
      <c r="Y386" s="40"/>
      <c r="Z386" s="40"/>
    </row>
    <row r="387" spans="1:26" ht="12.75" customHeight="1">
      <c r="A387" s="40"/>
      <c r="B387" s="40"/>
      <c r="C387" s="40"/>
      <c r="D387" s="40"/>
      <c r="E387" s="40"/>
      <c r="F387" s="64"/>
      <c r="G387" s="64"/>
      <c r="H387" s="64"/>
      <c r="I387" s="64"/>
      <c r="J387" s="40"/>
      <c r="K387" s="67"/>
      <c r="L387" s="67"/>
      <c r="M387" s="67"/>
      <c r="N387" s="40"/>
      <c r="O387" s="40"/>
      <c r="P387" s="40"/>
      <c r="Q387" s="40"/>
      <c r="R387" s="40"/>
      <c r="S387" s="40"/>
      <c r="T387" s="40"/>
      <c r="U387" s="40"/>
      <c r="V387" s="40"/>
      <c r="W387" s="40"/>
      <c r="X387" s="40"/>
      <c r="Y387" s="40"/>
      <c r="Z387" s="40"/>
    </row>
    <row r="388" spans="1:26" ht="12.75" customHeight="1">
      <c r="A388" s="40"/>
      <c r="B388" s="40"/>
      <c r="C388" s="40"/>
      <c r="D388" s="40"/>
      <c r="E388" s="40"/>
      <c r="F388" s="64"/>
      <c r="G388" s="64"/>
      <c r="H388" s="64"/>
      <c r="I388" s="64"/>
      <c r="J388" s="40"/>
      <c r="K388" s="67"/>
      <c r="L388" s="67"/>
      <c r="M388" s="67"/>
      <c r="N388" s="40"/>
      <c r="O388" s="40"/>
      <c r="P388" s="40"/>
      <c r="Q388" s="40"/>
      <c r="R388" s="40"/>
      <c r="S388" s="40"/>
      <c r="T388" s="40"/>
      <c r="U388" s="40"/>
      <c r="V388" s="40"/>
      <c r="W388" s="40"/>
      <c r="X388" s="40"/>
      <c r="Y388" s="40"/>
      <c r="Z388" s="40"/>
    </row>
    <row r="389" spans="1:26" ht="12.75" customHeight="1">
      <c r="A389" s="40"/>
      <c r="B389" s="40"/>
      <c r="C389" s="40"/>
      <c r="D389" s="40"/>
      <c r="E389" s="40"/>
      <c r="F389" s="64"/>
      <c r="G389" s="64"/>
      <c r="H389" s="64"/>
      <c r="I389" s="64"/>
      <c r="J389" s="40"/>
      <c r="K389" s="67"/>
      <c r="L389" s="67"/>
      <c r="M389" s="67"/>
      <c r="N389" s="40"/>
      <c r="O389" s="40"/>
      <c r="P389" s="40"/>
      <c r="Q389" s="40"/>
      <c r="R389" s="40"/>
      <c r="S389" s="40"/>
      <c r="T389" s="40"/>
      <c r="U389" s="40"/>
      <c r="V389" s="40"/>
      <c r="W389" s="40"/>
      <c r="X389" s="40"/>
      <c r="Y389" s="40"/>
      <c r="Z389" s="40"/>
    </row>
    <row r="390" spans="1:26" ht="12.75" customHeight="1">
      <c r="A390" s="40"/>
      <c r="B390" s="40"/>
      <c r="C390" s="40"/>
      <c r="D390" s="40"/>
      <c r="E390" s="40"/>
      <c r="F390" s="64"/>
      <c r="G390" s="64"/>
      <c r="H390" s="64"/>
      <c r="I390" s="64"/>
      <c r="J390" s="40"/>
      <c r="K390" s="67"/>
      <c r="L390" s="67"/>
      <c r="M390" s="67"/>
      <c r="N390" s="40"/>
      <c r="O390" s="40"/>
      <c r="P390" s="40"/>
      <c r="Q390" s="40"/>
      <c r="R390" s="40"/>
      <c r="S390" s="40"/>
      <c r="T390" s="40"/>
      <c r="U390" s="40"/>
      <c r="V390" s="40"/>
      <c r="W390" s="40"/>
      <c r="X390" s="40"/>
      <c r="Y390" s="40"/>
      <c r="Z390" s="40"/>
    </row>
    <row r="391" spans="1:26" ht="12.75" customHeight="1">
      <c r="A391" s="40"/>
      <c r="B391" s="40"/>
      <c r="C391" s="40"/>
      <c r="D391" s="40"/>
      <c r="E391" s="40"/>
      <c r="F391" s="64"/>
      <c r="G391" s="64"/>
      <c r="H391" s="64"/>
      <c r="I391" s="64"/>
      <c r="J391" s="40"/>
      <c r="K391" s="67"/>
      <c r="L391" s="67"/>
      <c r="M391" s="67"/>
      <c r="N391" s="40"/>
      <c r="O391" s="40"/>
      <c r="P391" s="40"/>
      <c r="Q391" s="40"/>
      <c r="R391" s="40"/>
      <c r="S391" s="40"/>
      <c r="T391" s="40"/>
      <c r="U391" s="40"/>
      <c r="V391" s="40"/>
      <c r="W391" s="40"/>
      <c r="X391" s="40"/>
      <c r="Y391" s="40"/>
      <c r="Z391" s="40"/>
    </row>
    <row r="392" spans="1:26" ht="12.75" customHeight="1">
      <c r="A392" s="40"/>
      <c r="B392" s="40"/>
      <c r="C392" s="40"/>
      <c r="D392" s="40"/>
      <c r="E392" s="40"/>
      <c r="F392" s="64"/>
      <c r="G392" s="64"/>
      <c r="H392" s="64"/>
      <c r="I392" s="64"/>
      <c r="J392" s="40"/>
      <c r="K392" s="67"/>
      <c r="L392" s="67"/>
      <c r="M392" s="67"/>
      <c r="N392" s="40"/>
      <c r="O392" s="40"/>
      <c r="P392" s="40"/>
      <c r="Q392" s="40"/>
      <c r="R392" s="40"/>
      <c r="S392" s="40"/>
      <c r="T392" s="40"/>
      <c r="U392" s="40"/>
      <c r="V392" s="40"/>
      <c r="W392" s="40"/>
      <c r="X392" s="40"/>
      <c r="Y392" s="40"/>
      <c r="Z392" s="40"/>
    </row>
    <row r="393" spans="1:26" ht="12.75" customHeight="1">
      <c r="A393" s="40"/>
      <c r="B393" s="40"/>
      <c r="C393" s="40"/>
      <c r="D393" s="40"/>
      <c r="E393" s="40"/>
      <c r="F393" s="64"/>
      <c r="G393" s="64"/>
      <c r="H393" s="64"/>
      <c r="I393" s="64"/>
      <c r="J393" s="40"/>
      <c r="K393" s="67"/>
      <c r="L393" s="67"/>
      <c r="M393" s="67"/>
      <c r="N393" s="40"/>
      <c r="O393" s="40"/>
      <c r="P393" s="40"/>
      <c r="Q393" s="40"/>
      <c r="R393" s="40"/>
      <c r="S393" s="40"/>
      <c r="T393" s="40"/>
      <c r="U393" s="40"/>
      <c r="V393" s="40"/>
      <c r="W393" s="40"/>
      <c r="X393" s="40"/>
      <c r="Y393" s="40"/>
      <c r="Z393" s="40"/>
    </row>
    <row r="394" spans="1:26" ht="12.75" customHeight="1">
      <c r="A394" s="40"/>
      <c r="B394" s="40"/>
      <c r="C394" s="40"/>
      <c r="D394" s="40"/>
      <c r="E394" s="40"/>
      <c r="F394" s="64"/>
      <c r="G394" s="64"/>
      <c r="H394" s="64"/>
      <c r="I394" s="64"/>
      <c r="J394" s="40"/>
      <c r="K394" s="67"/>
      <c r="L394" s="67"/>
      <c r="M394" s="67"/>
      <c r="N394" s="40"/>
      <c r="O394" s="40"/>
      <c r="P394" s="40"/>
      <c r="Q394" s="40"/>
      <c r="R394" s="40"/>
      <c r="S394" s="40"/>
      <c r="T394" s="40"/>
      <c r="U394" s="40"/>
      <c r="V394" s="40"/>
      <c r="W394" s="40"/>
      <c r="X394" s="40"/>
      <c r="Y394" s="40"/>
      <c r="Z394" s="40"/>
    </row>
    <row r="395" spans="1:26" ht="12.75" customHeight="1">
      <c r="A395" s="40"/>
      <c r="B395" s="40"/>
      <c r="C395" s="40"/>
      <c r="D395" s="40"/>
      <c r="E395" s="40"/>
      <c r="F395" s="64"/>
      <c r="G395" s="64"/>
      <c r="H395" s="64"/>
      <c r="I395" s="64"/>
      <c r="J395" s="40"/>
      <c r="K395" s="67"/>
      <c r="L395" s="67"/>
      <c r="M395" s="67"/>
      <c r="N395" s="40"/>
      <c r="O395" s="40"/>
      <c r="P395" s="40"/>
      <c r="Q395" s="40"/>
      <c r="R395" s="40"/>
      <c r="S395" s="40"/>
      <c r="T395" s="40"/>
      <c r="U395" s="40"/>
      <c r="V395" s="40"/>
      <c r="W395" s="40"/>
      <c r="X395" s="40"/>
      <c r="Y395" s="40"/>
      <c r="Z395" s="40"/>
    </row>
    <row r="396" spans="1:26" ht="12.75" customHeight="1">
      <c r="A396" s="40"/>
      <c r="B396" s="40"/>
      <c r="C396" s="40"/>
      <c r="D396" s="40"/>
      <c r="E396" s="40"/>
      <c r="F396" s="64"/>
      <c r="G396" s="64"/>
      <c r="H396" s="64"/>
      <c r="I396" s="64"/>
      <c r="J396" s="40"/>
      <c r="K396" s="67"/>
      <c r="L396" s="67"/>
      <c r="M396" s="67"/>
      <c r="N396" s="40"/>
      <c r="O396" s="40"/>
      <c r="P396" s="40"/>
      <c r="Q396" s="40"/>
      <c r="R396" s="40"/>
      <c r="S396" s="40"/>
      <c r="T396" s="40"/>
      <c r="U396" s="40"/>
      <c r="V396" s="40"/>
      <c r="W396" s="40"/>
      <c r="X396" s="40"/>
      <c r="Y396" s="40"/>
      <c r="Z396" s="40"/>
    </row>
    <row r="397" spans="1:26" ht="12.75" customHeight="1">
      <c r="A397" s="40"/>
      <c r="B397" s="40"/>
      <c r="C397" s="40"/>
      <c r="D397" s="40"/>
      <c r="E397" s="40"/>
      <c r="F397" s="64"/>
      <c r="G397" s="64"/>
      <c r="H397" s="64"/>
      <c r="I397" s="64"/>
      <c r="J397" s="40"/>
      <c r="K397" s="67"/>
      <c r="L397" s="67"/>
      <c r="M397" s="67"/>
      <c r="N397" s="40"/>
      <c r="O397" s="40"/>
      <c r="P397" s="40"/>
      <c r="Q397" s="40"/>
      <c r="R397" s="40"/>
      <c r="S397" s="40"/>
      <c r="T397" s="40"/>
      <c r="U397" s="40"/>
      <c r="V397" s="40"/>
      <c r="W397" s="40"/>
      <c r="X397" s="40"/>
      <c r="Y397" s="40"/>
      <c r="Z397" s="40"/>
    </row>
    <row r="398" spans="1:26" ht="12.75" customHeight="1">
      <c r="A398" s="40"/>
      <c r="B398" s="40"/>
      <c r="C398" s="40"/>
      <c r="D398" s="40"/>
      <c r="E398" s="40"/>
      <c r="F398" s="64"/>
      <c r="G398" s="64"/>
      <c r="H398" s="64"/>
      <c r="I398" s="64"/>
      <c r="J398" s="40"/>
      <c r="K398" s="67"/>
      <c r="L398" s="67"/>
      <c r="M398" s="67"/>
      <c r="N398" s="40"/>
      <c r="O398" s="40"/>
      <c r="P398" s="40"/>
      <c r="Q398" s="40"/>
      <c r="R398" s="40"/>
      <c r="S398" s="40"/>
      <c r="T398" s="40"/>
      <c r="U398" s="40"/>
      <c r="V398" s="40"/>
      <c r="W398" s="40"/>
      <c r="X398" s="40"/>
      <c r="Y398" s="40"/>
      <c r="Z398" s="40"/>
    </row>
    <row r="399" spans="1:26" ht="12.75" customHeight="1">
      <c r="A399" s="40"/>
      <c r="B399" s="40"/>
      <c r="C399" s="40"/>
      <c r="D399" s="40"/>
      <c r="E399" s="40"/>
      <c r="F399" s="64"/>
      <c r="G399" s="64"/>
      <c r="H399" s="64"/>
      <c r="I399" s="64"/>
      <c r="J399" s="40"/>
      <c r="K399" s="67"/>
      <c r="L399" s="67"/>
      <c r="M399" s="67"/>
      <c r="N399" s="40"/>
      <c r="O399" s="40"/>
      <c r="P399" s="40"/>
      <c r="Q399" s="40"/>
      <c r="R399" s="40"/>
      <c r="S399" s="40"/>
      <c r="T399" s="40"/>
      <c r="U399" s="40"/>
      <c r="V399" s="40"/>
      <c r="W399" s="40"/>
      <c r="X399" s="40"/>
      <c r="Y399" s="40"/>
      <c r="Z399" s="40"/>
    </row>
    <row r="400" spans="1:26" ht="12.75" customHeight="1">
      <c r="A400" s="40"/>
      <c r="B400" s="40"/>
      <c r="C400" s="40"/>
      <c r="D400" s="40"/>
      <c r="E400" s="40"/>
      <c r="F400" s="64"/>
      <c r="G400" s="64"/>
      <c r="H400" s="64"/>
      <c r="I400" s="64"/>
      <c r="J400" s="40"/>
      <c r="K400" s="67"/>
      <c r="L400" s="67"/>
      <c r="M400" s="67"/>
      <c r="N400" s="40"/>
      <c r="O400" s="40"/>
      <c r="P400" s="40"/>
      <c r="Q400" s="40"/>
      <c r="R400" s="40"/>
      <c r="S400" s="40"/>
      <c r="T400" s="40"/>
      <c r="U400" s="40"/>
      <c r="V400" s="40"/>
      <c r="W400" s="40"/>
      <c r="X400" s="40"/>
      <c r="Y400" s="40"/>
      <c r="Z400" s="40"/>
    </row>
    <row r="401" spans="1:26" ht="12.75" customHeight="1">
      <c r="A401" s="40"/>
      <c r="B401" s="40"/>
      <c r="C401" s="40"/>
      <c r="D401" s="40"/>
      <c r="E401" s="40"/>
      <c r="F401" s="64"/>
      <c r="G401" s="64"/>
      <c r="H401" s="64"/>
      <c r="I401" s="64"/>
      <c r="J401" s="40"/>
      <c r="K401" s="67"/>
      <c r="L401" s="67"/>
      <c r="M401" s="67"/>
      <c r="N401" s="40"/>
      <c r="O401" s="40"/>
      <c r="P401" s="40"/>
      <c r="Q401" s="40"/>
      <c r="R401" s="40"/>
      <c r="S401" s="40"/>
      <c r="T401" s="40"/>
      <c r="U401" s="40"/>
      <c r="V401" s="40"/>
      <c r="W401" s="40"/>
      <c r="X401" s="40"/>
      <c r="Y401" s="40"/>
      <c r="Z401" s="40"/>
    </row>
    <row r="402" spans="1:26" ht="12.75" customHeight="1">
      <c r="A402" s="40"/>
      <c r="B402" s="40"/>
      <c r="C402" s="40"/>
      <c r="D402" s="40"/>
      <c r="E402" s="40"/>
      <c r="F402" s="64"/>
      <c r="G402" s="64"/>
      <c r="H402" s="64"/>
      <c r="I402" s="64"/>
      <c r="J402" s="40"/>
      <c r="K402" s="67"/>
      <c r="L402" s="67"/>
      <c r="M402" s="67"/>
      <c r="N402" s="40"/>
      <c r="O402" s="40"/>
      <c r="P402" s="40"/>
      <c r="Q402" s="40"/>
      <c r="R402" s="40"/>
      <c r="S402" s="40"/>
      <c r="T402" s="40"/>
      <c r="U402" s="40"/>
      <c r="V402" s="40"/>
      <c r="W402" s="40"/>
      <c r="X402" s="40"/>
      <c r="Y402" s="40"/>
      <c r="Z402" s="40"/>
    </row>
    <row r="403" spans="1:26" ht="12.75" customHeight="1">
      <c r="A403" s="40"/>
      <c r="B403" s="40"/>
      <c r="C403" s="40"/>
      <c r="D403" s="40"/>
      <c r="E403" s="40"/>
      <c r="F403" s="64"/>
      <c r="G403" s="64"/>
      <c r="H403" s="64"/>
      <c r="I403" s="64"/>
      <c r="J403" s="40"/>
      <c r="K403" s="67"/>
      <c r="L403" s="67"/>
      <c r="M403" s="67"/>
      <c r="N403" s="40"/>
      <c r="O403" s="40"/>
      <c r="P403" s="40"/>
      <c r="Q403" s="40"/>
      <c r="R403" s="40"/>
      <c r="S403" s="40"/>
      <c r="T403" s="40"/>
      <c r="U403" s="40"/>
      <c r="V403" s="40"/>
      <c r="W403" s="40"/>
      <c r="X403" s="40"/>
      <c r="Y403" s="40"/>
      <c r="Z403" s="40"/>
    </row>
    <row r="404" spans="1:26" ht="12.75" customHeight="1">
      <c r="A404" s="40"/>
      <c r="B404" s="40"/>
      <c r="C404" s="40"/>
      <c r="D404" s="40"/>
      <c r="E404" s="40"/>
      <c r="F404" s="64"/>
      <c r="G404" s="64"/>
      <c r="H404" s="64"/>
      <c r="I404" s="64"/>
      <c r="J404" s="40"/>
      <c r="K404" s="67"/>
      <c r="L404" s="67"/>
      <c r="M404" s="67"/>
      <c r="N404" s="40"/>
      <c r="O404" s="40"/>
      <c r="P404" s="40"/>
      <c r="Q404" s="40"/>
      <c r="R404" s="40"/>
      <c r="S404" s="40"/>
      <c r="T404" s="40"/>
      <c r="U404" s="40"/>
      <c r="V404" s="40"/>
      <c r="W404" s="40"/>
      <c r="X404" s="40"/>
      <c r="Y404" s="40"/>
      <c r="Z404" s="40"/>
    </row>
    <row r="405" spans="1:26" ht="12.75" customHeight="1">
      <c r="A405" s="40"/>
      <c r="B405" s="40"/>
      <c r="C405" s="40"/>
      <c r="D405" s="40"/>
      <c r="E405" s="40"/>
      <c r="F405" s="64"/>
      <c r="G405" s="64"/>
      <c r="H405" s="64"/>
      <c r="I405" s="64"/>
      <c r="J405" s="40"/>
      <c r="K405" s="67"/>
      <c r="L405" s="67"/>
      <c r="M405" s="67"/>
      <c r="N405" s="40"/>
      <c r="O405" s="40"/>
      <c r="P405" s="40"/>
      <c r="Q405" s="40"/>
      <c r="R405" s="40"/>
      <c r="S405" s="40"/>
      <c r="T405" s="40"/>
      <c r="U405" s="40"/>
      <c r="V405" s="40"/>
      <c r="W405" s="40"/>
      <c r="X405" s="40"/>
      <c r="Y405" s="40"/>
      <c r="Z405" s="40"/>
    </row>
    <row r="406" spans="1:26" ht="12.75" customHeight="1">
      <c r="A406" s="40"/>
      <c r="B406" s="40"/>
      <c r="C406" s="40"/>
      <c r="D406" s="40"/>
      <c r="E406" s="40"/>
      <c r="F406" s="64"/>
      <c r="G406" s="64"/>
      <c r="H406" s="64"/>
      <c r="I406" s="64"/>
      <c r="J406" s="40"/>
      <c r="K406" s="67"/>
      <c r="L406" s="67"/>
      <c r="M406" s="67"/>
      <c r="N406" s="40"/>
      <c r="O406" s="40"/>
      <c r="P406" s="40"/>
      <c r="Q406" s="40"/>
      <c r="R406" s="40"/>
      <c r="S406" s="40"/>
      <c r="T406" s="40"/>
      <c r="U406" s="40"/>
      <c r="V406" s="40"/>
      <c r="W406" s="40"/>
      <c r="X406" s="40"/>
      <c r="Y406" s="40"/>
      <c r="Z406" s="40"/>
    </row>
    <row r="407" spans="1:26" ht="12.75" customHeight="1">
      <c r="A407" s="40"/>
      <c r="B407" s="40"/>
      <c r="C407" s="40"/>
      <c r="D407" s="40"/>
      <c r="E407" s="40"/>
      <c r="F407" s="64"/>
      <c r="G407" s="64"/>
      <c r="H407" s="64"/>
      <c r="I407" s="64"/>
      <c r="J407" s="40"/>
      <c r="K407" s="67"/>
      <c r="L407" s="67"/>
      <c r="M407" s="67"/>
      <c r="N407" s="40"/>
      <c r="O407" s="40"/>
      <c r="P407" s="40"/>
      <c r="Q407" s="40"/>
      <c r="R407" s="40"/>
      <c r="S407" s="40"/>
      <c r="T407" s="40"/>
      <c r="U407" s="40"/>
      <c r="V407" s="40"/>
      <c r="W407" s="40"/>
      <c r="X407" s="40"/>
      <c r="Y407" s="40"/>
      <c r="Z407" s="40"/>
    </row>
    <row r="408" spans="1:26" ht="12.75" customHeight="1">
      <c r="A408" s="40"/>
      <c r="B408" s="40"/>
      <c r="C408" s="40"/>
      <c r="D408" s="40"/>
      <c r="E408" s="40"/>
      <c r="F408" s="64"/>
      <c r="G408" s="64"/>
      <c r="H408" s="64"/>
      <c r="I408" s="64"/>
      <c r="J408" s="40"/>
      <c r="K408" s="67"/>
      <c r="L408" s="67"/>
      <c r="M408" s="67"/>
      <c r="N408" s="40"/>
      <c r="O408" s="40"/>
      <c r="P408" s="40"/>
      <c r="Q408" s="40"/>
      <c r="R408" s="40"/>
      <c r="S408" s="40"/>
      <c r="T408" s="40"/>
      <c r="U408" s="40"/>
      <c r="V408" s="40"/>
      <c r="W408" s="40"/>
      <c r="X408" s="40"/>
      <c r="Y408" s="40"/>
      <c r="Z408" s="40"/>
    </row>
    <row r="409" spans="1:26" ht="12.75" customHeight="1">
      <c r="A409" s="40"/>
      <c r="B409" s="40"/>
      <c r="C409" s="40"/>
      <c r="D409" s="40"/>
      <c r="E409" s="40"/>
      <c r="F409" s="64"/>
      <c r="G409" s="64"/>
      <c r="H409" s="64"/>
      <c r="I409" s="64"/>
      <c r="J409" s="40"/>
      <c r="K409" s="67"/>
      <c r="L409" s="67"/>
      <c r="M409" s="67"/>
      <c r="N409" s="40"/>
      <c r="O409" s="40"/>
      <c r="P409" s="40"/>
      <c r="Q409" s="40"/>
      <c r="R409" s="40"/>
      <c r="S409" s="40"/>
      <c r="T409" s="40"/>
      <c r="U409" s="40"/>
      <c r="V409" s="40"/>
      <c r="W409" s="40"/>
      <c r="X409" s="40"/>
      <c r="Y409" s="40"/>
      <c r="Z409" s="40"/>
    </row>
    <row r="410" spans="1:26" ht="12.75" customHeight="1">
      <c r="A410" s="40"/>
      <c r="B410" s="40"/>
      <c r="C410" s="40"/>
      <c r="D410" s="40"/>
      <c r="E410" s="40"/>
      <c r="F410" s="64"/>
      <c r="G410" s="64"/>
      <c r="H410" s="64"/>
      <c r="I410" s="64"/>
      <c r="J410" s="40"/>
      <c r="K410" s="67"/>
      <c r="L410" s="67"/>
      <c r="M410" s="67"/>
      <c r="N410" s="40"/>
      <c r="O410" s="40"/>
      <c r="P410" s="40"/>
      <c r="Q410" s="40"/>
      <c r="R410" s="40"/>
      <c r="S410" s="40"/>
      <c r="T410" s="40"/>
      <c r="U410" s="40"/>
      <c r="V410" s="40"/>
      <c r="W410" s="40"/>
      <c r="X410" s="40"/>
      <c r="Y410" s="40"/>
      <c r="Z410" s="40"/>
    </row>
    <row r="411" spans="1:26" ht="12.75" customHeight="1">
      <c r="A411" s="40"/>
      <c r="B411" s="40"/>
      <c r="C411" s="40"/>
      <c r="D411" s="40"/>
      <c r="E411" s="40"/>
      <c r="F411" s="64"/>
      <c r="G411" s="64"/>
      <c r="H411" s="64"/>
      <c r="I411" s="64"/>
      <c r="J411" s="40"/>
      <c r="K411" s="67"/>
      <c r="L411" s="67"/>
      <c r="M411" s="67"/>
      <c r="N411" s="40"/>
      <c r="O411" s="40"/>
      <c r="P411" s="40"/>
      <c r="Q411" s="40"/>
      <c r="R411" s="40"/>
      <c r="S411" s="40"/>
      <c r="T411" s="40"/>
      <c r="U411" s="40"/>
      <c r="V411" s="40"/>
      <c r="W411" s="40"/>
      <c r="X411" s="40"/>
      <c r="Y411" s="40"/>
      <c r="Z411" s="40"/>
    </row>
    <row r="412" spans="1:26" ht="12.75" customHeight="1">
      <c r="A412" s="40"/>
      <c r="B412" s="40"/>
      <c r="C412" s="40"/>
      <c r="D412" s="40"/>
      <c r="E412" s="40"/>
      <c r="F412" s="64"/>
      <c r="G412" s="64"/>
      <c r="H412" s="64"/>
      <c r="I412" s="64"/>
      <c r="J412" s="40"/>
      <c r="K412" s="67"/>
      <c r="L412" s="67"/>
      <c r="M412" s="67"/>
      <c r="N412" s="40"/>
      <c r="O412" s="40"/>
      <c r="P412" s="40"/>
      <c r="Q412" s="40"/>
      <c r="R412" s="40"/>
      <c r="S412" s="40"/>
      <c r="T412" s="40"/>
      <c r="U412" s="40"/>
      <c r="V412" s="40"/>
      <c r="W412" s="40"/>
      <c r="X412" s="40"/>
      <c r="Y412" s="40"/>
      <c r="Z412" s="40"/>
    </row>
    <row r="413" spans="1:26" ht="12.75" customHeight="1">
      <c r="A413" s="40"/>
      <c r="B413" s="40"/>
      <c r="C413" s="40"/>
      <c r="D413" s="40"/>
      <c r="E413" s="40"/>
      <c r="F413" s="64"/>
      <c r="G413" s="64"/>
      <c r="H413" s="64"/>
      <c r="I413" s="64"/>
      <c r="J413" s="40"/>
      <c r="K413" s="67"/>
      <c r="L413" s="67"/>
      <c r="M413" s="67"/>
      <c r="N413" s="40"/>
      <c r="O413" s="40"/>
      <c r="P413" s="40"/>
      <c r="Q413" s="40"/>
      <c r="R413" s="40"/>
      <c r="S413" s="40"/>
      <c r="T413" s="40"/>
      <c r="U413" s="40"/>
      <c r="V413" s="40"/>
      <c r="W413" s="40"/>
      <c r="X413" s="40"/>
      <c r="Y413" s="40"/>
      <c r="Z413" s="40"/>
    </row>
    <row r="414" spans="1:26" ht="12.75" customHeight="1">
      <c r="A414" s="40"/>
      <c r="B414" s="40"/>
      <c r="C414" s="40"/>
      <c r="D414" s="40"/>
      <c r="E414" s="40"/>
      <c r="F414" s="64"/>
      <c r="G414" s="64"/>
      <c r="H414" s="64"/>
      <c r="I414" s="64"/>
      <c r="J414" s="40"/>
      <c r="K414" s="67"/>
      <c r="L414" s="67"/>
      <c r="M414" s="67"/>
      <c r="N414" s="40"/>
      <c r="O414" s="40"/>
      <c r="P414" s="40"/>
      <c r="Q414" s="40"/>
      <c r="R414" s="40"/>
      <c r="S414" s="40"/>
      <c r="T414" s="40"/>
      <c r="U414" s="40"/>
      <c r="V414" s="40"/>
      <c r="W414" s="40"/>
      <c r="X414" s="40"/>
      <c r="Y414" s="40"/>
      <c r="Z414" s="40"/>
    </row>
    <row r="415" spans="1:26" ht="12.75" customHeight="1">
      <c r="A415" s="40"/>
      <c r="B415" s="40"/>
      <c r="C415" s="40"/>
      <c r="D415" s="40"/>
      <c r="E415" s="40"/>
      <c r="F415" s="64"/>
      <c r="G415" s="64"/>
      <c r="H415" s="64"/>
      <c r="I415" s="64"/>
      <c r="J415" s="40"/>
      <c r="K415" s="67"/>
      <c r="L415" s="67"/>
      <c r="M415" s="67"/>
      <c r="N415" s="40"/>
      <c r="O415" s="40"/>
      <c r="P415" s="40"/>
      <c r="Q415" s="40"/>
      <c r="R415" s="40"/>
      <c r="S415" s="40"/>
      <c r="T415" s="40"/>
      <c r="U415" s="40"/>
      <c r="V415" s="40"/>
      <c r="W415" s="40"/>
      <c r="X415" s="40"/>
      <c r="Y415" s="40"/>
      <c r="Z415" s="40"/>
    </row>
    <row r="416" spans="1:26" ht="12.75" customHeight="1">
      <c r="A416" s="40"/>
      <c r="B416" s="40"/>
      <c r="C416" s="40"/>
      <c r="D416" s="40"/>
      <c r="E416" s="40"/>
      <c r="F416" s="64"/>
      <c r="G416" s="64"/>
      <c r="H416" s="64"/>
      <c r="I416" s="64"/>
      <c r="J416" s="40"/>
      <c r="K416" s="67"/>
      <c r="L416" s="67"/>
      <c r="M416" s="67"/>
      <c r="N416" s="40"/>
      <c r="O416" s="40"/>
      <c r="P416" s="40"/>
      <c r="Q416" s="40"/>
      <c r="R416" s="40"/>
      <c r="S416" s="40"/>
      <c r="T416" s="40"/>
      <c r="U416" s="40"/>
      <c r="V416" s="40"/>
      <c r="W416" s="40"/>
      <c r="X416" s="40"/>
      <c r="Y416" s="40"/>
      <c r="Z416" s="40"/>
    </row>
    <row r="417" spans="1:26" ht="12.75" customHeight="1">
      <c r="A417" s="40"/>
      <c r="B417" s="40"/>
      <c r="C417" s="40"/>
      <c r="D417" s="40"/>
      <c r="E417" s="40"/>
      <c r="F417" s="64"/>
      <c r="G417" s="64"/>
      <c r="H417" s="64"/>
      <c r="I417" s="64"/>
      <c r="J417" s="40"/>
      <c r="K417" s="67"/>
      <c r="L417" s="67"/>
      <c r="M417" s="67"/>
      <c r="N417" s="40"/>
      <c r="O417" s="40"/>
      <c r="P417" s="40"/>
      <c r="Q417" s="40"/>
      <c r="R417" s="40"/>
      <c r="S417" s="40"/>
      <c r="T417" s="40"/>
      <c r="U417" s="40"/>
      <c r="V417" s="40"/>
      <c r="W417" s="40"/>
      <c r="X417" s="40"/>
      <c r="Y417" s="40"/>
      <c r="Z417" s="40"/>
    </row>
    <row r="418" spans="1:26" ht="12.75" customHeight="1">
      <c r="A418" s="40"/>
      <c r="B418" s="40"/>
      <c r="C418" s="40"/>
      <c r="D418" s="40"/>
      <c r="E418" s="40"/>
      <c r="F418" s="64"/>
      <c r="G418" s="64"/>
      <c r="H418" s="64"/>
      <c r="I418" s="64"/>
      <c r="J418" s="40"/>
      <c r="K418" s="67"/>
      <c r="L418" s="67"/>
      <c r="M418" s="67"/>
      <c r="N418" s="40"/>
      <c r="O418" s="40"/>
      <c r="P418" s="40"/>
      <c r="Q418" s="40"/>
      <c r="R418" s="40"/>
      <c r="S418" s="40"/>
      <c r="T418" s="40"/>
      <c r="U418" s="40"/>
      <c r="V418" s="40"/>
      <c r="W418" s="40"/>
      <c r="X418" s="40"/>
      <c r="Y418" s="40"/>
      <c r="Z418" s="40"/>
    </row>
    <row r="419" spans="1:26" ht="12.75" customHeight="1">
      <c r="A419" s="40"/>
      <c r="B419" s="40"/>
      <c r="C419" s="40"/>
      <c r="D419" s="40"/>
      <c r="E419" s="40"/>
      <c r="F419" s="64"/>
      <c r="G419" s="64"/>
      <c r="H419" s="64"/>
      <c r="I419" s="64"/>
      <c r="J419" s="40"/>
      <c r="K419" s="67"/>
      <c r="L419" s="67"/>
      <c r="M419" s="67"/>
      <c r="N419" s="40"/>
      <c r="O419" s="40"/>
      <c r="P419" s="40"/>
      <c r="Q419" s="40"/>
      <c r="R419" s="40"/>
      <c r="S419" s="40"/>
      <c r="T419" s="40"/>
      <c r="U419" s="40"/>
      <c r="V419" s="40"/>
      <c r="W419" s="40"/>
      <c r="X419" s="40"/>
      <c r="Y419" s="40"/>
      <c r="Z419" s="40"/>
    </row>
    <row r="420" spans="1:26" ht="12.75" customHeight="1">
      <c r="A420" s="40"/>
      <c r="B420" s="40"/>
      <c r="C420" s="40"/>
      <c r="D420" s="40"/>
      <c r="E420" s="40"/>
      <c r="F420" s="64"/>
      <c r="G420" s="64"/>
      <c r="H420" s="64"/>
      <c r="I420" s="64"/>
      <c r="J420" s="40"/>
      <c r="K420" s="67"/>
      <c r="L420" s="67"/>
      <c r="M420" s="67"/>
      <c r="N420" s="40"/>
      <c r="O420" s="40"/>
      <c r="P420" s="40"/>
      <c r="Q420" s="40"/>
      <c r="R420" s="40"/>
      <c r="S420" s="40"/>
      <c r="T420" s="40"/>
      <c r="U420" s="40"/>
      <c r="V420" s="40"/>
      <c r="W420" s="40"/>
      <c r="X420" s="40"/>
      <c r="Y420" s="40"/>
      <c r="Z420" s="40"/>
    </row>
    <row r="421" spans="1:26" ht="12.75" customHeight="1">
      <c r="A421" s="40"/>
      <c r="B421" s="40"/>
      <c r="C421" s="40"/>
      <c r="D421" s="40"/>
      <c r="E421" s="40"/>
      <c r="F421" s="64"/>
      <c r="G421" s="64"/>
      <c r="H421" s="64"/>
      <c r="I421" s="64"/>
      <c r="J421" s="40"/>
      <c r="K421" s="67"/>
      <c r="L421" s="67"/>
      <c r="M421" s="67"/>
      <c r="N421" s="40"/>
      <c r="O421" s="40"/>
      <c r="P421" s="40"/>
      <c r="Q421" s="40"/>
      <c r="R421" s="40"/>
      <c r="S421" s="40"/>
      <c r="T421" s="40"/>
      <c r="U421" s="40"/>
      <c r="V421" s="40"/>
      <c r="W421" s="40"/>
      <c r="X421" s="40"/>
      <c r="Y421" s="40"/>
      <c r="Z421" s="40"/>
    </row>
    <row r="422" spans="1:26" ht="12.75" customHeight="1">
      <c r="A422" s="40"/>
      <c r="B422" s="40"/>
      <c r="C422" s="40"/>
      <c r="D422" s="40"/>
      <c r="E422" s="40"/>
      <c r="F422" s="64"/>
      <c r="G422" s="64"/>
      <c r="H422" s="64"/>
      <c r="I422" s="64"/>
      <c r="J422" s="40"/>
      <c r="K422" s="67"/>
      <c r="L422" s="67"/>
      <c r="M422" s="67"/>
      <c r="N422" s="40"/>
      <c r="O422" s="40"/>
      <c r="P422" s="40"/>
      <c r="Q422" s="40"/>
      <c r="R422" s="40"/>
      <c r="S422" s="40"/>
      <c r="T422" s="40"/>
      <c r="U422" s="40"/>
      <c r="V422" s="40"/>
      <c r="W422" s="40"/>
      <c r="X422" s="40"/>
      <c r="Y422" s="40"/>
      <c r="Z422" s="40"/>
    </row>
    <row r="423" spans="1:26" ht="12.75" customHeight="1">
      <c r="A423" s="40"/>
      <c r="B423" s="40"/>
      <c r="C423" s="40"/>
      <c r="D423" s="40"/>
      <c r="E423" s="40"/>
      <c r="F423" s="64"/>
      <c r="G423" s="64"/>
      <c r="H423" s="64"/>
      <c r="I423" s="64"/>
      <c r="J423" s="40"/>
      <c r="K423" s="67"/>
      <c r="L423" s="67"/>
      <c r="M423" s="67"/>
      <c r="N423" s="40"/>
      <c r="O423" s="40"/>
      <c r="P423" s="40"/>
      <c r="Q423" s="40"/>
      <c r="R423" s="40"/>
      <c r="S423" s="40"/>
      <c r="T423" s="40"/>
      <c r="U423" s="40"/>
      <c r="V423" s="40"/>
      <c r="W423" s="40"/>
      <c r="X423" s="40"/>
      <c r="Y423" s="40"/>
      <c r="Z423" s="40"/>
    </row>
    <row r="424" spans="1:26" ht="12.75" customHeight="1">
      <c r="A424" s="40"/>
      <c r="B424" s="40"/>
      <c r="C424" s="40"/>
      <c r="D424" s="40"/>
      <c r="E424" s="40"/>
      <c r="F424" s="64"/>
      <c r="G424" s="64"/>
      <c r="H424" s="64"/>
      <c r="I424" s="64"/>
      <c r="J424" s="40"/>
      <c r="K424" s="67"/>
      <c r="L424" s="67"/>
      <c r="M424" s="67"/>
      <c r="N424" s="40"/>
      <c r="O424" s="40"/>
      <c r="P424" s="40"/>
      <c r="Q424" s="40"/>
      <c r="R424" s="40"/>
      <c r="S424" s="40"/>
      <c r="T424" s="40"/>
      <c r="U424" s="40"/>
      <c r="V424" s="40"/>
      <c r="W424" s="40"/>
      <c r="X424" s="40"/>
      <c r="Y424" s="40"/>
      <c r="Z424" s="40"/>
    </row>
    <row r="425" spans="1:26" ht="12.75" customHeight="1">
      <c r="A425" s="40"/>
      <c r="B425" s="40"/>
      <c r="C425" s="40"/>
      <c r="D425" s="40"/>
      <c r="E425" s="40"/>
      <c r="F425" s="64"/>
      <c r="G425" s="64"/>
      <c r="H425" s="64"/>
      <c r="I425" s="64"/>
      <c r="J425" s="40"/>
      <c r="K425" s="67"/>
      <c r="L425" s="67"/>
      <c r="M425" s="67"/>
      <c r="N425" s="40"/>
      <c r="O425" s="40"/>
      <c r="P425" s="40"/>
      <c r="Q425" s="40"/>
      <c r="R425" s="40"/>
      <c r="S425" s="40"/>
      <c r="T425" s="40"/>
      <c r="U425" s="40"/>
      <c r="V425" s="40"/>
      <c r="W425" s="40"/>
      <c r="X425" s="40"/>
      <c r="Y425" s="40"/>
      <c r="Z425" s="40"/>
    </row>
    <row r="426" spans="1:26" ht="12.75" customHeight="1">
      <c r="A426" s="40"/>
      <c r="B426" s="40"/>
      <c r="C426" s="40"/>
      <c r="D426" s="40"/>
      <c r="E426" s="40"/>
      <c r="F426" s="64"/>
      <c r="G426" s="64"/>
      <c r="H426" s="64"/>
      <c r="I426" s="64"/>
      <c r="J426" s="40"/>
      <c r="K426" s="67"/>
      <c r="L426" s="67"/>
      <c r="M426" s="67"/>
      <c r="N426" s="40"/>
      <c r="O426" s="40"/>
      <c r="P426" s="40"/>
      <c r="Q426" s="40"/>
      <c r="R426" s="40"/>
      <c r="S426" s="40"/>
      <c r="T426" s="40"/>
      <c r="U426" s="40"/>
      <c r="V426" s="40"/>
      <c r="W426" s="40"/>
      <c r="X426" s="40"/>
      <c r="Y426" s="40"/>
      <c r="Z426" s="40"/>
    </row>
    <row r="427" spans="1:26" ht="12.75" customHeight="1">
      <c r="A427" s="40"/>
      <c r="B427" s="40"/>
      <c r="C427" s="40"/>
      <c r="D427" s="40"/>
      <c r="E427" s="40"/>
      <c r="F427" s="64"/>
      <c r="G427" s="64"/>
      <c r="H427" s="64"/>
      <c r="I427" s="64"/>
      <c r="J427" s="40"/>
      <c r="K427" s="67"/>
      <c r="L427" s="67"/>
      <c r="M427" s="67"/>
      <c r="N427" s="40"/>
      <c r="O427" s="40"/>
      <c r="P427" s="40"/>
      <c r="Q427" s="40"/>
      <c r="R427" s="40"/>
      <c r="S427" s="40"/>
      <c r="T427" s="40"/>
      <c r="U427" s="40"/>
      <c r="V427" s="40"/>
      <c r="W427" s="40"/>
      <c r="X427" s="40"/>
      <c r="Y427" s="40"/>
      <c r="Z427" s="40"/>
    </row>
    <row r="428" spans="1:26" ht="12.75" customHeight="1">
      <c r="A428" s="40"/>
      <c r="B428" s="40"/>
      <c r="C428" s="40"/>
      <c r="D428" s="40"/>
      <c r="E428" s="40"/>
      <c r="F428" s="64"/>
      <c r="G428" s="64"/>
      <c r="H428" s="64"/>
      <c r="I428" s="64"/>
      <c r="J428" s="40"/>
      <c r="K428" s="67"/>
      <c r="L428" s="67"/>
      <c r="M428" s="67"/>
      <c r="N428" s="40"/>
      <c r="O428" s="40"/>
      <c r="P428" s="40"/>
      <c r="Q428" s="40"/>
      <c r="R428" s="40"/>
      <c r="S428" s="40"/>
      <c r="T428" s="40"/>
      <c r="U428" s="40"/>
      <c r="V428" s="40"/>
      <c r="W428" s="40"/>
      <c r="X428" s="40"/>
      <c r="Y428" s="40"/>
      <c r="Z428" s="40"/>
    </row>
    <row r="429" spans="1:26" ht="12.75" customHeight="1">
      <c r="A429" s="40"/>
      <c r="B429" s="40"/>
      <c r="C429" s="40"/>
      <c r="D429" s="40"/>
      <c r="E429" s="40"/>
      <c r="F429" s="64"/>
      <c r="G429" s="64"/>
      <c r="H429" s="64"/>
      <c r="I429" s="64"/>
      <c r="J429" s="40"/>
      <c r="K429" s="67"/>
      <c r="L429" s="67"/>
      <c r="M429" s="67"/>
      <c r="N429" s="40"/>
      <c r="O429" s="40"/>
      <c r="P429" s="40"/>
      <c r="Q429" s="40"/>
      <c r="R429" s="40"/>
      <c r="S429" s="40"/>
      <c r="T429" s="40"/>
      <c r="U429" s="40"/>
      <c r="V429" s="40"/>
      <c r="W429" s="40"/>
      <c r="X429" s="40"/>
      <c r="Y429" s="40"/>
      <c r="Z429" s="40"/>
    </row>
    <row r="430" spans="1:26" ht="12.75" customHeight="1">
      <c r="A430" s="40"/>
      <c r="B430" s="40"/>
      <c r="C430" s="40"/>
      <c r="D430" s="40"/>
      <c r="E430" s="40"/>
      <c r="F430" s="64"/>
      <c r="G430" s="64"/>
      <c r="H430" s="64"/>
      <c r="I430" s="64"/>
      <c r="J430" s="40"/>
      <c r="K430" s="67"/>
      <c r="L430" s="67"/>
      <c r="M430" s="67"/>
      <c r="N430" s="40"/>
      <c r="O430" s="40"/>
      <c r="P430" s="40"/>
      <c r="Q430" s="40"/>
      <c r="R430" s="40"/>
      <c r="S430" s="40"/>
      <c r="T430" s="40"/>
      <c r="U430" s="40"/>
      <c r="V430" s="40"/>
      <c r="W430" s="40"/>
      <c r="X430" s="40"/>
      <c r="Y430" s="40"/>
      <c r="Z430" s="40"/>
    </row>
    <row r="431" spans="1:26" ht="12.75" customHeight="1">
      <c r="A431" s="40"/>
      <c r="B431" s="40"/>
      <c r="C431" s="40"/>
      <c r="D431" s="40"/>
      <c r="E431" s="40"/>
      <c r="F431" s="64"/>
      <c r="G431" s="64"/>
      <c r="H431" s="64"/>
      <c r="I431" s="64"/>
      <c r="J431" s="40"/>
      <c r="K431" s="67"/>
      <c r="L431" s="67"/>
      <c r="M431" s="67"/>
      <c r="N431" s="40"/>
      <c r="O431" s="40"/>
      <c r="P431" s="40"/>
      <c r="Q431" s="40"/>
      <c r="R431" s="40"/>
      <c r="S431" s="40"/>
      <c r="T431" s="40"/>
      <c r="U431" s="40"/>
      <c r="V431" s="40"/>
      <c r="W431" s="40"/>
      <c r="X431" s="40"/>
      <c r="Y431" s="40"/>
      <c r="Z431" s="40"/>
    </row>
    <row r="432" spans="1:26" ht="12.75" customHeight="1">
      <c r="A432" s="40"/>
      <c r="B432" s="40"/>
      <c r="C432" s="40"/>
      <c r="D432" s="40"/>
      <c r="E432" s="40"/>
      <c r="F432" s="64"/>
      <c r="G432" s="64"/>
      <c r="H432" s="64"/>
      <c r="I432" s="64"/>
      <c r="J432" s="40"/>
      <c r="K432" s="67"/>
      <c r="L432" s="67"/>
      <c r="M432" s="67"/>
      <c r="N432" s="40"/>
      <c r="O432" s="40"/>
      <c r="P432" s="40"/>
      <c r="Q432" s="40"/>
      <c r="R432" s="40"/>
      <c r="S432" s="40"/>
      <c r="T432" s="40"/>
      <c r="U432" s="40"/>
      <c r="V432" s="40"/>
      <c r="W432" s="40"/>
      <c r="X432" s="40"/>
      <c r="Y432" s="40"/>
      <c r="Z432" s="40"/>
    </row>
    <row r="433" spans="1:26" ht="12.75" customHeight="1">
      <c r="A433" s="40"/>
      <c r="B433" s="40"/>
      <c r="C433" s="40"/>
      <c r="D433" s="40"/>
      <c r="E433" s="40"/>
      <c r="F433" s="64"/>
      <c r="G433" s="64"/>
      <c r="H433" s="64"/>
      <c r="I433" s="64"/>
      <c r="J433" s="40"/>
      <c r="K433" s="67"/>
      <c r="L433" s="67"/>
      <c r="M433" s="67"/>
      <c r="N433" s="40"/>
      <c r="O433" s="40"/>
      <c r="P433" s="40"/>
      <c r="Q433" s="40"/>
      <c r="R433" s="40"/>
      <c r="S433" s="40"/>
      <c r="T433" s="40"/>
      <c r="U433" s="40"/>
      <c r="V433" s="40"/>
      <c r="W433" s="40"/>
      <c r="X433" s="40"/>
      <c r="Y433" s="40"/>
      <c r="Z433" s="40"/>
    </row>
    <row r="434" spans="1:26" ht="12.75" customHeight="1">
      <c r="A434" s="40"/>
      <c r="B434" s="40"/>
      <c r="C434" s="40"/>
      <c r="D434" s="40"/>
      <c r="E434" s="40"/>
      <c r="F434" s="64"/>
      <c r="G434" s="64"/>
      <c r="H434" s="64"/>
      <c r="I434" s="64"/>
      <c r="J434" s="40"/>
      <c r="K434" s="67"/>
      <c r="L434" s="67"/>
      <c r="M434" s="67"/>
      <c r="N434" s="40"/>
      <c r="O434" s="40"/>
      <c r="P434" s="40"/>
      <c r="Q434" s="40"/>
      <c r="R434" s="40"/>
      <c r="S434" s="40"/>
      <c r="T434" s="40"/>
      <c r="U434" s="40"/>
      <c r="V434" s="40"/>
      <c r="W434" s="40"/>
      <c r="X434" s="40"/>
      <c r="Y434" s="40"/>
      <c r="Z434" s="40"/>
    </row>
    <row r="435" spans="1:26" ht="12.75" customHeight="1">
      <c r="A435" s="40"/>
      <c r="B435" s="40"/>
      <c r="C435" s="40"/>
      <c r="D435" s="40"/>
      <c r="E435" s="40"/>
      <c r="F435" s="64"/>
      <c r="G435" s="64"/>
      <c r="H435" s="64"/>
      <c r="I435" s="64"/>
      <c r="J435" s="40"/>
      <c r="K435" s="67"/>
      <c r="L435" s="67"/>
      <c r="M435" s="67"/>
      <c r="N435" s="40"/>
      <c r="O435" s="40"/>
      <c r="P435" s="40"/>
      <c r="Q435" s="40"/>
      <c r="R435" s="40"/>
      <c r="S435" s="40"/>
      <c r="T435" s="40"/>
      <c r="U435" s="40"/>
      <c r="V435" s="40"/>
      <c r="W435" s="40"/>
      <c r="X435" s="40"/>
      <c r="Y435" s="40"/>
      <c r="Z435" s="40"/>
    </row>
    <row r="436" spans="1:26" ht="12.75" customHeight="1">
      <c r="A436" s="40"/>
      <c r="B436" s="40"/>
      <c r="C436" s="40"/>
      <c r="D436" s="40"/>
      <c r="E436" s="40"/>
      <c r="F436" s="64"/>
      <c r="G436" s="64"/>
      <c r="H436" s="64"/>
      <c r="I436" s="64"/>
      <c r="J436" s="40"/>
      <c r="K436" s="67"/>
      <c r="L436" s="67"/>
      <c r="M436" s="67"/>
      <c r="N436" s="40"/>
      <c r="O436" s="40"/>
      <c r="P436" s="40"/>
      <c r="Q436" s="40"/>
      <c r="R436" s="40"/>
      <c r="S436" s="40"/>
      <c r="T436" s="40"/>
      <c r="U436" s="40"/>
      <c r="V436" s="40"/>
      <c r="W436" s="40"/>
      <c r="X436" s="40"/>
      <c r="Y436" s="40"/>
      <c r="Z436" s="40"/>
    </row>
    <row r="437" spans="1:26" ht="12.75" customHeight="1">
      <c r="A437" s="40"/>
      <c r="B437" s="40"/>
      <c r="C437" s="40"/>
      <c r="D437" s="40"/>
      <c r="E437" s="40"/>
      <c r="F437" s="64"/>
      <c r="G437" s="64"/>
      <c r="H437" s="64"/>
      <c r="I437" s="64"/>
      <c r="J437" s="40"/>
      <c r="K437" s="67"/>
      <c r="L437" s="67"/>
      <c r="M437" s="67"/>
      <c r="N437" s="40"/>
      <c r="O437" s="40"/>
      <c r="P437" s="40"/>
      <c r="Q437" s="40"/>
      <c r="R437" s="40"/>
      <c r="S437" s="40"/>
      <c r="T437" s="40"/>
      <c r="U437" s="40"/>
      <c r="V437" s="40"/>
      <c r="W437" s="40"/>
      <c r="X437" s="40"/>
      <c r="Y437" s="40"/>
      <c r="Z437" s="40"/>
    </row>
    <row r="438" spans="1:26" ht="12.75" customHeight="1">
      <c r="A438" s="40"/>
      <c r="B438" s="40"/>
      <c r="C438" s="40"/>
      <c r="D438" s="40"/>
      <c r="E438" s="40"/>
      <c r="F438" s="64"/>
      <c r="G438" s="64"/>
      <c r="H438" s="64"/>
      <c r="I438" s="64"/>
      <c r="J438" s="40"/>
      <c r="K438" s="67"/>
      <c r="L438" s="67"/>
      <c r="M438" s="67"/>
      <c r="N438" s="40"/>
      <c r="O438" s="40"/>
      <c r="P438" s="40"/>
      <c r="Q438" s="40"/>
      <c r="R438" s="40"/>
      <c r="S438" s="40"/>
      <c r="T438" s="40"/>
      <c r="U438" s="40"/>
      <c r="V438" s="40"/>
      <c r="W438" s="40"/>
      <c r="X438" s="40"/>
      <c r="Y438" s="40"/>
      <c r="Z438" s="40"/>
    </row>
    <row r="439" spans="1:26" ht="12.75" customHeight="1">
      <c r="A439" s="40"/>
      <c r="B439" s="40"/>
      <c r="C439" s="40"/>
      <c r="D439" s="40"/>
      <c r="E439" s="40"/>
      <c r="F439" s="64"/>
      <c r="G439" s="64"/>
      <c r="H439" s="64"/>
      <c r="I439" s="64"/>
      <c r="J439" s="40"/>
      <c r="K439" s="67"/>
      <c r="L439" s="67"/>
      <c r="M439" s="67"/>
      <c r="N439" s="40"/>
      <c r="O439" s="40"/>
      <c r="P439" s="40"/>
      <c r="Q439" s="40"/>
      <c r="R439" s="40"/>
      <c r="S439" s="40"/>
      <c r="T439" s="40"/>
      <c r="U439" s="40"/>
      <c r="V439" s="40"/>
      <c r="W439" s="40"/>
      <c r="X439" s="40"/>
      <c r="Y439" s="40"/>
      <c r="Z439" s="40"/>
    </row>
    <row r="440" spans="1:26" ht="12.75" customHeight="1">
      <c r="A440" s="40"/>
      <c r="B440" s="40"/>
      <c r="C440" s="40"/>
      <c r="D440" s="40"/>
      <c r="E440" s="40"/>
      <c r="F440" s="64"/>
      <c r="G440" s="64"/>
      <c r="H440" s="64"/>
      <c r="I440" s="64"/>
      <c r="J440" s="40"/>
      <c r="K440" s="67"/>
      <c r="L440" s="67"/>
      <c r="M440" s="67"/>
      <c r="N440" s="40"/>
      <c r="O440" s="40"/>
      <c r="P440" s="40"/>
      <c r="Q440" s="40"/>
      <c r="R440" s="40"/>
      <c r="S440" s="40"/>
      <c r="T440" s="40"/>
      <c r="U440" s="40"/>
      <c r="V440" s="40"/>
      <c r="W440" s="40"/>
      <c r="X440" s="40"/>
      <c r="Y440" s="40"/>
      <c r="Z440" s="40"/>
    </row>
    <row r="441" spans="1:26" ht="12.75" customHeight="1">
      <c r="A441" s="40"/>
      <c r="B441" s="40"/>
      <c r="C441" s="40"/>
      <c r="D441" s="40"/>
      <c r="E441" s="40"/>
      <c r="F441" s="64"/>
      <c r="G441" s="64"/>
      <c r="H441" s="64"/>
      <c r="I441" s="64"/>
      <c r="J441" s="40"/>
      <c r="K441" s="67"/>
      <c r="L441" s="67"/>
      <c r="M441" s="67"/>
      <c r="N441" s="40"/>
      <c r="O441" s="40"/>
      <c r="P441" s="40"/>
      <c r="Q441" s="40"/>
      <c r="R441" s="40"/>
      <c r="S441" s="40"/>
      <c r="T441" s="40"/>
      <c r="U441" s="40"/>
      <c r="V441" s="40"/>
      <c r="W441" s="40"/>
      <c r="X441" s="40"/>
      <c r="Y441" s="40"/>
      <c r="Z441" s="40"/>
    </row>
    <row r="442" spans="1:26" ht="12.75" customHeight="1">
      <c r="A442" s="40"/>
      <c r="B442" s="40"/>
      <c r="C442" s="40"/>
      <c r="D442" s="40"/>
      <c r="E442" s="40"/>
      <c r="F442" s="64"/>
      <c r="G442" s="64"/>
      <c r="H442" s="64"/>
      <c r="I442" s="64"/>
      <c r="J442" s="40"/>
      <c r="K442" s="67"/>
      <c r="L442" s="67"/>
      <c r="M442" s="67"/>
      <c r="N442" s="40"/>
      <c r="O442" s="40"/>
      <c r="P442" s="40"/>
      <c r="Q442" s="40"/>
      <c r="R442" s="40"/>
      <c r="S442" s="40"/>
      <c r="T442" s="40"/>
      <c r="U442" s="40"/>
      <c r="V442" s="40"/>
      <c r="W442" s="40"/>
      <c r="X442" s="40"/>
      <c r="Y442" s="40"/>
      <c r="Z442" s="40"/>
    </row>
    <row r="443" spans="1:26" ht="12.75" customHeight="1">
      <c r="A443" s="40"/>
      <c r="B443" s="40"/>
      <c r="C443" s="40"/>
      <c r="D443" s="40"/>
      <c r="E443" s="40"/>
      <c r="F443" s="64"/>
      <c r="G443" s="64"/>
      <c r="H443" s="64"/>
      <c r="I443" s="64"/>
      <c r="J443" s="40"/>
      <c r="K443" s="67"/>
      <c r="L443" s="67"/>
      <c r="M443" s="67"/>
      <c r="N443" s="40"/>
      <c r="O443" s="40"/>
      <c r="P443" s="40"/>
      <c r="Q443" s="40"/>
      <c r="R443" s="40"/>
      <c r="S443" s="40"/>
      <c r="T443" s="40"/>
      <c r="U443" s="40"/>
      <c r="V443" s="40"/>
      <c r="W443" s="40"/>
      <c r="X443" s="40"/>
      <c r="Y443" s="40"/>
      <c r="Z443" s="40"/>
    </row>
    <row r="444" spans="1:26" ht="12.75" customHeight="1">
      <c r="A444" s="40"/>
      <c r="B444" s="40"/>
      <c r="C444" s="40"/>
      <c r="D444" s="40"/>
      <c r="E444" s="40"/>
      <c r="F444" s="64"/>
      <c r="G444" s="64"/>
      <c r="H444" s="64"/>
      <c r="I444" s="64"/>
      <c r="J444" s="40"/>
      <c r="K444" s="67"/>
      <c r="L444" s="67"/>
      <c r="M444" s="67"/>
      <c r="N444" s="40"/>
      <c r="O444" s="40"/>
      <c r="P444" s="40"/>
      <c r="Q444" s="40"/>
      <c r="R444" s="40"/>
      <c r="S444" s="40"/>
      <c r="T444" s="40"/>
      <c r="U444" s="40"/>
      <c r="V444" s="40"/>
      <c r="W444" s="40"/>
      <c r="X444" s="40"/>
      <c r="Y444" s="40"/>
      <c r="Z444" s="40"/>
    </row>
    <row r="445" spans="1:26" ht="12.75" customHeight="1">
      <c r="A445" s="40"/>
      <c r="B445" s="40"/>
      <c r="C445" s="40"/>
      <c r="D445" s="40"/>
      <c r="E445" s="40"/>
      <c r="F445" s="64"/>
      <c r="G445" s="64"/>
      <c r="H445" s="64"/>
      <c r="I445" s="64"/>
      <c r="J445" s="40"/>
      <c r="K445" s="67"/>
      <c r="L445" s="67"/>
      <c r="M445" s="67"/>
      <c r="N445" s="40"/>
      <c r="O445" s="40"/>
      <c r="P445" s="40"/>
      <c r="Q445" s="40"/>
      <c r="R445" s="40"/>
      <c r="S445" s="40"/>
      <c r="T445" s="40"/>
      <c r="U445" s="40"/>
      <c r="V445" s="40"/>
      <c r="W445" s="40"/>
      <c r="X445" s="40"/>
      <c r="Y445" s="40"/>
      <c r="Z445" s="40"/>
    </row>
    <row r="446" spans="1:26" ht="12.75" customHeight="1">
      <c r="A446" s="40"/>
      <c r="B446" s="40"/>
      <c r="C446" s="40"/>
      <c r="D446" s="40"/>
      <c r="E446" s="40"/>
      <c r="F446" s="64"/>
      <c r="G446" s="64"/>
      <c r="H446" s="64"/>
      <c r="I446" s="64"/>
      <c r="J446" s="40"/>
      <c r="K446" s="67"/>
      <c r="L446" s="67"/>
      <c r="M446" s="67"/>
      <c r="N446" s="40"/>
      <c r="O446" s="40"/>
      <c r="P446" s="40"/>
      <c r="Q446" s="40"/>
      <c r="R446" s="40"/>
      <c r="S446" s="40"/>
      <c r="T446" s="40"/>
      <c r="U446" s="40"/>
      <c r="V446" s="40"/>
      <c r="W446" s="40"/>
      <c r="X446" s="40"/>
      <c r="Y446" s="40"/>
      <c r="Z446" s="40"/>
    </row>
    <row r="447" spans="1:26" ht="12.75" customHeight="1">
      <c r="A447" s="40"/>
      <c r="B447" s="40"/>
      <c r="C447" s="40"/>
      <c r="D447" s="40"/>
      <c r="E447" s="40"/>
      <c r="F447" s="64"/>
      <c r="G447" s="64"/>
      <c r="H447" s="64"/>
      <c r="I447" s="64"/>
      <c r="J447" s="40"/>
      <c r="K447" s="67"/>
      <c r="L447" s="67"/>
      <c r="M447" s="67"/>
      <c r="N447" s="40"/>
      <c r="O447" s="40"/>
      <c r="P447" s="40"/>
      <c r="Q447" s="40"/>
      <c r="R447" s="40"/>
      <c r="S447" s="40"/>
      <c r="T447" s="40"/>
      <c r="U447" s="40"/>
      <c r="V447" s="40"/>
      <c r="W447" s="40"/>
      <c r="X447" s="40"/>
      <c r="Y447" s="40"/>
      <c r="Z447" s="40"/>
    </row>
    <row r="448" spans="1:26" ht="12.75" customHeight="1">
      <c r="A448" s="40"/>
      <c r="B448" s="40"/>
      <c r="C448" s="40"/>
      <c r="D448" s="40"/>
      <c r="E448" s="40"/>
      <c r="F448" s="64"/>
      <c r="G448" s="64"/>
      <c r="H448" s="64"/>
      <c r="I448" s="64"/>
      <c r="J448" s="40"/>
      <c r="K448" s="67"/>
      <c r="L448" s="67"/>
      <c r="M448" s="67"/>
      <c r="N448" s="40"/>
      <c r="O448" s="40"/>
      <c r="P448" s="40"/>
      <c r="Q448" s="40"/>
      <c r="R448" s="40"/>
      <c r="S448" s="40"/>
      <c r="T448" s="40"/>
      <c r="U448" s="40"/>
      <c r="V448" s="40"/>
      <c r="W448" s="40"/>
      <c r="X448" s="40"/>
      <c r="Y448" s="40"/>
      <c r="Z448" s="40"/>
    </row>
    <row r="449" spans="1:26" ht="12.75" customHeight="1">
      <c r="A449" s="40"/>
      <c r="B449" s="40"/>
      <c r="C449" s="40"/>
      <c r="D449" s="40"/>
      <c r="E449" s="40"/>
      <c r="F449" s="64"/>
      <c r="G449" s="64"/>
      <c r="H449" s="64"/>
      <c r="I449" s="64"/>
      <c r="J449" s="40"/>
      <c r="K449" s="67"/>
      <c r="L449" s="67"/>
      <c r="M449" s="67"/>
      <c r="N449" s="40"/>
      <c r="O449" s="40"/>
      <c r="P449" s="40"/>
      <c r="Q449" s="40"/>
      <c r="R449" s="40"/>
      <c r="S449" s="40"/>
      <c r="T449" s="40"/>
      <c r="U449" s="40"/>
      <c r="V449" s="40"/>
      <c r="W449" s="40"/>
      <c r="X449" s="40"/>
      <c r="Y449" s="40"/>
      <c r="Z449" s="40"/>
    </row>
    <row r="450" spans="1:26" ht="12.75" customHeight="1">
      <c r="A450" s="40"/>
      <c r="B450" s="40"/>
      <c r="C450" s="40"/>
      <c r="D450" s="40"/>
      <c r="E450" s="40"/>
      <c r="F450" s="64"/>
      <c r="G450" s="64"/>
      <c r="H450" s="64"/>
      <c r="I450" s="64"/>
      <c r="J450" s="40"/>
      <c r="K450" s="67"/>
      <c r="L450" s="67"/>
      <c r="M450" s="67"/>
      <c r="N450" s="40"/>
      <c r="O450" s="40"/>
      <c r="P450" s="40"/>
      <c r="Q450" s="40"/>
      <c r="R450" s="40"/>
      <c r="S450" s="40"/>
      <c r="T450" s="40"/>
      <c r="U450" s="40"/>
      <c r="V450" s="40"/>
      <c r="W450" s="40"/>
      <c r="X450" s="40"/>
      <c r="Y450" s="40"/>
      <c r="Z450" s="40"/>
    </row>
    <row r="451" spans="1:26" ht="12.75" customHeight="1">
      <c r="A451" s="40"/>
      <c r="B451" s="40"/>
      <c r="C451" s="40"/>
      <c r="D451" s="40"/>
      <c r="E451" s="40"/>
      <c r="F451" s="64"/>
      <c r="G451" s="64"/>
      <c r="H451" s="64"/>
      <c r="I451" s="64"/>
      <c r="J451" s="40"/>
      <c r="K451" s="67"/>
      <c r="L451" s="67"/>
      <c r="M451" s="67"/>
      <c r="N451" s="40"/>
      <c r="O451" s="40"/>
      <c r="P451" s="40"/>
      <c r="Q451" s="40"/>
      <c r="R451" s="40"/>
      <c r="S451" s="40"/>
      <c r="T451" s="40"/>
      <c r="U451" s="40"/>
      <c r="V451" s="40"/>
      <c r="W451" s="40"/>
      <c r="X451" s="40"/>
      <c r="Y451" s="40"/>
      <c r="Z451" s="40"/>
    </row>
    <row r="452" spans="1:26" ht="12.75" customHeight="1">
      <c r="A452" s="40"/>
      <c r="B452" s="40"/>
      <c r="C452" s="40"/>
      <c r="D452" s="40"/>
      <c r="E452" s="40"/>
      <c r="F452" s="64"/>
      <c r="G452" s="64"/>
      <c r="H452" s="64"/>
      <c r="I452" s="64"/>
      <c r="J452" s="40"/>
      <c r="K452" s="67"/>
      <c r="L452" s="67"/>
      <c r="M452" s="67"/>
      <c r="N452" s="40"/>
      <c r="O452" s="40"/>
      <c r="P452" s="40"/>
      <c r="Q452" s="40"/>
      <c r="R452" s="40"/>
      <c r="S452" s="40"/>
      <c r="T452" s="40"/>
      <c r="U452" s="40"/>
      <c r="V452" s="40"/>
      <c r="W452" s="40"/>
      <c r="X452" s="40"/>
      <c r="Y452" s="40"/>
      <c r="Z452" s="40"/>
    </row>
    <row r="453" spans="1:26" ht="12.75" customHeight="1">
      <c r="A453" s="40"/>
      <c r="B453" s="40"/>
      <c r="C453" s="40"/>
      <c r="D453" s="40"/>
      <c r="E453" s="40"/>
      <c r="F453" s="64"/>
      <c r="G453" s="64"/>
      <c r="H453" s="64"/>
      <c r="I453" s="64"/>
      <c r="J453" s="40"/>
      <c r="K453" s="67"/>
      <c r="L453" s="67"/>
      <c r="M453" s="67"/>
      <c r="N453" s="40"/>
      <c r="O453" s="40"/>
      <c r="P453" s="40"/>
      <c r="Q453" s="40"/>
      <c r="R453" s="40"/>
      <c r="S453" s="40"/>
      <c r="T453" s="40"/>
      <c r="U453" s="40"/>
      <c r="V453" s="40"/>
      <c r="W453" s="40"/>
      <c r="X453" s="40"/>
      <c r="Y453" s="40"/>
      <c r="Z453" s="40"/>
    </row>
    <row r="454" spans="1:26" ht="12.75" customHeight="1">
      <c r="A454" s="40"/>
      <c r="B454" s="40"/>
      <c r="C454" s="40"/>
      <c r="D454" s="40"/>
      <c r="E454" s="40"/>
      <c r="F454" s="64"/>
      <c r="G454" s="64"/>
      <c r="H454" s="64"/>
      <c r="I454" s="64"/>
      <c r="J454" s="40"/>
      <c r="K454" s="67"/>
      <c r="L454" s="67"/>
      <c r="M454" s="67"/>
      <c r="N454" s="40"/>
      <c r="O454" s="40"/>
      <c r="P454" s="40"/>
      <c r="Q454" s="40"/>
      <c r="R454" s="40"/>
      <c r="S454" s="40"/>
      <c r="T454" s="40"/>
      <c r="U454" s="40"/>
      <c r="V454" s="40"/>
      <c r="W454" s="40"/>
      <c r="X454" s="40"/>
      <c r="Y454" s="40"/>
      <c r="Z454" s="40"/>
    </row>
    <row r="455" spans="1:26" ht="12.75" customHeight="1">
      <c r="A455" s="40"/>
      <c r="B455" s="40"/>
      <c r="C455" s="40"/>
      <c r="D455" s="40"/>
      <c r="E455" s="40"/>
      <c r="F455" s="64"/>
      <c r="G455" s="64"/>
      <c r="H455" s="64"/>
      <c r="I455" s="64"/>
      <c r="J455" s="40"/>
      <c r="K455" s="67"/>
      <c r="L455" s="67"/>
      <c r="M455" s="67"/>
      <c r="N455" s="40"/>
      <c r="O455" s="40"/>
      <c r="P455" s="40"/>
      <c r="Q455" s="40"/>
      <c r="R455" s="40"/>
      <c r="S455" s="40"/>
      <c r="T455" s="40"/>
      <c r="U455" s="40"/>
      <c r="V455" s="40"/>
      <c r="W455" s="40"/>
      <c r="X455" s="40"/>
      <c r="Y455" s="40"/>
      <c r="Z455" s="40"/>
    </row>
    <row r="456" spans="1:26" ht="12.75" customHeight="1">
      <c r="A456" s="40"/>
      <c r="B456" s="40"/>
      <c r="C456" s="40"/>
      <c r="D456" s="40"/>
      <c r="E456" s="40"/>
      <c r="F456" s="64"/>
      <c r="G456" s="64"/>
      <c r="H456" s="64"/>
      <c r="I456" s="64"/>
      <c r="J456" s="40"/>
      <c r="K456" s="67"/>
      <c r="L456" s="67"/>
      <c r="M456" s="67"/>
      <c r="N456" s="40"/>
      <c r="O456" s="40"/>
      <c r="P456" s="40"/>
      <c r="Q456" s="40"/>
      <c r="R456" s="40"/>
      <c r="S456" s="40"/>
      <c r="T456" s="40"/>
      <c r="U456" s="40"/>
      <c r="V456" s="40"/>
      <c r="W456" s="40"/>
      <c r="X456" s="40"/>
      <c r="Y456" s="40"/>
      <c r="Z456" s="40"/>
    </row>
    <row r="457" spans="1:26" ht="12.75" customHeight="1">
      <c r="A457" s="40"/>
      <c r="B457" s="40"/>
      <c r="C457" s="40"/>
      <c r="D457" s="40"/>
      <c r="E457" s="40"/>
      <c r="F457" s="64"/>
      <c r="G457" s="64"/>
      <c r="H457" s="64"/>
      <c r="I457" s="64"/>
      <c r="J457" s="40"/>
      <c r="K457" s="67"/>
      <c r="L457" s="67"/>
      <c r="M457" s="67"/>
      <c r="N457" s="40"/>
      <c r="O457" s="40"/>
      <c r="P457" s="40"/>
      <c r="Q457" s="40"/>
      <c r="R457" s="40"/>
      <c r="S457" s="40"/>
      <c r="T457" s="40"/>
      <c r="U457" s="40"/>
      <c r="V457" s="40"/>
      <c r="W457" s="40"/>
      <c r="X457" s="40"/>
      <c r="Y457" s="40"/>
      <c r="Z457" s="40"/>
    </row>
    <row r="458" spans="1:26" ht="12.75" customHeight="1">
      <c r="A458" s="40"/>
      <c r="B458" s="40"/>
      <c r="C458" s="40"/>
      <c r="D458" s="40"/>
      <c r="E458" s="40"/>
      <c r="F458" s="64"/>
      <c r="G458" s="64"/>
      <c r="H458" s="64"/>
      <c r="I458" s="64"/>
      <c r="J458" s="40"/>
      <c r="K458" s="67"/>
      <c r="L458" s="67"/>
      <c r="M458" s="67"/>
      <c r="N458" s="40"/>
      <c r="O458" s="40"/>
      <c r="P458" s="40"/>
      <c r="Q458" s="40"/>
      <c r="R458" s="40"/>
      <c r="S458" s="40"/>
      <c r="T458" s="40"/>
      <c r="U458" s="40"/>
      <c r="V458" s="40"/>
      <c r="W458" s="40"/>
      <c r="X458" s="40"/>
      <c r="Y458" s="40"/>
      <c r="Z458" s="40"/>
    </row>
    <row r="459" spans="1:26" ht="12.75" customHeight="1">
      <c r="A459" s="40"/>
      <c r="B459" s="40"/>
      <c r="C459" s="40"/>
      <c r="D459" s="40"/>
      <c r="E459" s="40"/>
      <c r="F459" s="64"/>
      <c r="G459" s="64"/>
      <c r="H459" s="64"/>
      <c r="I459" s="64"/>
      <c r="J459" s="40"/>
      <c r="K459" s="67"/>
      <c r="L459" s="67"/>
      <c r="M459" s="67"/>
      <c r="N459" s="40"/>
      <c r="O459" s="40"/>
      <c r="P459" s="40"/>
      <c r="Q459" s="40"/>
      <c r="R459" s="40"/>
      <c r="S459" s="40"/>
      <c r="T459" s="40"/>
      <c r="U459" s="40"/>
      <c r="V459" s="40"/>
      <c r="W459" s="40"/>
      <c r="X459" s="40"/>
      <c r="Y459" s="40"/>
      <c r="Z459" s="40"/>
    </row>
    <row r="460" spans="1:26" ht="12.75" customHeight="1">
      <c r="A460" s="40"/>
      <c r="B460" s="40"/>
      <c r="C460" s="40"/>
      <c r="D460" s="40"/>
      <c r="E460" s="40"/>
      <c r="F460" s="64"/>
      <c r="G460" s="64"/>
      <c r="H460" s="64"/>
      <c r="I460" s="64"/>
      <c r="J460" s="40"/>
      <c r="K460" s="67"/>
      <c r="L460" s="67"/>
      <c r="M460" s="67"/>
      <c r="N460" s="40"/>
      <c r="O460" s="40"/>
      <c r="P460" s="40"/>
      <c r="Q460" s="40"/>
      <c r="R460" s="40"/>
      <c r="S460" s="40"/>
      <c r="T460" s="40"/>
      <c r="U460" s="40"/>
      <c r="V460" s="40"/>
      <c r="W460" s="40"/>
      <c r="X460" s="40"/>
      <c r="Y460" s="40"/>
      <c r="Z460" s="40"/>
    </row>
    <row r="461" spans="1:26" ht="12.75" customHeight="1">
      <c r="A461" s="40"/>
      <c r="B461" s="40"/>
      <c r="C461" s="40"/>
      <c r="D461" s="40"/>
      <c r="E461" s="40"/>
      <c r="F461" s="64"/>
      <c r="G461" s="64"/>
      <c r="H461" s="64"/>
      <c r="I461" s="64"/>
      <c r="J461" s="40"/>
      <c r="K461" s="67"/>
      <c r="L461" s="67"/>
      <c r="M461" s="67"/>
      <c r="N461" s="40"/>
      <c r="O461" s="40"/>
      <c r="P461" s="40"/>
      <c r="Q461" s="40"/>
      <c r="R461" s="40"/>
      <c r="S461" s="40"/>
      <c r="T461" s="40"/>
      <c r="U461" s="40"/>
      <c r="V461" s="40"/>
      <c r="W461" s="40"/>
      <c r="X461" s="40"/>
      <c r="Y461" s="40"/>
      <c r="Z461" s="40"/>
    </row>
    <row r="462" spans="1:26" ht="12.75" customHeight="1">
      <c r="A462" s="40"/>
      <c r="B462" s="40"/>
      <c r="C462" s="40"/>
      <c r="D462" s="40"/>
      <c r="E462" s="40"/>
      <c r="F462" s="64"/>
      <c r="G462" s="64"/>
      <c r="H462" s="64"/>
      <c r="I462" s="64"/>
      <c r="J462" s="40"/>
      <c r="K462" s="67"/>
      <c r="L462" s="67"/>
      <c r="M462" s="67"/>
      <c r="N462" s="40"/>
      <c r="O462" s="40"/>
      <c r="P462" s="40"/>
      <c r="Q462" s="40"/>
      <c r="R462" s="40"/>
      <c r="S462" s="40"/>
      <c r="T462" s="40"/>
      <c r="U462" s="40"/>
      <c r="V462" s="40"/>
      <c r="W462" s="40"/>
      <c r="X462" s="40"/>
      <c r="Y462" s="40"/>
      <c r="Z462" s="40"/>
    </row>
    <row r="463" spans="1:26" ht="12.75" customHeight="1">
      <c r="A463" s="40"/>
      <c r="B463" s="40"/>
      <c r="C463" s="40"/>
      <c r="D463" s="40"/>
      <c r="E463" s="40"/>
      <c r="F463" s="64"/>
      <c r="G463" s="64"/>
      <c r="H463" s="64"/>
      <c r="I463" s="64"/>
      <c r="J463" s="40"/>
      <c r="K463" s="67"/>
      <c r="L463" s="67"/>
      <c r="M463" s="67"/>
      <c r="N463" s="40"/>
      <c r="O463" s="40"/>
      <c r="P463" s="40"/>
      <c r="Q463" s="40"/>
      <c r="R463" s="40"/>
      <c r="S463" s="40"/>
      <c r="T463" s="40"/>
      <c r="U463" s="40"/>
      <c r="V463" s="40"/>
      <c r="W463" s="40"/>
      <c r="X463" s="40"/>
      <c r="Y463" s="40"/>
      <c r="Z463" s="40"/>
    </row>
    <row r="464" spans="1:26" ht="12.75" customHeight="1">
      <c r="A464" s="40"/>
      <c r="B464" s="40"/>
      <c r="C464" s="40"/>
      <c r="D464" s="40"/>
      <c r="E464" s="40"/>
      <c r="F464" s="64"/>
      <c r="G464" s="64"/>
      <c r="H464" s="64"/>
      <c r="I464" s="64"/>
      <c r="J464" s="40"/>
      <c r="K464" s="67"/>
      <c r="L464" s="67"/>
      <c r="M464" s="67"/>
      <c r="N464" s="40"/>
      <c r="O464" s="40"/>
      <c r="P464" s="40"/>
      <c r="Q464" s="40"/>
      <c r="R464" s="40"/>
      <c r="S464" s="40"/>
      <c r="T464" s="40"/>
      <c r="U464" s="40"/>
      <c r="V464" s="40"/>
      <c r="W464" s="40"/>
      <c r="X464" s="40"/>
      <c r="Y464" s="40"/>
      <c r="Z464" s="40"/>
    </row>
    <row r="465" spans="1:26" ht="12.75" customHeight="1">
      <c r="A465" s="40"/>
      <c r="B465" s="40"/>
      <c r="C465" s="40"/>
      <c r="D465" s="40"/>
      <c r="E465" s="40"/>
      <c r="F465" s="64"/>
      <c r="G465" s="64"/>
      <c r="H465" s="64"/>
      <c r="I465" s="64"/>
      <c r="J465" s="40"/>
      <c r="K465" s="67"/>
      <c r="L465" s="67"/>
      <c r="M465" s="67"/>
      <c r="N465" s="40"/>
      <c r="O465" s="40"/>
      <c r="P465" s="40"/>
      <c r="Q465" s="40"/>
      <c r="R465" s="40"/>
      <c r="S465" s="40"/>
      <c r="T465" s="40"/>
      <c r="U465" s="40"/>
      <c r="V465" s="40"/>
      <c r="W465" s="40"/>
      <c r="X465" s="40"/>
      <c r="Y465" s="40"/>
      <c r="Z465" s="40"/>
    </row>
    <row r="466" spans="1:26" ht="12.75" customHeight="1">
      <c r="A466" s="40"/>
      <c r="B466" s="40"/>
      <c r="C466" s="40"/>
      <c r="D466" s="40"/>
      <c r="E466" s="40"/>
      <c r="F466" s="64"/>
      <c r="G466" s="64"/>
      <c r="H466" s="64"/>
      <c r="I466" s="64"/>
      <c r="J466" s="40"/>
      <c r="K466" s="67"/>
      <c r="L466" s="67"/>
      <c r="M466" s="67"/>
      <c r="N466" s="40"/>
      <c r="O466" s="40"/>
      <c r="P466" s="40"/>
      <c r="Q466" s="40"/>
      <c r="R466" s="40"/>
      <c r="S466" s="40"/>
      <c r="T466" s="40"/>
      <c r="U466" s="40"/>
      <c r="V466" s="40"/>
      <c r="W466" s="40"/>
      <c r="X466" s="40"/>
      <c r="Y466" s="40"/>
      <c r="Z466" s="40"/>
    </row>
    <row r="467" spans="1:26" ht="12.75" customHeight="1">
      <c r="A467" s="40"/>
      <c r="B467" s="40"/>
      <c r="C467" s="40"/>
      <c r="D467" s="40"/>
      <c r="E467" s="40"/>
      <c r="F467" s="64"/>
      <c r="G467" s="64"/>
      <c r="H467" s="64"/>
      <c r="I467" s="64"/>
      <c r="J467" s="40"/>
      <c r="K467" s="67"/>
      <c r="L467" s="67"/>
      <c r="M467" s="67"/>
      <c r="N467" s="40"/>
      <c r="O467" s="40"/>
      <c r="P467" s="40"/>
      <c r="Q467" s="40"/>
      <c r="R467" s="40"/>
      <c r="S467" s="40"/>
      <c r="T467" s="40"/>
      <c r="U467" s="40"/>
      <c r="V467" s="40"/>
      <c r="W467" s="40"/>
      <c r="X467" s="40"/>
      <c r="Y467" s="40"/>
      <c r="Z467" s="40"/>
    </row>
    <row r="468" spans="1:26" ht="12.75" customHeight="1">
      <c r="A468" s="40"/>
      <c r="B468" s="40"/>
      <c r="C468" s="40"/>
      <c r="D468" s="40"/>
      <c r="E468" s="40"/>
      <c r="F468" s="64"/>
      <c r="G468" s="64"/>
      <c r="H468" s="64"/>
      <c r="I468" s="64"/>
      <c r="J468" s="40"/>
      <c r="K468" s="67"/>
      <c r="L468" s="67"/>
      <c r="M468" s="67"/>
      <c r="N468" s="40"/>
      <c r="O468" s="40"/>
      <c r="P468" s="40"/>
      <c r="Q468" s="40"/>
      <c r="R468" s="40"/>
      <c r="S468" s="40"/>
      <c r="T468" s="40"/>
      <c r="U468" s="40"/>
      <c r="V468" s="40"/>
      <c r="W468" s="40"/>
      <c r="X468" s="40"/>
      <c r="Y468" s="40"/>
      <c r="Z468" s="40"/>
    </row>
    <row r="469" spans="1:26" ht="12.75" customHeight="1">
      <c r="A469" s="40"/>
      <c r="B469" s="40"/>
      <c r="C469" s="40"/>
      <c r="D469" s="40"/>
      <c r="E469" s="40"/>
      <c r="F469" s="64"/>
      <c r="G469" s="64"/>
      <c r="H469" s="64"/>
      <c r="I469" s="64"/>
      <c r="J469" s="40"/>
      <c r="K469" s="67"/>
      <c r="L469" s="67"/>
      <c r="M469" s="67"/>
      <c r="N469" s="40"/>
      <c r="O469" s="40"/>
      <c r="P469" s="40"/>
      <c r="Q469" s="40"/>
      <c r="R469" s="40"/>
      <c r="S469" s="40"/>
      <c r="T469" s="40"/>
      <c r="U469" s="40"/>
      <c r="V469" s="40"/>
      <c r="W469" s="40"/>
      <c r="X469" s="40"/>
      <c r="Y469" s="40"/>
      <c r="Z469" s="40"/>
    </row>
    <row r="470" spans="1:26" ht="12.75" customHeight="1">
      <c r="A470" s="40"/>
      <c r="B470" s="40"/>
      <c r="C470" s="40"/>
      <c r="D470" s="40"/>
      <c r="E470" s="40"/>
      <c r="F470" s="64"/>
      <c r="G470" s="64"/>
      <c r="H470" s="64"/>
      <c r="I470" s="64"/>
      <c r="J470" s="40"/>
      <c r="K470" s="67"/>
      <c r="L470" s="67"/>
      <c r="M470" s="67"/>
      <c r="N470" s="40"/>
      <c r="O470" s="40"/>
      <c r="P470" s="40"/>
      <c r="Q470" s="40"/>
      <c r="R470" s="40"/>
      <c r="S470" s="40"/>
      <c r="T470" s="40"/>
      <c r="U470" s="40"/>
      <c r="V470" s="40"/>
      <c r="W470" s="40"/>
      <c r="X470" s="40"/>
      <c r="Y470" s="40"/>
      <c r="Z470" s="40"/>
    </row>
    <row r="471" spans="1:26" ht="12.75" customHeight="1">
      <c r="A471" s="40"/>
      <c r="B471" s="40"/>
      <c r="C471" s="40"/>
      <c r="D471" s="40"/>
      <c r="E471" s="40"/>
      <c r="F471" s="64"/>
      <c r="G471" s="64"/>
      <c r="H471" s="64"/>
      <c r="I471" s="64"/>
      <c r="J471" s="40"/>
      <c r="K471" s="67"/>
      <c r="L471" s="67"/>
      <c r="M471" s="67"/>
      <c r="N471" s="40"/>
      <c r="O471" s="40"/>
      <c r="P471" s="40"/>
      <c r="Q471" s="40"/>
      <c r="R471" s="40"/>
      <c r="S471" s="40"/>
      <c r="T471" s="40"/>
      <c r="U471" s="40"/>
      <c r="V471" s="40"/>
      <c r="W471" s="40"/>
      <c r="X471" s="40"/>
      <c r="Y471" s="40"/>
      <c r="Z471" s="40"/>
    </row>
    <row r="472" spans="1:26" ht="12.75" customHeight="1">
      <c r="A472" s="40"/>
      <c r="B472" s="40"/>
      <c r="C472" s="40"/>
      <c r="D472" s="40"/>
      <c r="E472" s="40"/>
      <c r="F472" s="64"/>
      <c r="G472" s="64"/>
      <c r="H472" s="64"/>
      <c r="I472" s="64"/>
      <c r="J472" s="40"/>
      <c r="K472" s="67"/>
      <c r="L472" s="67"/>
      <c r="M472" s="67"/>
      <c r="N472" s="40"/>
      <c r="O472" s="40"/>
      <c r="P472" s="40"/>
      <c r="Q472" s="40"/>
      <c r="R472" s="40"/>
      <c r="S472" s="40"/>
      <c r="T472" s="40"/>
      <c r="U472" s="40"/>
      <c r="V472" s="40"/>
      <c r="W472" s="40"/>
      <c r="X472" s="40"/>
      <c r="Y472" s="40"/>
      <c r="Z472" s="40"/>
    </row>
    <row r="473" spans="1:26" ht="12.75" customHeight="1">
      <c r="A473" s="40"/>
      <c r="B473" s="40"/>
      <c r="C473" s="40"/>
      <c r="D473" s="40"/>
      <c r="E473" s="40"/>
      <c r="F473" s="64"/>
      <c r="G473" s="64"/>
      <c r="H473" s="64"/>
      <c r="I473" s="64"/>
      <c r="J473" s="40"/>
      <c r="K473" s="67"/>
      <c r="L473" s="67"/>
      <c r="M473" s="67"/>
      <c r="N473" s="40"/>
      <c r="O473" s="40"/>
      <c r="P473" s="40"/>
      <c r="Q473" s="40"/>
      <c r="R473" s="40"/>
      <c r="S473" s="40"/>
      <c r="T473" s="40"/>
      <c r="U473" s="40"/>
      <c r="V473" s="40"/>
      <c r="W473" s="40"/>
      <c r="X473" s="40"/>
      <c r="Y473" s="40"/>
      <c r="Z473" s="40"/>
    </row>
    <row r="474" spans="1:26" ht="12.75" customHeight="1">
      <c r="A474" s="40"/>
      <c r="B474" s="40"/>
      <c r="C474" s="40"/>
      <c r="D474" s="40"/>
      <c r="E474" s="40"/>
      <c r="F474" s="64"/>
      <c r="G474" s="64"/>
      <c r="H474" s="64"/>
      <c r="I474" s="64"/>
      <c r="J474" s="40"/>
      <c r="K474" s="67"/>
      <c r="L474" s="67"/>
      <c r="M474" s="67"/>
      <c r="N474" s="40"/>
      <c r="O474" s="40"/>
      <c r="P474" s="40"/>
      <c r="Q474" s="40"/>
      <c r="R474" s="40"/>
      <c r="S474" s="40"/>
      <c r="T474" s="40"/>
      <c r="U474" s="40"/>
      <c r="V474" s="40"/>
      <c r="W474" s="40"/>
      <c r="X474" s="40"/>
      <c r="Y474" s="40"/>
      <c r="Z474" s="40"/>
    </row>
    <row r="475" spans="1:26" ht="12.75" customHeight="1">
      <c r="A475" s="40"/>
      <c r="B475" s="40"/>
      <c r="C475" s="40"/>
      <c r="D475" s="40"/>
      <c r="E475" s="40"/>
      <c r="F475" s="64"/>
      <c r="G475" s="64"/>
      <c r="H475" s="64"/>
      <c r="I475" s="64"/>
      <c r="J475" s="40"/>
      <c r="K475" s="67"/>
      <c r="L475" s="67"/>
      <c r="M475" s="67"/>
      <c r="N475" s="40"/>
      <c r="O475" s="40"/>
      <c r="P475" s="40"/>
      <c r="Q475" s="40"/>
      <c r="R475" s="40"/>
      <c r="S475" s="40"/>
      <c r="T475" s="40"/>
      <c r="U475" s="40"/>
      <c r="V475" s="40"/>
      <c r="W475" s="40"/>
      <c r="X475" s="40"/>
      <c r="Y475" s="40"/>
      <c r="Z475" s="40"/>
    </row>
    <row r="476" spans="1:26" ht="12.75" customHeight="1">
      <c r="A476" s="40"/>
      <c r="B476" s="40"/>
      <c r="C476" s="40"/>
      <c r="D476" s="40"/>
      <c r="E476" s="40"/>
      <c r="F476" s="64"/>
      <c r="G476" s="64"/>
      <c r="H476" s="64"/>
      <c r="I476" s="64"/>
      <c r="J476" s="40"/>
      <c r="K476" s="67"/>
      <c r="L476" s="67"/>
      <c r="M476" s="67"/>
      <c r="N476" s="40"/>
      <c r="O476" s="40"/>
      <c r="P476" s="40"/>
      <c r="Q476" s="40"/>
      <c r="R476" s="40"/>
      <c r="S476" s="40"/>
      <c r="T476" s="40"/>
      <c r="U476" s="40"/>
      <c r="V476" s="40"/>
      <c r="W476" s="40"/>
      <c r="X476" s="40"/>
      <c r="Y476" s="40"/>
      <c r="Z476" s="40"/>
    </row>
    <row r="477" spans="1:26" ht="12.75" customHeight="1">
      <c r="A477" s="40"/>
      <c r="B477" s="40"/>
      <c r="C477" s="40"/>
      <c r="D477" s="40"/>
      <c r="E477" s="40"/>
      <c r="F477" s="64"/>
      <c r="G477" s="64"/>
      <c r="H477" s="64"/>
      <c r="I477" s="64"/>
      <c r="J477" s="40"/>
      <c r="K477" s="67"/>
      <c r="L477" s="67"/>
      <c r="M477" s="67"/>
      <c r="N477" s="40"/>
      <c r="O477" s="40"/>
      <c r="P477" s="40"/>
      <c r="Q477" s="40"/>
      <c r="R477" s="40"/>
      <c r="S477" s="40"/>
      <c r="T477" s="40"/>
      <c r="U477" s="40"/>
      <c r="V477" s="40"/>
      <c r="W477" s="40"/>
      <c r="X477" s="40"/>
      <c r="Y477" s="40"/>
      <c r="Z477" s="40"/>
    </row>
    <row r="478" spans="1:26" ht="12.75" customHeight="1">
      <c r="A478" s="40"/>
      <c r="B478" s="40"/>
      <c r="C478" s="40"/>
      <c r="D478" s="40"/>
      <c r="E478" s="40"/>
      <c r="F478" s="64"/>
      <c r="G478" s="64"/>
      <c r="H478" s="64"/>
      <c r="I478" s="64"/>
      <c r="J478" s="40"/>
      <c r="K478" s="67"/>
      <c r="L478" s="67"/>
      <c r="M478" s="67"/>
      <c r="N478" s="40"/>
      <c r="O478" s="40"/>
      <c r="P478" s="40"/>
      <c r="Q478" s="40"/>
      <c r="R478" s="40"/>
      <c r="S478" s="40"/>
      <c r="T478" s="40"/>
      <c r="U478" s="40"/>
      <c r="V478" s="40"/>
      <c r="W478" s="40"/>
      <c r="X478" s="40"/>
      <c r="Y478" s="40"/>
      <c r="Z478" s="40"/>
    </row>
    <row r="479" spans="1:26" ht="12.75" customHeight="1">
      <c r="A479" s="40"/>
      <c r="B479" s="40"/>
      <c r="C479" s="40"/>
      <c r="D479" s="40"/>
      <c r="E479" s="40"/>
      <c r="F479" s="64"/>
      <c r="G479" s="64"/>
      <c r="H479" s="64"/>
      <c r="I479" s="64"/>
      <c r="J479" s="40"/>
      <c r="K479" s="67"/>
      <c r="L479" s="67"/>
      <c r="M479" s="67"/>
      <c r="N479" s="40"/>
      <c r="O479" s="40"/>
      <c r="P479" s="40"/>
      <c r="Q479" s="40"/>
      <c r="R479" s="40"/>
      <c r="S479" s="40"/>
      <c r="T479" s="40"/>
      <c r="U479" s="40"/>
      <c r="V479" s="40"/>
      <c r="W479" s="40"/>
      <c r="X479" s="40"/>
      <c r="Y479" s="40"/>
      <c r="Z479" s="40"/>
    </row>
    <row r="480" spans="1:26" ht="12.75" customHeight="1">
      <c r="A480" s="40"/>
      <c r="B480" s="40"/>
      <c r="C480" s="40"/>
      <c r="D480" s="40"/>
      <c r="E480" s="40"/>
      <c r="F480" s="64"/>
      <c r="G480" s="64"/>
      <c r="H480" s="64"/>
      <c r="I480" s="64"/>
      <c r="J480" s="40"/>
      <c r="K480" s="67"/>
      <c r="L480" s="67"/>
      <c r="M480" s="67"/>
      <c r="N480" s="40"/>
      <c r="O480" s="40"/>
      <c r="P480" s="40"/>
      <c r="Q480" s="40"/>
      <c r="R480" s="40"/>
      <c r="S480" s="40"/>
      <c r="T480" s="40"/>
      <c r="U480" s="40"/>
      <c r="V480" s="40"/>
      <c r="W480" s="40"/>
      <c r="X480" s="40"/>
      <c r="Y480" s="40"/>
      <c r="Z480" s="40"/>
    </row>
    <row r="481" spans="1:26" ht="12.75" customHeight="1">
      <c r="A481" s="40"/>
      <c r="B481" s="40"/>
      <c r="C481" s="40"/>
      <c r="D481" s="40"/>
      <c r="E481" s="40"/>
      <c r="F481" s="64"/>
      <c r="G481" s="64"/>
      <c r="H481" s="64"/>
      <c r="I481" s="64"/>
      <c r="J481" s="40"/>
      <c r="K481" s="67"/>
      <c r="L481" s="67"/>
      <c r="M481" s="67"/>
      <c r="N481" s="40"/>
      <c r="O481" s="40"/>
      <c r="P481" s="40"/>
      <c r="Q481" s="40"/>
      <c r="R481" s="40"/>
      <c r="S481" s="40"/>
      <c r="T481" s="40"/>
      <c r="U481" s="40"/>
      <c r="V481" s="40"/>
      <c r="W481" s="40"/>
      <c r="X481" s="40"/>
      <c r="Y481" s="40"/>
      <c r="Z481" s="40"/>
    </row>
    <row r="482" spans="1:26" ht="12.75" customHeight="1">
      <c r="A482" s="40"/>
      <c r="B482" s="40"/>
      <c r="C482" s="40"/>
      <c r="D482" s="40"/>
      <c r="E482" s="40"/>
      <c r="F482" s="64"/>
      <c r="G482" s="64"/>
      <c r="H482" s="64"/>
      <c r="I482" s="64"/>
      <c r="J482" s="40"/>
      <c r="K482" s="67"/>
      <c r="L482" s="67"/>
      <c r="M482" s="67"/>
      <c r="N482" s="40"/>
      <c r="O482" s="40"/>
      <c r="P482" s="40"/>
      <c r="Q482" s="40"/>
      <c r="R482" s="40"/>
      <c r="S482" s="40"/>
      <c r="T482" s="40"/>
      <c r="U482" s="40"/>
      <c r="V482" s="40"/>
      <c r="W482" s="40"/>
      <c r="X482" s="40"/>
      <c r="Y482" s="40"/>
      <c r="Z482" s="40"/>
    </row>
    <row r="483" spans="1:26" ht="12.75" customHeight="1">
      <c r="A483" s="40"/>
      <c r="B483" s="40"/>
      <c r="C483" s="40"/>
      <c r="D483" s="40"/>
      <c r="E483" s="40"/>
      <c r="F483" s="64"/>
      <c r="G483" s="64"/>
      <c r="H483" s="64"/>
      <c r="I483" s="64"/>
      <c r="J483" s="40"/>
      <c r="K483" s="67"/>
      <c r="L483" s="67"/>
      <c r="M483" s="67"/>
      <c r="N483" s="40"/>
      <c r="O483" s="40"/>
      <c r="P483" s="40"/>
      <c r="Q483" s="40"/>
      <c r="R483" s="40"/>
      <c r="S483" s="40"/>
      <c r="T483" s="40"/>
      <c r="U483" s="40"/>
      <c r="V483" s="40"/>
      <c r="W483" s="40"/>
      <c r="X483" s="40"/>
      <c r="Y483" s="40"/>
      <c r="Z483" s="40"/>
    </row>
    <row r="484" spans="1:26" ht="12.75" customHeight="1">
      <c r="A484" s="40"/>
      <c r="B484" s="40"/>
      <c r="C484" s="40"/>
      <c r="D484" s="40"/>
      <c r="E484" s="40"/>
      <c r="F484" s="64"/>
      <c r="G484" s="64"/>
      <c r="H484" s="64"/>
      <c r="I484" s="64"/>
      <c r="J484" s="40"/>
      <c r="K484" s="67"/>
      <c r="L484" s="67"/>
      <c r="M484" s="67"/>
      <c r="N484" s="40"/>
      <c r="O484" s="40"/>
      <c r="P484" s="40"/>
      <c r="Q484" s="40"/>
      <c r="R484" s="40"/>
      <c r="S484" s="40"/>
      <c r="T484" s="40"/>
      <c r="U484" s="40"/>
      <c r="V484" s="40"/>
      <c r="W484" s="40"/>
      <c r="X484" s="40"/>
      <c r="Y484" s="40"/>
      <c r="Z484" s="40"/>
    </row>
    <row r="485" spans="1:26" ht="12.75" customHeight="1">
      <c r="A485" s="40"/>
      <c r="B485" s="40"/>
      <c r="C485" s="40"/>
      <c r="D485" s="40"/>
      <c r="E485" s="40"/>
      <c r="F485" s="64"/>
      <c r="G485" s="64"/>
      <c r="H485" s="64"/>
      <c r="I485" s="64"/>
      <c r="J485" s="40"/>
      <c r="K485" s="67"/>
      <c r="L485" s="67"/>
      <c r="M485" s="67"/>
      <c r="N485" s="40"/>
      <c r="O485" s="40"/>
      <c r="P485" s="40"/>
      <c r="Q485" s="40"/>
      <c r="R485" s="40"/>
      <c r="S485" s="40"/>
      <c r="T485" s="40"/>
      <c r="U485" s="40"/>
      <c r="V485" s="40"/>
      <c r="W485" s="40"/>
      <c r="X485" s="40"/>
      <c r="Y485" s="40"/>
      <c r="Z485" s="40"/>
    </row>
    <row r="486" spans="1:26" ht="12.75" customHeight="1">
      <c r="A486" s="40"/>
      <c r="B486" s="40"/>
      <c r="C486" s="40"/>
      <c r="D486" s="40"/>
      <c r="E486" s="40"/>
      <c r="F486" s="64"/>
      <c r="G486" s="64"/>
      <c r="H486" s="64"/>
      <c r="I486" s="64"/>
      <c r="J486" s="40"/>
      <c r="K486" s="67"/>
      <c r="L486" s="67"/>
      <c r="M486" s="67"/>
      <c r="N486" s="40"/>
      <c r="O486" s="40"/>
      <c r="P486" s="40"/>
      <c r="Q486" s="40"/>
      <c r="R486" s="40"/>
      <c r="S486" s="40"/>
      <c r="T486" s="40"/>
      <c r="U486" s="40"/>
      <c r="V486" s="40"/>
      <c r="W486" s="40"/>
      <c r="X486" s="40"/>
      <c r="Y486" s="40"/>
      <c r="Z486" s="40"/>
    </row>
    <row r="487" spans="1:26" ht="12.75" customHeight="1">
      <c r="A487" s="40"/>
      <c r="B487" s="40"/>
      <c r="C487" s="40"/>
      <c r="D487" s="40"/>
      <c r="E487" s="40"/>
      <c r="F487" s="64"/>
      <c r="G487" s="64"/>
      <c r="H487" s="64"/>
      <c r="I487" s="64"/>
      <c r="J487" s="40"/>
      <c r="K487" s="67"/>
      <c r="L487" s="67"/>
      <c r="M487" s="67"/>
      <c r="N487" s="40"/>
      <c r="O487" s="40"/>
      <c r="P487" s="40"/>
      <c r="Q487" s="40"/>
      <c r="R487" s="40"/>
      <c r="S487" s="40"/>
      <c r="T487" s="40"/>
      <c r="U487" s="40"/>
      <c r="V487" s="40"/>
      <c r="W487" s="40"/>
      <c r="X487" s="40"/>
      <c r="Y487" s="40"/>
      <c r="Z487" s="40"/>
    </row>
    <row r="488" spans="1:26" ht="12.75" customHeight="1">
      <c r="A488" s="40"/>
      <c r="B488" s="40"/>
      <c r="C488" s="40"/>
      <c r="D488" s="40"/>
      <c r="E488" s="40"/>
      <c r="F488" s="64"/>
      <c r="G488" s="64"/>
      <c r="H488" s="64"/>
      <c r="I488" s="64"/>
      <c r="J488" s="40"/>
      <c r="K488" s="67"/>
      <c r="L488" s="67"/>
      <c r="M488" s="67"/>
      <c r="N488" s="40"/>
      <c r="O488" s="40"/>
      <c r="P488" s="40"/>
      <c r="Q488" s="40"/>
      <c r="R488" s="40"/>
      <c r="S488" s="40"/>
      <c r="T488" s="40"/>
      <c r="U488" s="40"/>
      <c r="V488" s="40"/>
      <c r="W488" s="40"/>
      <c r="X488" s="40"/>
      <c r="Y488" s="40"/>
      <c r="Z488" s="40"/>
    </row>
    <row r="489" spans="1:26" ht="12.75" customHeight="1">
      <c r="A489" s="40"/>
      <c r="B489" s="40"/>
      <c r="C489" s="40"/>
      <c r="D489" s="40"/>
      <c r="E489" s="40"/>
      <c r="F489" s="64"/>
      <c r="G489" s="64"/>
      <c r="H489" s="64"/>
      <c r="I489" s="64"/>
      <c r="J489" s="40"/>
      <c r="K489" s="67"/>
      <c r="L489" s="67"/>
      <c r="M489" s="67"/>
      <c r="N489" s="40"/>
      <c r="O489" s="40"/>
      <c r="P489" s="40"/>
      <c r="Q489" s="40"/>
      <c r="R489" s="40"/>
      <c r="S489" s="40"/>
      <c r="T489" s="40"/>
      <c r="U489" s="40"/>
      <c r="V489" s="40"/>
      <c r="W489" s="40"/>
      <c r="X489" s="40"/>
      <c r="Y489" s="40"/>
      <c r="Z489" s="40"/>
    </row>
    <row r="490" spans="1:26" ht="12.75" customHeight="1">
      <c r="A490" s="40"/>
      <c r="B490" s="40"/>
      <c r="C490" s="40"/>
      <c r="D490" s="40"/>
      <c r="E490" s="40"/>
      <c r="F490" s="64"/>
      <c r="G490" s="64"/>
      <c r="H490" s="64"/>
      <c r="I490" s="64"/>
      <c r="J490" s="40"/>
      <c r="K490" s="67"/>
      <c r="L490" s="67"/>
      <c r="M490" s="67"/>
      <c r="N490" s="40"/>
      <c r="O490" s="40"/>
      <c r="P490" s="40"/>
      <c r="Q490" s="40"/>
      <c r="R490" s="40"/>
      <c r="S490" s="40"/>
      <c r="T490" s="40"/>
      <c r="U490" s="40"/>
      <c r="V490" s="40"/>
      <c r="W490" s="40"/>
      <c r="X490" s="40"/>
      <c r="Y490" s="40"/>
      <c r="Z490" s="40"/>
    </row>
    <row r="491" spans="1:26" ht="12.75" customHeight="1">
      <c r="A491" s="40"/>
      <c r="B491" s="40"/>
      <c r="C491" s="40"/>
      <c r="D491" s="40"/>
      <c r="E491" s="40"/>
      <c r="F491" s="64"/>
      <c r="G491" s="64"/>
      <c r="H491" s="64"/>
      <c r="I491" s="64"/>
      <c r="J491" s="40"/>
      <c r="K491" s="67"/>
      <c r="L491" s="67"/>
      <c r="M491" s="67"/>
      <c r="N491" s="40"/>
      <c r="O491" s="40"/>
      <c r="P491" s="40"/>
      <c r="Q491" s="40"/>
      <c r="R491" s="40"/>
      <c r="S491" s="40"/>
      <c r="T491" s="40"/>
      <c r="U491" s="40"/>
      <c r="V491" s="40"/>
      <c r="W491" s="40"/>
      <c r="X491" s="40"/>
      <c r="Y491" s="40"/>
      <c r="Z491" s="40"/>
    </row>
    <row r="492" spans="1:26" ht="12.75" customHeight="1">
      <c r="A492" s="40"/>
      <c r="B492" s="40"/>
      <c r="C492" s="40"/>
      <c r="D492" s="40"/>
      <c r="E492" s="40"/>
      <c r="F492" s="64"/>
      <c r="G492" s="64"/>
      <c r="H492" s="64"/>
      <c r="I492" s="64"/>
      <c r="J492" s="40"/>
      <c r="K492" s="67"/>
      <c r="L492" s="67"/>
      <c r="M492" s="67"/>
      <c r="N492" s="40"/>
      <c r="O492" s="40"/>
      <c r="P492" s="40"/>
      <c r="Q492" s="40"/>
      <c r="R492" s="40"/>
      <c r="S492" s="40"/>
      <c r="T492" s="40"/>
      <c r="U492" s="40"/>
      <c r="V492" s="40"/>
      <c r="W492" s="40"/>
      <c r="X492" s="40"/>
      <c r="Y492" s="40"/>
      <c r="Z492" s="40"/>
    </row>
    <row r="493" spans="1:26" ht="12.75" customHeight="1">
      <c r="A493" s="40"/>
      <c r="B493" s="40"/>
      <c r="C493" s="40"/>
      <c r="D493" s="40"/>
      <c r="E493" s="40"/>
      <c r="F493" s="64"/>
      <c r="G493" s="64"/>
      <c r="H493" s="64"/>
      <c r="I493" s="64"/>
      <c r="J493" s="40"/>
      <c r="K493" s="67"/>
      <c r="L493" s="67"/>
      <c r="M493" s="67"/>
      <c r="N493" s="40"/>
      <c r="O493" s="40"/>
      <c r="P493" s="40"/>
      <c r="Q493" s="40"/>
      <c r="R493" s="40"/>
      <c r="S493" s="40"/>
      <c r="T493" s="40"/>
      <c r="U493" s="40"/>
      <c r="V493" s="40"/>
      <c r="W493" s="40"/>
      <c r="X493" s="40"/>
      <c r="Y493" s="40"/>
      <c r="Z493" s="40"/>
    </row>
    <row r="494" spans="1:26" ht="12.75" customHeight="1">
      <c r="A494" s="40"/>
      <c r="B494" s="40"/>
      <c r="C494" s="40"/>
      <c r="D494" s="40"/>
      <c r="E494" s="40"/>
      <c r="F494" s="64"/>
      <c r="G494" s="64"/>
      <c r="H494" s="64"/>
      <c r="I494" s="64"/>
      <c r="J494" s="40"/>
      <c r="K494" s="67"/>
      <c r="L494" s="67"/>
      <c r="M494" s="67"/>
      <c r="N494" s="40"/>
      <c r="O494" s="40"/>
      <c r="P494" s="40"/>
      <c r="Q494" s="40"/>
      <c r="R494" s="40"/>
      <c r="S494" s="40"/>
      <c r="T494" s="40"/>
      <c r="U494" s="40"/>
      <c r="V494" s="40"/>
      <c r="W494" s="40"/>
      <c r="X494" s="40"/>
      <c r="Y494" s="40"/>
      <c r="Z494" s="40"/>
    </row>
    <row r="495" spans="1:26" ht="12.75" customHeight="1">
      <c r="A495" s="40"/>
      <c r="B495" s="40"/>
      <c r="C495" s="40"/>
      <c r="D495" s="40"/>
      <c r="E495" s="40"/>
      <c r="F495" s="64"/>
      <c r="G495" s="64"/>
      <c r="H495" s="64"/>
      <c r="I495" s="64"/>
      <c r="J495" s="40"/>
      <c r="K495" s="67"/>
      <c r="L495" s="67"/>
      <c r="M495" s="67"/>
      <c r="N495" s="40"/>
      <c r="O495" s="40"/>
      <c r="P495" s="40"/>
      <c r="Q495" s="40"/>
      <c r="R495" s="40"/>
      <c r="S495" s="40"/>
      <c r="T495" s="40"/>
      <c r="U495" s="40"/>
      <c r="V495" s="40"/>
      <c r="W495" s="40"/>
      <c r="X495" s="40"/>
      <c r="Y495" s="40"/>
      <c r="Z495" s="40"/>
    </row>
    <row r="496" spans="1:26" ht="12.75" customHeight="1">
      <c r="A496" s="40"/>
      <c r="B496" s="40"/>
      <c r="C496" s="40"/>
      <c r="D496" s="40"/>
      <c r="E496" s="40"/>
      <c r="F496" s="64"/>
      <c r="G496" s="64"/>
      <c r="H496" s="64"/>
      <c r="I496" s="64"/>
      <c r="J496" s="40"/>
      <c r="K496" s="67"/>
      <c r="L496" s="67"/>
      <c r="M496" s="67"/>
      <c r="N496" s="40"/>
      <c r="O496" s="40"/>
      <c r="P496" s="40"/>
      <c r="Q496" s="40"/>
      <c r="R496" s="40"/>
      <c r="S496" s="40"/>
      <c r="T496" s="40"/>
      <c r="U496" s="40"/>
      <c r="V496" s="40"/>
      <c r="W496" s="40"/>
      <c r="X496" s="40"/>
      <c r="Y496" s="40"/>
      <c r="Z496" s="40"/>
    </row>
    <row r="497" spans="1:26" ht="12.75" customHeight="1">
      <c r="A497" s="40"/>
      <c r="B497" s="40"/>
      <c r="C497" s="40"/>
      <c r="D497" s="40"/>
      <c r="E497" s="40"/>
      <c r="F497" s="64"/>
      <c r="G497" s="64"/>
      <c r="H497" s="64"/>
      <c r="I497" s="64"/>
      <c r="J497" s="40"/>
      <c r="K497" s="67"/>
      <c r="L497" s="67"/>
      <c r="M497" s="67"/>
      <c r="N497" s="40"/>
      <c r="O497" s="40"/>
      <c r="P497" s="40"/>
      <c r="Q497" s="40"/>
      <c r="R497" s="40"/>
      <c r="S497" s="40"/>
      <c r="T497" s="40"/>
      <c r="U497" s="40"/>
      <c r="V497" s="40"/>
      <c r="W497" s="40"/>
      <c r="X497" s="40"/>
      <c r="Y497" s="40"/>
      <c r="Z497" s="40"/>
    </row>
    <row r="498" spans="1:26" ht="12.75" customHeight="1">
      <c r="A498" s="40"/>
      <c r="B498" s="40"/>
      <c r="C498" s="40"/>
      <c r="D498" s="40"/>
      <c r="E498" s="40"/>
      <c r="F498" s="64"/>
      <c r="G498" s="64"/>
      <c r="H498" s="64"/>
      <c r="I498" s="64"/>
      <c r="J498" s="40"/>
      <c r="K498" s="67"/>
      <c r="L498" s="67"/>
      <c r="M498" s="67"/>
      <c r="N498" s="40"/>
      <c r="O498" s="40"/>
      <c r="P498" s="40"/>
      <c r="Q498" s="40"/>
      <c r="R498" s="40"/>
      <c r="S498" s="40"/>
      <c r="T498" s="40"/>
      <c r="U498" s="40"/>
      <c r="V498" s="40"/>
      <c r="W498" s="40"/>
      <c r="X498" s="40"/>
      <c r="Y498" s="40"/>
      <c r="Z498" s="40"/>
    </row>
    <row r="499" spans="1:26" ht="12.75" customHeight="1">
      <c r="A499" s="40"/>
      <c r="B499" s="40"/>
      <c r="C499" s="40"/>
      <c r="D499" s="40"/>
      <c r="E499" s="40"/>
      <c r="F499" s="64"/>
      <c r="G499" s="64"/>
      <c r="H499" s="64"/>
      <c r="I499" s="64"/>
      <c r="J499" s="40"/>
      <c r="K499" s="67"/>
      <c r="L499" s="67"/>
      <c r="M499" s="67"/>
      <c r="N499" s="40"/>
      <c r="O499" s="40"/>
      <c r="P499" s="40"/>
      <c r="Q499" s="40"/>
      <c r="R499" s="40"/>
      <c r="S499" s="40"/>
      <c r="T499" s="40"/>
      <c r="U499" s="40"/>
      <c r="V499" s="40"/>
      <c r="W499" s="40"/>
      <c r="X499" s="40"/>
      <c r="Y499" s="40"/>
      <c r="Z499" s="40"/>
    </row>
    <row r="500" spans="1:26" ht="12.75" customHeight="1">
      <c r="A500" s="40"/>
      <c r="B500" s="40"/>
      <c r="C500" s="40"/>
      <c r="D500" s="40"/>
      <c r="E500" s="40"/>
      <c r="F500" s="64"/>
      <c r="G500" s="64"/>
      <c r="H500" s="64"/>
      <c r="I500" s="64"/>
      <c r="J500" s="40"/>
      <c r="K500" s="67"/>
      <c r="L500" s="67"/>
      <c r="M500" s="67"/>
      <c r="N500" s="40"/>
      <c r="O500" s="40"/>
      <c r="P500" s="40"/>
      <c r="Q500" s="40"/>
      <c r="R500" s="40"/>
      <c r="S500" s="40"/>
      <c r="T500" s="40"/>
      <c r="U500" s="40"/>
      <c r="V500" s="40"/>
      <c r="W500" s="40"/>
      <c r="X500" s="40"/>
      <c r="Y500" s="40"/>
      <c r="Z500" s="40"/>
    </row>
    <row r="501" spans="1:26" ht="12.75" customHeight="1">
      <c r="A501" s="40"/>
      <c r="B501" s="40"/>
      <c r="C501" s="40"/>
      <c r="D501" s="40"/>
      <c r="E501" s="40"/>
      <c r="F501" s="64"/>
      <c r="G501" s="64"/>
      <c r="H501" s="64"/>
      <c r="I501" s="64"/>
      <c r="J501" s="40"/>
      <c r="K501" s="67"/>
      <c r="L501" s="67"/>
      <c r="M501" s="67"/>
      <c r="N501" s="40"/>
      <c r="O501" s="40"/>
      <c r="P501" s="40"/>
      <c r="Q501" s="40"/>
      <c r="R501" s="40"/>
      <c r="S501" s="40"/>
      <c r="T501" s="40"/>
      <c r="U501" s="40"/>
      <c r="V501" s="40"/>
      <c r="W501" s="40"/>
      <c r="X501" s="40"/>
      <c r="Y501" s="40"/>
      <c r="Z501" s="40"/>
    </row>
    <row r="502" spans="1:26" ht="12.75" customHeight="1">
      <c r="A502" s="40"/>
      <c r="B502" s="40"/>
      <c r="C502" s="40"/>
      <c r="D502" s="40"/>
      <c r="E502" s="40"/>
      <c r="F502" s="64"/>
      <c r="G502" s="64"/>
      <c r="H502" s="64"/>
      <c r="I502" s="64"/>
      <c r="J502" s="40"/>
      <c r="K502" s="67"/>
      <c r="L502" s="67"/>
      <c r="M502" s="67"/>
      <c r="N502" s="40"/>
      <c r="O502" s="40"/>
      <c r="P502" s="40"/>
      <c r="Q502" s="40"/>
      <c r="R502" s="40"/>
      <c r="S502" s="40"/>
      <c r="T502" s="40"/>
      <c r="U502" s="40"/>
      <c r="V502" s="40"/>
      <c r="W502" s="40"/>
      <c r="X502" s="40"/>
      <c r="Y502" s="40"/>
      <c r="Z502" s="40"/>
    </row>
    <row r="503" spans="1:26" ht="12.75" customHeight="1">
      <c r="A503" s="40"/>
      <c r="B503" s="40"/>
      <c r="C503" s="40"/>
      <c r="D503" s="40"/>
      <c r="E503" s="40"/>
      <c r="F503" s="64"/>
      <c r="G503" s="64"/>
      <c r="H503" s="64"/>
      <c r="I503" s="64"/>
      <c r="J503" s="40"/>
      <c r="K503" s="67"/>
      <c r="L503" s="67"/>
      <c r="M503" s="67"/>
      <c r="N503" s="40"/>
      <c r="O503" s="40"/>
      <c r="P503" s="40"/>
      <c r="Q503" s="40"/>
      <c r="R503" s="40"/>
      <c r="S503" s="40"/>
      <c r="T503" s="40"/>
      <c r="U503" s="40"/>
      <c r="V503" s="40"/>
      <c r="W503" s="40"/>
      <c r="X503" s="40"/>
      <c r="Y503" s="40"/>
      <c r="Z503" s="40"/>
    </row>
    <row r="504" spans="1:26" ht="12.75" customHeight="1">
      <c r="A504" s="40"/>
      <c r="B504" s="40"/>
      <c r="C504" s="40"/>
      <c r="D504" s="40"/>
      <c r="E504" s="40"/>
      <c r="F504" s="64"/>
      <c r="G504" s="64"/>
      <c r="H504" s="64"/>
      <c r="I504" s="64"/>
      <c r="J504" s="40"/>
      <c r="K504" s="67"/>
      <c r="L504" s="67"/>
      <c r="M504" s="67"/>
      <c r="N504" s="40"/>
      <c r="O504" s="40"/>
      <c r="P504" s="40"/>
      <c r="Q504" s="40"/>
      <c r="R504" s="40"/>
      <c r="S504" s="40"/>
      <c r="T504" s="40"/>
      <c r="U504" s="40"/>
      <c r="V504" s="40"/>
      <c r="W504" s="40"/>
      <c r="X504" s="40"/>
      <c r="Y504" s="40"/>
      <c r="Z504" s="40"/>
    </row>
    <row r="505" spans="1:26" ht="12.75" customHeight="1">
      <c r="A505" s="40"/>
      <c r="B505" s="40"/>
      <c r="C505" s="40"/>
      <c r="D505" s="40"/>
      <c r="E505" s="40"/>
      <c r="F505" s="64"/>
      <c r="G505" s="64"/>
      <c r="H505" s="64"/>
      <c r="I505" s="64"/>
      <c r="J505" s="40"/>
      <c r="K505" s="67"/>
      <c r="L505" s="67"/>
      <c r="M505" s="67"/>
      <c r="N505" s="40"/>
      <c r="O505" s="40"/>
      <c r="P505" s="40"/>
      <c r="Q505" s="40"/>
      <c r="R505" s="40"/>
      <c r="S505" s="40"/>
      <c r="T505" s="40"/>
      <c r="U505" s="40"/>
      <c r="V505" s="40"/>
      <c r="W505" s="40"/>
      <c r="X505" s="40"/>
      <c r="Y505" s="40"/>
      <c r="Z505" s="40"/>
    </row>
    <row r="506" spans="1:26" ht="12.75" customHeight="1">
      <c r="A506" s="40"/>
      <c r="B506" s="40"/>
      <c r="C506" s="40"/>
      <c r="D506" s="40"/>
      <c r="E506" s="40"/>
      <c r="F506" s="64"/>
      <c r="G506" s="64"/>
      <c r="H506" s="64"/>
      <c r="I506" s="64"/>
      <c r="J506" s="40"/>
      <c r="K506" s="67"/>
      <c r="L506" s="67"/>
      <c r="M506" s="67"/>
      <c r="N506" s="40"/>
      <c r="O506" s="40"/>
      <c r="P506" s="40"/>
      <c r="Q506" s="40"/>
      <c r="R506" s="40"/>
      <c r="S506" s="40"/>
      <c r="T506" s="40"/>
      <c r="U506" s="40"/>
      <c r="V506" s="40"/>
      <c r="W506" s="40"/>
      <c r="X506" s="40"/>
      <c r="Y506" s="40"/>
      <c r="Z506" s="40"/>
    </row>
    <row r="507" spans="1:26" ht="12.75" customHeight="1">
      <c r="A507" s="40"/>
      <c r="B507" s="40"/>
      <c r="C507" s="40"/>
      <c r="D507" s="40"/>
      <c r="E507" s="40"/>
      <c r="F507" s="64"/>
      <c r="G507" s="64"/>
      <c r="H507" s="64"/>
      <c r="I507" s="64"/>
      <c r="J507" s="40"/>
      <c r="K507" s="67"/>
      <c r="L507" s="67"/>
      <c r="M507" s="67"/>
      <c r="N507" s="40"/>
      <c r="O507" s="40"/>
      <c r="P507" s="40"/>
      <c r="Q507" s="40"/>
      <c r="R507" s="40"/>
      <c r="S507" s="40"/>
      <c r="T507" s="40"/>
      <c r="U507" s="40"/>
      <c r="V507" s="40"/>
      <c r="W507" s="40"/>
      <c r="X507" s="40"/>
      <c r="Y507" s="40"/>
      <c r="Z507" s="40"/>
    </row>
    <row r="508" spans="1:26" ht="12.75" customHeight="1">
      <c r="A508" s="40"/>
      <c r="B508" s="40"/>
      <c r="C508" s="40"/>
      <c r="D508" s="40"/>
      <c r="E508" s="40"/>
      <c r="F508" s="64"/>
      <c r="G508" s="64"/>
      <c r="H508" s="64"/>
      <c r="I508" s="64"/>
      <c r="J508" s="40"/>
      <c r="K508" s="67"/>
      <c r="L508" s="67"/>
      <c r="M508" s="67"/>
      <c r="N508" s="40"/>
      <c r="O508" s="40"/>
      <c r="P508" s="40"/>
      <c r="Q508" s="40"/>
      <c r="R508" s="40"/>
      <c r="S508" s="40"/>
      <c r="T508" s="40"/>
      <c r="U508" s="40"/>
      <c r="V508" s="40"/>
      <c r="W508" s="40"/>
      <c r="X508" s="40"/>
      <c r="Y508" s="40"/>
      <c r="Z508" s="40"/>
    </row>
    <row r="509" spans="1:26" ht="12.75" customHeight="1">
      <c r="A509" s="40"/>
      <c r="B509" s="40"/>
      <c r="C509" s="40"/>
      <c r="D509" s="40"/>
      <c r="E509" s="40"/>
      <c r="F509" s="64"/>
      <c r="G509" s="64"/>
      <c r="H509" s="64"/>
      <c r="I509" s="64"/>
      <c r="J509" s="40"/>
      <c r="K509" s="67"/>
      <c r="L509" s="67"/>
      <c r="M509" s="67"/>
      <c r="N509" s="40"/>
      <c r="O509" s="40"/>
      <c r="P509" s="40"/>
      <c r="Q509" s="40"/>
      <c r="R509" s="40"/>
      <c r="S509" s="40"/>
      <c r="T509" s="40"/>
      <c r="U509" s="40"/>
      <c r="V509" s="40"/>
      <c r="W509" s="40"/>
      <c r="X509" s="40"/>
      <c r="Y509" s="40"/>
      <c r="Z509" s="40"/>
    </row>
    <row r="510" spans="1:26" ht="12.75" customHeight="1">
      <c r="A510" s="40"/>
      <c r="B510" s="40"/>
      <c r="C510" s="40"/>
      <c r="D510" s="40"/>
      <c r="E510" s="40"/>
      <c r="F510" s="64"/>
      <c r="G510" s="64"/>
      <c r="H510" s="64"/>
      <c r="I510" s="64"/>
      <c r="J510" s="40"/>
      <c r="K510" s="67"/>
      <c r="L510" s="67"/>
      <c r="M510" s="67"/>
      <c r="N510" s="40"/>
      <c r="O510" s="40"/>
      <c r="P510" s="40"/>
      <c r="Q510" s="40"/>
      <c r="R510" s="40"/>
      <c r="S510" s="40"/>
      <c r="T510" s="40"/>
      <c r="U510" s="40"/>
      <c r="V510" s="40"/>
      <c r="W510" s="40"/>
      <c r="X510" s="40"/>
      <c r="Y510" s="40"/>
      <c r="Z510" s="40"/>
    </row>
    <row r="511" spans="1:26" ht="12.75" customHeight="1">
      <c r="A511" s="40"/>
      <c r="B511" s="40"/>
      <c r="C511" s="40"/>
      <c r="D511" s="40"/>
      <c r="E511" s="40"/>
      <c r="F511" s="64"/>
      <c r="G511" s="64"/>
      <c r="H511" s="64"/>
      <c r="I511" s="64"/>
      <c r="J511" s="40"/>
      <c r="K511" s="67"/>
      <c r="L511" s="67"/>
      <c r="M511" s="67"/>
      <c r="N511" s="40"/>
      <c r="O511" s="40"/>
      <c r="P511" s="40"/>
      <c r="Q511" s="40"/>
      <c r="R511" s="40"/>
      <c r="S511" s="40"/>
      <c r="T511" s="40"/>
      <c r="U511" s="40"/>
      <c r="V511" s="40"/>
      <c r="W511" s="40"/>
      <c r="X511" s="40"/>
      <c r="Y511" s="40"/>
      <c r="Z511" s="40"/>
    </row>
    <row r="512" spans="1:26" ht="12.75" customHeight="1">
      <c r="A512" s="40"/>
      <c r="B512" s="40"/>
      <c r="C512" s="40"/>
      <c r="D512" s="40"/>
      <c r="E512" s="40"/>
      <c r="F512" s="64"/>
      <c r="G512" s="64"/>
      <c r="H512" s="64"/>
      <c r="I512" s="64"/>
      <c r="J512" s="40"/>
      <c r="K512" s="67"/>
      <c r="L512" s="67"/>
      <c r="M512" s="67"/>
      <c r="N512" s="40"/>
      <c r="O512" s="40"/>
      <c r="P512" s="40"/>
      <c r="Q512" s="40"/>
      <c r="R512" s="40"/>
      <c r="S512" s="40"/>
      <c r="T512" s="40"/>
      <c r="U512" s="40"/>
      <c r="V512" s="40"/>
      <c r="W512" s="40"/>
      <c r="X512" s="40"/>
      <c r="Y512" s="40"/>
      <c r="Z512" s="40"/>
    </row>
    <row r="513" spans="1:26" ht="12.75" customHeight="1">
      <c r="A513" s="40"/>
      <c r="B513" s="40"/>
      <c r="C513" s="40"/>
      <c r="D513" s="40"/>
      <c r="E513" s="40"/>
      <c r="F513" s="64"/>
      <c r="G513" s="64"/>
      <c r="H513" s="64"/>
      <c r="I513" s="64"/>
      <c r="J513" s="40"/>
      <c r="K513" s="67"/>
      <c r="L513" s="67"/>
      <c r="M513" s="67"/>
      <c r="N513" s="40"/>
      <c r="O513" s="40"/>
      <c r="P513" s="40"/>
      <c r="Q513" s="40"/>
      <c r="R513" s="40"/>
      <c r="S513" s="40"/>
      <c r="T513" s="40"/>
      <c r="U513" s="40"/>
      <c r="V513" s="40"/>
      <c r="W513" s="40"/>
      <c r="X513" s="40"/>
      <c r="Y513" s="40"/>
      <c r="Z513" s="40"/>
    </row>
    <row r="514" spans="1:26" ht="12.75" customHeight="1">
      <c r="A514" s="40"/>
      <c r="B514" s="40"/>
      <c r="C514" s="40"/>
      <c r="D514" s="40"/>
      <c r="E514" s="40"/>
      <c r="F514" s="64"/>
      <c r="G514" s="64"/>
      <c r="H514" s="64"/>
      <c r="I514" s="64"/>
      <c r="J514" s="40"/>
      <c r="K514" s="67"/>
      <c r="L514" s="67"/>
      <c r="M514" s="67"/>
      <c r="N514" s="40"/>
      <c r="O514" s="40"/>
      <c r="P514" s="40"/>
      <c r="Q514" s="40"/>
      <c r="R514" s="40"/>
      <c r="S514" s="40"/>
      <c r="T514" s="40"/>
      <c r="U514" s="40"/>
      <c r="V514" s="40"/>
      <c r="W514" s="40"/>
      <c r="X514" s="40"/>
      <c r="Y514" s="40"/>
      <c r="Z514" s="40"/>
    </row>
    <row r="515" spans="1:26" ht="12.75" customHeight="1">
      <c r="A515" s="40"/>
      <c r="B515" s="40"/>
      <c r="C515" s="40"/>
      <c r="D515" s="40"/>
      <c r="E515" s="40"/>
      <c r="F515" s="64"/>
      <c r="G515" s="64"/>
      <c r="H515" s="64"/>
      <c r="I515" s="64"/>
      <c r="J515" s="40"/>
      <c r="K515" s="67"/>
      <c r="L515" s="67"/>
      <c r="M515" s="67"/>
      <c r="N515" s="40"/>
      <c r="O515" s="40"/>
      <c r="P515" s="40"/>
      <c r="Q515" s="40"/>
      <c r="R515" s="40"/>
      <c r="S515" s="40"/>
      <c r="T515" s="40"/>
      <c r="U515" s="40"/>
      <c r="V515" s="40"/>
      <c r="W515" s="40"/>
      <c r="X515" s="40"/>
      <c r="Y515" s="40"/>
      <c r="Z515" s="40"/>
    </row>
    <row r="516" spans="1:26" ht="12.75" customHeight="1">
      <c r="A516" s="40"/>
      <c r="B516" s="40"/>
      <c r="C516" s="40"/>
      <c r="D516" s="40"/>
      <c r="E516" s="40"/>
      <c r="F516" s="64"/>
      <c r="G516" s="64"/>
      <c r="H516" s="64"/>
      <c r="I516" s="64"/>
      <c r="J516" s="40"/>
      <c r="K516" s="67"/>
      <c r="L516" s="67"/>
      <c r="M516" s="67"/>
      <c r="N516" s="40"/>
      <c r="O516" s="40"/>
      <c r="P516" s="40"/>
      <c r="Q516" s="40"/>
      <c r="R516" s="40"/>
      <c r="S516" s="40"/>
      <c r="T516" s="40"/>
      <c r="U516" s="40"/>
      <c r="V516" s="40"/>
      <c r="W516" s="40"/>
      <c r="X516" s="40"/>
      <c r="Y516" s="40"/>
      <c r="Z516" s="40"/>
    </row>
    <row r="517" spans="1:26" ht="12.75" customHeight="1">
      <c r="A517" s="40"/>
      <c r="B517" s="40"/>
      <c r="C517" s="40"/>
      <c r="D517" s="40"/>
      <c r="E517" s="40"/>
      <c r="F517" s="64"/>
      <c r="G517" s="64"/>
      <c r="H517" s="64"/>
      <c r="I517" s="64"/>
      <c r="J517" s="40"/>
      <c r="K517" s="67"/>
      <c r="L517" s="67"/>
      <c r="M517" s="67"/>
      <c r="N517" s="40"/>
      <c r="O517" s="40"/>
      <c r="P517" s="40"/>
      <c r="Q517" s="40"/>
      <c r="R517" s="40"/>
      <c r="S517" s="40"/>
      <c r="T517" s="40"/>
      <c r="U517" s="40"/>
      <c r="V517" s="40"/>
      <c r="W517" s="40"/>
      <c r="X517" s="40"/>
      <c r="Y517" s="40"/>
      <c r="Z517" s="40"/>
    </row>
    <row r="518" spans="1:26" ht="12.75" customHeight="1">
      <c r="A518" s="40"/>
      <c r="B518" s="40"/>
      <c r="C518" s="40"/>
      <c r="D518" s="40"/>
      <c r="E518" s="40"/>
      <c r="F518" s="64"/>
      <c r="G518" s="64"/>
      <c r="H518" s="64"/>
      <c r="I518" s="64"/>
      <c r="J518" s="40"/>
      <c r="K518" s="67"/>
      <c r="L518" s="67"/>
      <c r="M518" s="67"/>
      <c r="N518" s="40"/>
      <c r="O518" s="40"/>
      <c r="P518" s="40"/>
      <c r="Q518" s="40"/>
      <c r="R518" s="40"/>
      <c r="S518" s="40"/>
      <c r="T518" s="40"/>
      <c r="U518" s="40"/>
      <c r="V518" s="40"/>
      <c r="W518" s="40"/>
      <c r="X518" s="40"/>
      <c r="Y518" s="40"/>
      <c r="Z518" s="40"/>
    </row>
    <row r="519" spans="1:26" ht="12.75" customHeight="1">
      <c r="A519" s="40"/>
      <c r="B519" s="40"/>
      <c r="C519" s="40"/>
      <c r="D519" s="40"/>
      <c r="E519" s="40"/>
      <c r="F519" s="64"/>
      <c r="G519" s="64"/>
      <c r="H519" s="64"/>
      <c r="I519" s="64"/>
      <c r="J519" s="40"/>
      <c r="K519" s="67"/>
      <c r="L519" s="67"/>
      <c r="M519" s="67"/>
      <c r="N519" s="40"/>
      <c r="O519" s="40"/>
      <c r="P519" s="40"/>
      <c r="Q519" s="40"/>
      <c r="R519" s="40"/>
      <c r="S519" s="40"/>
      <c r="T519" s="40"/>
      <c r="U519" s="40"/>
      <c r="V519" s="40"/>
      <c r="W519" s="40"/>
      <c r="X519" s="40"/>
      <c r="Y519" s="40"/>
      <c r="Z519" s="40"/>
    </row>
    <row r="520" spans="1:26" ht="12.75" customHeight="1">
      <c r="A520" s="40"/>
      <c r="B520" s="40"/>
      <c r="C520" s="40"/>
      <c r="D520" s="40"/>
      <c r="E520" s="40"/>
      <c r="F520" s="64"/>
      <c r="G520" s="64"/>
      <c r="H520" s="64"/>
      <c r="I520" s="64"/>
      <c r="J520" s="40"/>
      <c r="K520" s="67"/>
      <c r="L520" s="67"/>
      <c r="M520" s="67"/>
      <c r="N520" s="40"/>
      <c r="O520" s="40"/>
      <c r="P520" s="40"/>
      <c r="Q520" s="40"/>
      <c r="R520" s="40"/>
      <c r="S520" s="40"/>
      <c r="T520" s="40"/>
      <c r="U520" s="40"/>
      <c r="V520" s="40"/>
      <c r="W520" s="40"/>
      <c r="X520" s="40"/>
      <c r="Y520" s="40"/>
      <c r="Z520" s="40"/>
    </row>
    <row r="521" spans="1:26" ht="12.75" customHeight="1">
      <c r="A521" s="40"/>
      <c r="B521" s="40"/>
      <c r="C521" s="40"/>
      <c r="D521" s="40"/>
      <c r="E521" s="40"/>
      <c r="F521" s="64"/>
      <c r="G521" s="64"/>
      <c r="H521" s="64"/>
      <c r="I521" s="64"/>
      <c r="J521" s="40"/>
      <c r="K521" s="67"/>
      <c r="L521" s="67"/>
      <c r="M521" s="67"/>
      <c r="N521" s="40"/>
      <c r="O521" s="40"/>
      <c r="P521" s="40"/>
      <c r="Q521" s="40"/>
      <c r="R521" s="40"/>
      <c r="S521" s="40"/>
      <c r="T521" s="40"/>
      <c r="U521" s="40"/>
      <c r="V521" s="40"/>
      <c r="W521" s="40"/>
      <c r="X521" s="40"/>
      <c r="Y521" s="40"/>
      <c r="Z521" s="40"/>
    </row>
    <row r="522" spans="1:26" ht="12.75" customHeight="1">
      <c r="A522" s="40"/>
      <c r="B522" s="40"/>
      <c r="C522" s="40"/>
      <c r="D522" s="40"/>
      <c r="E522" s="40"/>
      <c r="F522" s="64"/>
      <c r="G522" s="64"/>
      <c r="H522" s="64"/>
      <c r="I522" s="64"/>
      <c r="J522" s="40"/>
      <c r="K522" s="67"/>
      <c r="L522" s="67"/>
      <c r="M522" s="67"/>
      <c r="N522" s="40"/>
      <c r="O522" s="40"/>
      <c r="P522" s="40"/>
      <c r="Q522" s="40"/>
      <c r="R522" s="40"/>
      <c r="S522" s="40"/>
      <c r="T522" s="40"/>
      <c r="U522" s="40"/>
      <c r="V522" s="40"/>
      <c r="W522" s="40"/>
      <c r="X522" s="40"/>
      <c r="Y522" s="40"/>
      <c r="Z522" s="40"/>
    </row>
    <row r="523" spans="1:26" ht="12.75" customHeight="1">
      <c r="A523" s="40"/>
      <c r="B523" s="40"/>
      <c r="C523" s="40"/>
      <c r="D523" s="40"/>
      <c r="E523" s="40"/>
      <c r="F523" s="64"/>
      <c r="G523" s="64"/>
      <c r="H523" s="64"/>
      <c r="I523" s="64"/>
      <c r="J523" s="40"/>
      <c r="K523" s="67"/>
      <c r="L523" s="67"/>
      <c r="M523" s="67"/>
      <c r="N523" s="40"/>
      <c r="O523" s="40"/>
      <c r="P523" s="40"/>
      <c r="Q523" s="40"/>
      <c r="R523" s="40"/>
      <c r="S523" s="40"/>
      <c r="T523" s="40"/>
      <c r="U523" s="40"/>
      <c r="V523" s="40"/>
      <c r="W523" s="40"/>
      <c r="X523" s="40"/>
      <c r="Y523" s="40"/>
      <c r="Z523" s="40"/>
    </row>
    <row r="524" spans="1:26" ht="12.75" customHeight="1">
      <c r="A524" s="40"/>
      <c r="B524" s="40"/>
      <c r="C524" s="40"/>
      <c r="D524" s="40"/>
      <c r="E524" s="40"/>
      <c r="F524" s="64"/>
      <c r="G524" s="64"/>
      <c r="H524" s="64"/>
      <c r="I524" s="64"/>
      <c r="J524" s="40"/>
      <c r="K524" s="67"/>
      <c r="L524" s="67"/>
      <c r="M524" s="67"/>
      <c r="N524" s="40"/>
      <c r="O524" s="40"/>
      <c r="P524" s="40"/>
      <c r="Q524" s="40"/>
      <c r="R524" s="40"/>
      <c r="S524" s="40"/>
      <c r="T524" s="40"/>
      <c r="U524" s="40"/>
      <c r="V524" s="40"/>
      <c r="W524" s="40"/>
      <c r="X524" s="40"/>
      <c r="Y524" s="40"/>
      <c r="Z524" s="40"/>
    </row>
    <row r="525" spans="1:26" ht="12.75" customHeight="1">
      <c r="A525" s="40"/>
      <c r="B525" s="40"/>
      <c r="C525" s="40"/>
      <c r="D525" s="40"/>
      <c r="E525" s="40"/>
      <c r="F525" s="64"/>
      <c r="G525" s="64"/>
      <c r="H525" s="64"/>
      <c r="I525" s="64"/>
      <c r="J525" s="40"/>
      <c r="K525" s="67"/>
      <c r="L525" s="67"/>
      <c r="M525" s="67"/>
      <c r="N525" s="40"/>
      <c r="O525" s="40"/>
      <c r="P525" s="40"/>
      <c r="Q525" s="40"/>
      <c r="R525" s="40"/>
      <c r="S525" s="40"/>
      <c r="T525" s="40"/>
      <c r="U525" s="40"/>
      <c r="V525" s="40"/>
      <c r="W525" s="40"/>
      <c r="X525" s="40"/>
      <c r="Y525" s="40"/>
      <c r="Z525" s="40"/>
    </row>
    <row r="526" spans="1:26" ht="12.75" customHeight="1">
      <c r="A526" s="40"/>
      <c r="B526" s="40"/>
      <c r="C526" s="40"/>
      <c r="D526" s="40"/>
      <c r="E526" s="40"/>
      <c r="F526" s="64"/>
      <c r="G526" s="64"/>
      <c r="H526" s="64"/>
      <c r="I526" s="64"/>
      <c r="J526" s="40"/>
      <c r="K526" s="67"/>
      <c r="L526" s="67"/>
      <c r="M526" s="67"/>
      <c r="N526" s="40"/>
      <c r="O526" s="40"/>
      <c r="P526" s="40"/>
      <c r="Q526" s="40"/>
      <c r="R526" s="40"/>
      <c r="S526" s="40"/>
      <c r="T526" s="40"/>
      <c r="U526" s="40"/>
      <c r="V526" s="40"/>
      <c r="W526" s="40"/>
      <c r="X526" s="40"/>
      <c r="Y526" s="40"/>
      <c r="Z526" s="40"/>
    </row>
    <row r="527" spans="1:26" ht="12.75" customHeight="1">
      <c r="A527" s="40"/>
      <c r="B527" s="40"/>
      <c r="C527" s="40"/>
      <c r="D527" s="40"/>
      <c r="E527" s="40"/>
      <c r="F527" s="64"/>
      <c r="G527" s="64"/>
      <c r="H527" s="64"/>
      <c r="I527" s="64"/>
      <c r="J527" s="40"/>
      <c r="K527" s="67"/>
      <c r="L527" s="67"/>
      <c r="M527" s="67"/>
      <c r="N527" s="40"/>
      <c r="O527" s="40"/>
      <c r="P527" s="40"/>
      <c r="Q527" s="40"/>
      <c r="R527" s="40"/>
      <c r="S527" s="40"/>
      <c r="T527" s="40"/>
      <c r="U527" s="40"/>
      <c r="V527" s="40"/>
      <c r="W527" s="40"/>
      <c r="X527" s="40"/>
      <c r="Y527" s="40"/>
      <c r="Z527" s="40"/>
    </row>
    <row r="528" spans="1:26" ht="12.75" customHeight="1">
      <c r="A528" s="40"/>
      <c r="B528" s="40"/>
      <c r="C528" s="40"/>
      <c r="D528" s="40"/>
      <c r="E528" s="40"/>
      <c r="F528" s="64"/>
      <c r="G528" s="64"/>
      <c r="H528" s="64"/>
      <c r="I528" s="64"/>
      <c r="J528" s="40"/>
      <c r="K528" s="67"/>
      <c r="L528" s="67"/>
      <c r="M528" s="67"/>
      <c r="N528" s="40"/>
      <c r="O528" s="40"/>
      <c r="P528" s="40"/>
      <c r="Q528" s="40"/>
      <c r="R528" s="40"/>
      <c r="S528" s="40"/>
      <c r="T528" s="40"/>
      <c r="U528" s="40"/>
      <c r="V528" s="40"/>
      <c r="W528" s="40"/>
      <c r="X528" s="40"/>
      <c r="Y528" s="40"/>
      <c r="Z528" s="40"/>
    </row>
    <row r="529" spans="1:26" ht="12.75" customHeight="1">
      <c r="A529" s="40"/>
      <c r="B529" s="40"/>
      <c r="C529" s="40"/>
      <c r="D529" s="40"/>
      <c r="E529" s="40"/>
      <c r="F529" s="64"/>
      <c r="G529" s="64"/>
      <c r="H529" s="64"/>
      <c r="I529" s="64"/>
      <c r="J529" s="40"/>
      <c r="K529" s="67"/>
      <c r="L529" s="67"/>
      <c r="M529" s="67"/>
      <c r="N529" s="40"/>
      <c r="O529" s="40"/>
      <c r="P529" s="40"/>
      <c r="Q529" s="40"/>
      <c r="R529" s="40"/>
      <c r="S529" s="40"/>
      <c r="T529" s="40"/>
      <c r="U529" s="40"/>
      <c r="V529" s="40"/>
      <c r="W529" s="40"/>
      <c r="X529" s="40"/>
      <c r="Y529" s="40"/>
      <c r="Z529" s="40"/>
    </row>
    <row r="530" spans="1:26" ht="12.75" customHeight="1">
      <c r="A530" s="40"/>
      <c r="B530" s="40"/>
      <c r="C530" s="40"/>
      <c r="D530" s="40"/>
      <c r="E530" s="40"/>
      <c r="F530" s="64"/>
      <c r="G530" s="64"/>
      <c r="H530" s="64"/>
      <c r="I530" s="64"/>
      <c r="J530" s="40"/>
      <c r="K530" s="67"/>
      <c r="L530" s="67"/>
      <c r="M530" s="67"/>
      <c r="N530" s="40"/>
      <c r="O530" s="40"/>
      <c r="P530" s="40"/>
      <c r="Q530" s="40"/>
      <c r="R530" s="40"/>
      <c r="S530" s="40"/>
      <c r="T530" s="40"/>
      <c r="U530" s="40"/>
      <c r="V530" s="40"/>
      <c r="W530" s="40"/>
      <c r="X530" s="40"/>
      <c r="Y530" s="40"/>
      <c r="Z530" s="40"/>
    </row>
    <row r="531" spans="1:26" ht="12.75" customHeight="1">
      <c r="A531" s="40"/>
      <c r="B531" s="40"/>
      <c r="C531" s="40"/>
      <c r="D531" s="40"/>
      <c r="E531" s="40"/>
      <c r="F531" s="64"/>
      <c r="G531" s="64"/>
      <c r="H531" s="64"/>
      <c r="I531" s="64"/>
      <c r="J531" s="40"/>
      <c r="K531" s="67"/>
      <c r="L531" s="67"/>
      <c r="M531" s="67"/>
      <c r="N531" s="40"/>
      <c r="O531" s="40"/>
      <c r="P531" s="40"/>
      <c r="Q531" s="40"/>
      <c r="R531" s="40"/>
      <c r="S531" s="40"/>
      <c r="T531" s="40"/>
      <c r="U531" s="40"/>
      <c r="V531" s="40"/>
      <c r="W531" s="40"/>
      <c r="X531" s="40"/>
      <c r="Y531" s="40"/>
      <c r="Z531" s="40"/>
    </row>
    <row r="532" spans="1:26" ht="12.75" customHeight="1">
      <c r="A532" s="40"/>
      <c r="B532" s="40"/>
      <c r="C532" s="40"/>
      <c r="D532" s="40"/>
      <c r="E532" s="40"/>
      <c r="F532" s="64"/>
      <c r="G532" s="64"/>
      <c r="H532" s="64"/>
      <c r="I532" s="64"/>
      <c r="J532" s="40"/>
      <c r="K532" s="67"/>
      <c r="L532" s="67"/>
      <c r="M532" s="67"/>
      <c r="N532" s="40"/>
      <c r="O532" s="40"/>
      <c r="P532" s="40"/>
      <c r="Q532" s="40"/>
      <c r="R532" s="40"/>
      <c r="S532" s="40"/>
      <c r="T532" s="40"/>
      <c r="U532" s="40"/>
      <c r="V532" s="40"/>
      <c r="W532" s="40"/>
      <c r="X532" s="40"/>
      <c r="Y532" s="40"/>
      <c r="Z532" s="40"/>
    </row>
    <row r="533" spans="1:26" ht="12.75" customHeight="1">
      <c r="A533" s="40"/>
      <c r="B533" s="40"/>
      <c r="C533" s="40"/>
      <c r="D533" s="40"/>
      <c r="E533" s="40"/>
      <c r="F533" s="64"/>
      <c r="G533" s="64"/>
      <c r="H533" s="64"/>
      <c r="I533" s="64"/>
      <c r="J533" s="40"/>
      <c r="K533" s="67"/>
      <c r="L533" s="67"/>
      <c r="M533" s="67"/>
      <c r="N533" s="40"/>
      <c r="O533" s="40"/>
      <c r="P533" s="40"/>
      <c r="Q533" s="40"/>
      <c r="R533" s="40"/>
      <c r="S533" s="40"/>
      <c r="T533" s="40"/>
      <c r="U533" s="40"/>
      <c r="V533" s="40"/>
      <c r="W533" s="40"/>
      <c r="X533" s="40"/>
      <c r="Y533" s="40"/>
      <c r="Z533" s="40"/>
    </row>
    <row r="534" spans="1:26" ht="12.75" customHeight="1">
      <c r="A534" s="40"/>
      <c r="B534" s="40"/>
      <c r="C534" s="40"/>
      <c r="D534" s="40"/>
      <c r="E534" s="40"/>
      <c r="F534" s="64"/>
      <c r="G534" s="64"/>
      <c r="H534" s="64"/>
      <c r="I534" s="64"/>
      <c r="J534" s="40"/>
      <c r="K534" s="67"/>
      <c r="L534" s="67"/>
      <c r="M534" s="67"/>
      <c r="N534" s="40"/>
      <c r="O534" s="40"/>
      <c r="P534" s="40"/>
      <c r="Q534" s="40"/>
      <c r="R534" s="40"/>
      <c r="S534" s="40"/>
      <c r="T534" s="40"/>
      <c r="U534" s="40"/>
      <c r="V534" s="40"/>
      <c r="W534" s="40"/>
      <c r="X534" s="40"/>
      <c r="Y534" s="40"/>
      <c r="Z534" s="40"/>
    </row>
    <row r="535" spans="1:26" ht="12.75" customHeight="1">
      <c r="A535" s="40"/>
      <c r="B535" s="40"/>
      <c r="C535" s="40"/>
      <c r="D535" s="40"/>
      <c r="E535" s="40"/>
      <c r="F535" s="64"/>
      <c r="G535" s="64"/>
      <c r="H535" s="64"/>
      <c r="I535" s="64"/>
      <c r="J535" s="40"/>
      <c r="K535" s="67"/>
      <c r="L535" s="67"/>
      <c r="M535" s="67"/>
      <c r="N535" s="40"/>
      <c r="O535" s="40"/>
      <c r="P535" s="40"/>
      <c r="Q535" s="40"/>
      <c r="R535" s="40"/>
      <c r="S535" s="40"/>
      <c r="T535" s="40"/>
      <c r="U535" s="40"/>
      <c r="V535" s="40"/>
      <c r="W535" s="40"/>
      <c r="X535" s="40"/>
      <c r="Y535" s="40"/>
      <c r="Z535" s="40"/>
    </row>
    <row r="536" spans="1:26" ht="12.75" customHeight="1">
      <c r="A536" s="40"/>
      <c r="B536" s="40"/>
      <c r="C536" s="40"/>
      <c r="D536" s="40"/>
      <c r="E536" s="40"/>
      <c r="F536" s="64"/>
      <c r="G536" s="64"/>
      <c r="H536" s="64"/>
      <c r="I536" s="64"/>
      <c r="J536" s="40"/>
      <c r="K536" s="67"/>
      <c r="L536" s="67"/>
      <c r="M536" s="67"/>
      <c r="N536" s="40"/>
      <c r="O536" s="40"/>
      <c r="P536" s="40"/>
      <c r="Q536" s="40"/>
      <c r="R536" s="40"/>
      <c r="S536" s="40"/>
      <c r="T536" s="40"/>
      <c r="U536" s="40"/>
      <c r="V536" s="40"/>
      <c r="W536" s="40"/>
      <c r="X536" s="40"/>
      <c r="Y536" s="40"/>
      <c r="Z536" s="40"/>
    </row>
    <row r="537" spans="1:26" ht="12.75" customHeight="1">
      <c r="A537" s="40"/>
      <c r="B537" s="40"/>
      <c r="C537" s="40"/>
      <c r="D537" s="40"/>
      <c r="E537" s="40"/>
      <c r="F537" s="64"/>
      <c r="G537" s="64"/>
      <c r="H537" s="64"/>
      <c r="I537" s="64"/>
      <c r="J537" s="40"/>
      <c r="K537" s="67"/>
      <c r="L537" s="67"/>
      <c r="M537" s="67"/>
      <c r="N537" s="40"/>
      <c r="O537" s="40"/>
      <c r="P537" s="40"/>
      <c r="Q537" s="40"/>
      <c r="R537" s="40"/>
      <c r="S537" s="40"/>
      <c r="T537" s="40"/>
      <c r="U537" s="40"/>
      <c r="V537" s="40"/>
      <c r="W537" s="40"/>
      <c r="X537" s="40"/>
      <c r="Y537" s="40"/>
      <c r="Z537" s="40"/>
    </row>
    <row r="538" spans="1:26" ht="12.75" customHeight="1">
      <c r="A538" s="40"/>
      <c r="B538" s="40"/>
      <c r="C538" s="40"/>
      <c r="D538" s="40"/>
      <c r="E538" s="40"/>
      <c r="F538" s="64"/>
      <c r="G538" s="64"/>
      <c r="H538" s="64"/>
      <c r="I538" s="64"/>
      <c r="J538" s="40"/>
      <c r="K538" s="67"/>
      <c r="L538" s="67"/>
      <c r="M538" s="67"/>
      <c r="N538" s="40"/>
      <c r="O538" s="40"/>
      <c r="P538" s="40"/>
      <c r="Q538" s="40"/>
      <c r="R538" s="40"/>
      <c r="S538" s="40"/>
      <c r="T538" s="40"/>
      <c r="U538" s="40"/>
      <c r="V538" s="40"/>
      <c r="W538" s="40"/>
      <c r="X538" s="40"/>
      <c r="Y538" s="40"/>
      <c r="Z538" s="40"/>
    </row>
    <row r="539" spans="1:26" ht="12.75" customHeight="1">
      <c r="A539" s="40"/>
      <c r="B539" s="40"/>
      <c r="C539" s="40"/>
      <c r="D539" s="40"/>
      <c r="E539" s="40"/>
      <c r="F539" s="64"/>
      <c r="G539" s="64"/>
      <c r="H539" s="64"/>
      <c r="I539" s="64"/>
      <c r="J539" s="40"/>
      <c r="K539" s="67"/>
      <c r="L539" s="67"/>
      <c r="M539" s="67"/>
      <c r="N539" s="40"/>
      <c r="O539" s="40"/>
      <c r="P539" s="40"/>
      <c r="Q539" s="40"/>
      <c r="R539" s="40"/>
      <c r="S539" s="40"/>
      <c r="T539" s="40"/>
      <c r="U539" s="40"/>
      <c r="V539" s="40"/>
      <c r="W539" s="40"/>
      <c r="X539" s="40"/>
      <c r="Y539" s="40"/>
      <c r="Z539" s="40"/>
    </row>
    <row r="540" spans="1:26" ht="12.75" customHeight="1">
      <c r="A540" s="40"/>
      <c r="B540" s="40"/>
      <c r="C540" s="40"/>
      <c r="D540" s="40"/>
      <c r="E540" s="40"/>
      <c r="F540" s="64"/>
      <c r="G540" s="64"/>
      <c r="H540" s="64"/>
      <c r="I540" s="64"/>
      <c r="J540" s="40"/>
      <c r="K540" s="67"/>
      <c r="L540" s="67"/>
      <c r="M540" s="67"/>
      <c r="N540" s="40"/>
      <c r="O540" s="40"/>
      <c r="P540" s="40"/>
      <c r="Q540" s="40"/>
      <c r="R540" s="40"/>
      <c r="S540" s="40"/>
      <c r="T540" s="40"/>
      <c r="U540" s="40"/>
      <c r="V540" s="40"/>
      <c r="W540" s="40"/>
      <c r="X540" s="40"/>
      <c r="Y540" s="40"/>
      <c r="Z540" s="40"/>
    </row>
    <row r="541" spans="1:26" ht="12.75" customHeight="1">
      <c r="A541" s="40"/>
      <c r="B541" s="40"/>
      <c r="C541" s="40"/>
      <c r="D541" s="40"/>
      <c r="E541" s="40"/>
      <c r="F541" s="64"/>
      <c r="G541" s="64"/>
      <c r="H541" s="64"/>
      <c r="I541" s="64"/>
      <c r="J541" s="40"/>
      <c r="K541" s="67"/>
      <c r="L541" s="67"/>
      <c r="M541" s="67"/>
      <c r="N541" s="40"/>
      <c r="O541" s="40"/>
      <c r="P541" s="40"/>
      <c r="Q541" s="40"/>
      <c r="R541" s="40"/>
      <c r="S541" s="40"/>
      <c r="T541" s="40"/>
      <c r="U541" s="40"/>
      <c r="V541" s="40"/>
      <c r="W541" s="40"/>
      <c r="X541" s="40"/>
      <c r="Y541" s="40"/>
      <c r="Z541" s="40"/>
    </row>
    <row r="542" spans="1:26" ht="12.75" customHeight="1">
      <c r="A542" s="40"/>
      <c r="B542" s="40"/>
      <c r="C542" s="40"/>
      <c r="D542" s="40"/>
      <c r="E542" s="40"/>
      <c r="F542" s="64"/>
      <c r="G542" s="64"/>
      <c r="H542" s="64"/>
      <c r="I542" s="64"/>
      <c r="J542" s="40"/>
      <c r="K542" s="67"/>
      <c r="L542" s="67"/>
      <c r="M542" s="67"/>
      <c r="N542" s="40"/>
      <c r="O542" s="40"/>
      <c r="P542" s="40"/>
      <c r="Q542" s="40"/>
      <c r="R542" s="40"/>
      <c r="S542" s="40"/>
      <c r="T542" s="40"/>
      <c r="U542" s="40"/>
      <c r="V542" s="40"/>
      <c r="W542" s="40"/>
      <c r="X542" s="40"/>
      <c r="Y542" s="40"/>
      <c r="Z542" s="40"/>
    </row>
    <row r="543" spans="1:26" ht="12.75" customHeight="1">
      <c r="A543" s="40"/>
      <c r="B543" s="40"/>
      <c r="C543" s="40"/>
      <c r="D543" s="40"/>
      <c r="E543" s="40"/>
      <c r="F543" s="64"/>
      <c r="G543" s="64"/>
      <c r="H543" s="64"/>
      <c r="I543" s="64"/>
      <c r="J543" s="40"/>
      <c r="K543" s="67"/>
      <c r="L543" s="67"/>
      <c r="M543" s="67"/>
      <c r="N543" s="40"/>
      <c r="O543" s="40"/>
      <c r="P543" s="40"/>
      <c r="Q543" s="40"/>
      <c r="R543" s="40"/>
      <c r="S543" s="40"/>
      <c r="T543" s="40"/>
      <c r="U543" s="40"/>
      <c r="V543" s="40"/>
      <c r="W543" s="40"/>
      <c r="X543" s="40"/>
      <c r="Y543" s="40"/>
      <c r="Z543" s="40"/>
    </row>
    <row r="544" spans="1:26" ht="12.75" customHeight="1">
      <c r="A544" s="40"/>
      <c r="B544" s="40"/>
      <c r="C544" s="40"/>
      <c r="D544" s="40"/>
      <c r="E544" s="40"/>
      <c r="F544" s="64"/>
      <c r="G544" s="64"/>
      <c r="H544" s="64"/>
      <c r="I544" s="64"/>
      <c r="J544" s="40"/>
      <c r="K544" s="67"/>
      <c r="L544" s="67"/>
      <c r="M544" s="67"/>
      <c r="N544" s="40"/>
      <c r="O544" s="40"/>
      <c r="P544" s="40"/>
      <c r="Q544" s="40"/>
      <c r="R544" s="40"/>
      <c r="S544" s="40"/>
      <c r="T544" s="40"/>
      <c r="U544" s="40"/>
      <c r="V544" s="40"/>
      <c r="W544" s="40"/>
      <c r="X544" s="40"/>
      <c r="Y544" s="40"/>
      <c r="Z544" s="40"/>
    </row>
    <row r="545" spans="1:26" ht="12.75" customHeight="1">
      <c r="A545" s="40"/>
      <c r="B545" s="40"/>
      <c r="C545" s="40"/>
      <c r="D545" s="40"/>
      <c r="E545" s="40"/>
      <c r="F545" s="64"/>
      <c r="G545" s="64"/>
      <c r="H545" s="64"/>
      <c r="I545" s="64"/>
      <c r="J545" s="40"/>
      <c r="K545" s="67"/>
      <c r="L545" s="67"/>
      <c r="M545" s="67"/>
      <c r="N545" s="40"/>
      <c r="O545" s="40"/>
      <c r="P545" s="40"/>
      <c r="Q545" s="40"/>
      <c r="R545" s="40"/>
      <c r="S545" s="40"/>
      <c r="T545" s="40"/>
      <c r="U545" s="40"/>
      <c r="V545" s="40"/>
      <c r="W545" s="40"/>
      <c r="X545" s="40"/>
      <c r="Y545" s="40"/>
      <c r="Z545" s="40"/>
    </row>
    <row r="546" spans="1:26" ht="12.75" customHeight="1">
      <c r="A546" s="40"/>
      <c r="B546" s="40"/>
      <c r="C546" s="40"/>
      <c r="D546" s="40"/>
      <c r="E546" s="40"/>
      <c r="F546" s="64"/>
      <c r="G546" s="64"/>
      <c r="H546" s="64"/>
      <c r="I546" s="64"/>
      <c r="J546" s="40"/>
      <c r="K546" s="67"/>
      <c r="L546" s="67"/>
      <c r="M546" s="67"/>
      <c r="N546" s="40"/>
      <c r="O546" s="40"/>
      <c r="P546" s="40"/>
      <c r="Q546" s="40"/>
      <c r="R546" s="40"/>
      <c r="S546" s="40"/>
      <c r="T546" s="40"/>
      <c r="U546" s="40"/>
      <c r="V546" s="40"/>
      <c r="W546" s="40"/>
      <c r="X546" s="40"/>
      <c r="Y546" s="40"/>
      <c r="Z546" s="40"/>
    </row>
    <row r="547" spans="1:26" ht="12.75" customHeight="1">
      <c r="A547" s="40"/>
      <c r="B547" s="40"/>
      <c r="C547" s="40"/>
      <c r="D547" s="40"/>
      <c r="E547" s="40"/>
      <c r="F547" s="64"/>
      <c r="G547" s="64"/>
      <c r="H547" s="64"/>
      <c r="I547" s="64"/>
      <c r="J547" s="40"/>
      <c r="K547" s="67"/>
      <c r="L547" s="67"/>
      <c r="M547" s="67"/>
      <c r="N547" s="40"/>
      <c r="O547" s="40"/>
      <c r="P547" s="40"/>
      <c r="Q547" s="40"/>
      <c r="R547" s="40"/>
      <c r="S547" s="40"/>
      <c r="T547" s="40"/>
      <c r="U547" s="40"/>
      <c r="V547" s="40"/>
      <c r="W547" s="40"/>
      <c r="X547" s="40"/>
      <c r="Y547" s="40"/>
      <c r="Z547" s="40"/>
    </row>
    <row r="548" spans="1:26" ht="12.75" customHeight="1">
      <c r="A548" s="40"/>
      <c r="B548" s="40"/>
      <c r="C548" s="40"/>
      <c r="D548" s="40"/>
      <c r="E548" s="40"/>
      <c r="F548" s="64"/>
      <c r="G548" s="64"/>
      <c r="H548" s="64"/>
      <c r="I548" s="64"/>
      <c r="J548" s="40"/>
      <c r="K548" s="67"/>
      <c r="L548" s="67"/>
      <c r="M548" s="67"/>
      <c r="N548" s="40"/>
      <c r="O548" s="40"/>
      <c r="P548" s="40"/>
      <c r="Q548" s="40"/>
      <c r="R548" s="40"/>
      <c r="S548" s="40"/>
      <c r="T548" s="40"/>
      <c r="U548" s="40"/>
      <c r="V548" s="40"/>
      <c r="W548" s="40"/>
      <c r="X548" s="40"/>
      <c r="Y548" s="40"/>
      <c r="Z548" s="40"/>
    </row>
    <row r="549" spans="1:26" ht="12.75" customHeight="1">
      <c r="A549" s="40"/>
      <c r="B549" s="40"/>
      <c r="C549" s="40"/>
      <c r="D549" s="40"/>
      <c r="E549" s="40"/>
      <c r="F549" s="64"/>
      <c r="G549" s="64"/>
      <c r="H549" s="64"/>
      <c r="I549" s="64"/>
      <c r="J549" s="40"/>
      <c r="K549" s="67"/>
      <c r="L549" s="67"/>
      <c r="M549" s="67"/>
      <c r="N549" s="40"/>
      <c r="O549" s="40"/>
      <c r="P549" s="40"/>
      <c r="Q549" s="40"/>
      <c r="R549" s="40"/>
      <c r="S549" s="40"/>
      <c r="T549" s="40"/>
      <c r="U549" s="40"/>
      <c r="V549" s="40"/>
      <c r="W549" s="40"/>
      <c r="X549" s="40"/>
      <c r="Y549" s="40"/>
      <c r="Z549" s="40"/>
    </row>
    <row r="550" spans="1:26" ht="12.75" customHeight="1">
      <c r="A550" s="40"/>
      <c r="B550" s="40"/>
      <c r="C550" s="40"/>
      <c r="D550" s="40"/>
      <c r="E550" s="40"/>
      <c r="F550" s="64"/>
      <c r="G550" s="64"/>
      <c r="H550" s="64"/>
      <c r="I550" s="64"/>
      <c r="J550" s="40"/>
      <c r="K550" s="67"/>
      <c r="L550" s="67"/>
      <c r="M550" s="67"/>
      <c r="N550" s="40"/>
      <c r="O550" s="40"/>
      <c r="P550" s="40"/>
      <c r="Q550" s="40"/>
      <c r="R550" s="40"/>
      <c r="S550" s="40"/>
      <c r="T550" s="40"/>
      <c r="U550" s="40"/>
      <c r="V550" s="40"/>
      <c r="W550" s="40"/>
      <c r="X550" s="40"/>
      <c r="Y550" s="40"/>
      <c r="Z550" s="40"/>
    </row>
    <row r="551" spans="1:26" ht="12.75" customHeight="1">
      <c r="A551" s="40"/>
      <c r="B551" s="40"/>
      <c r="C551" s="40"/>
      <c r="D551" s="40"/>
      <c r="E551" s="40"/>
      <c r="F551" s="64"/>
      <c r="G551" s="64"/>
      <c r="H551" s="64"/>
      <c r="I551" s="64"/>
      <c r="J551" s="40"/>
      <c r="K551" s="67"/>
      <c r="L551" s="67"/>
      <c r="M551" s="67"/>
      <c r="N551" s="40"/>
      <c r="O551" s="40"/>
      <c r="P551" s="40"/>
      <c r="Q551" s="40"/>
      <c r="R551" s="40"/>
      <c r="S551" s="40"/>
      <c r="T551" s="40"/>
      <c r="U551" s="40"/>
      <c r="V551" s="40"/>
      <c r="W551" s="40"/>
      <c r="X551" s="40"/>
      <c r="Y551" s="40"/>
      <c r="Z551" s="40"/>
    </row>
    <row r="552" spans="1:26" ht="12.75" customHeight="1">
      <c r="A552" s="40"/>
      <c r="B552" s="40"/>
      <c r="C552" s="40"/>
      <c r="D552" s="40"/>
      <c r="E552" s="40"/>
      <c r="F552" s="64"/>
      <c r="G552" s="64"/>
      <c r="H552" s="64"/>
      <c r="I552" s="64"/>
      <c r="J552" s="40"/>
      <c r="K552" s="67"/>
      <c r="L552" s="67"/>
      <c r="M552" s="67"/>
      <c r="N552" s="40"/>
      <c r="O552" s="40"/>
      <c r="P552" s="40"/>
      <c r="Q552" s="40"/>
      <c r="R552" s="40"/>
      <c r="S552" s="40"/>
      <c r="T552" s="40"/>
      <c r="U552" s="40"/>
      <c r="V552" s="40"/>
      <c r="W552" s="40"/>
      <c r="X552" s="40"/>
      <c r="Y552" s="40"/>
      <c r="Z552" s="40"/>
    </row>
    <row r="553" spans="1:26" ht="12.75" customHeight="1">
      <c r="A553" s="40"/>
      <c r="B553" s="40"/>
      <c r="C553" s="40"/>
      <c r="D553" s="40"/>
      <c r="E553" s="40"/>
      <c r="F553" s="64"/>
      <c r="G553" s="64"/>
      <c r="H553" s="64"/>
      <c r="I553" s="64"/>
      <c r="J553" s="40"/>
      <c r="K553" s="67"/>
      <c r="L553" s="67"/>
      <c r="M553" s="67"/>
      <c r="N553" s="40"/>
      <c r="O553" s="40"/>
      <c r="P553" s="40"/>
      <c r="Q553" s="40"/>
      <c r="R553" s="40"/>
      <c r="S553" s="40"/>
      <c r="T553" s="40"/>
      <c r="U553" s="40"/>
      <c r="V553" s="40"/>
      <c r="W553" s="40"/>
      <c r="X553" s="40"/>
      <c r="Y553" s="40"/>
      <c r="Z553" s="40"/>
    </row>
    <row r="554" spans="1:26" ht="12.75" customHeight="1">
      <c r="A554" s="40"/>
      <c r="B554" s="40"/>
      <c r="C554" s="40"/>
      <c r="D554" s="40"/>
      <c r="E554" s="40"/>
      <c r="F554" s="64"/>
      <c r="G554" s="64"/>
      <c r="H554" s="64"/>
      <c r="I554" s="64"/>
      <c r="J554" s="40"/>
      <c r="K554" s="67"/>
      <c r="L554" s="67"/>
      <c r="M554" s="67"/>
      <c r="N554" s="40"/>
      <c r="O554" s="40"/>
      <c r="P554" s="40"/>
      <c r="Q554" s="40"/>
      <c r="R554" s="40"/>
      <c r="S554" s="40"/>
      <c r="T554" s="40"/>
      <c r="U554" s="40"/>
      <c r="V554" s="40"/>
      <c r="W554" s="40"/>
      <c r="X554" s="40"/>
      <c r="Y554" s="40"/>
      <c r="Z554" s="40"/>
    </row>
    <row r="555" spans="1:26" ht="12.75" customHeight="1">
      <c r="A555" s="40"/>
      <c r="B555" s="40"/>
      <c r="C555" s="40"/>
      <c r="D555" s="40"/>
      <c r="E555" s="40"/>
      <c r="F555" s="64"/>
      <c r="G555" s="64"/>
      <c r="H555" s="64"/>
      <c r="I555" s="64"/>
      <c r="J555" s="40"/>
      <c r="K555" s="67"/>
      <c r="L555" s="67"/>
      <c r="M555" s="67"/>
      <c r="N555" s="40"/>
      <c r="O555" s="40"/>
      <c r="P555" s="40"/>
      <c r="Q555" s="40"/>
      <c r="R555" s="40"/>
      <c r="S555" s="40"/>
      <c r="T555" s="40"/>
      <c r="U555" s="40"/>
      <c r="V555" s="40"/>
      <c r="W555" s="40"/>
      <c r="X555" s="40"/>
      <c r="Y555" s="40"/>
      <c r="Z555" s="40"/>
    </row>
    <row r="556" spans="1:26" ht="12.75" customHeight="1">
      <c r="A556" s="40"/>
      <c r="B556" s="40"/>
      <c r="C556" s="40"/>
      <c r="D556" s="40"/>
      <c r="E556" s="40"/>
      <c r="F556" s="64"/>
      <c r="G556" s="64"/>
      <c r="H556" s="64"/>
      <c r="I556" s="64"/>
      <c r="J556" s="40"/>
      <c r="K556" s="67"/>
      <c r="L556" s="67"/>
      <c r="M556" s="67"/>
      <c r="N556" s="40"/>
      <c r="O556" s="40"/>
      <c r="P556" s="40"/>
      <c r="Q556" s="40"/>
      <c r="R556" s="40"/>
      <c r="S556" s="40"/>
      <c r="T556" s="40"/>
      <c r="U556" s="40"/>
      <c r="V556" s="40"/>
      <c r="W556" s="40"/>
      <c r="X556" s="40"/>
      <c r="Y556" s="40"/>
      <c r="Z556" s="40"/>
    </row>
    <row r="557" spans="1:26" ht="12.75" customHeight="1">
      <c r="A557" s="40"/>
      <c r="B557" s="40"/>
      <c r="C557" s="40"/>
      <c r="D557" s="40"/>
      <c r="E557" s="40"/>
      <c r="F557" s="64"/>
      <c r="G557" s="64"/>
      <c r="H557" s="64"/>
      <c r="I557" s="64"/>
      <c r="J557" s="40"/>
      <c r="K557" s="67"/>
      <c r="L557" s="67"/>
      <c r="M557" s="67"/>
      <c r="N557" s="40"/>
      <c r="O557" s="40"/>
      <c r="P557" s="40"/>
      <c r="Q557" s="40"/>
      <c r="R557" s="40"/>
      <c r="S557" s="40"/>
      <c r="T557" s="40"/>
      <c r="U557" s="40"/>
      <c r="V557" s="40"/>
      <c r="W557" s="40"/>
      <c r="X557" s="40"/>
      <c r="Y557" s="40"/>
      <c r="Z557" s="40"/>
    </row>
    <row r="558" spans="1:26" ht="12.75" customHeight="1">
      <c r="A558" s="40"/>
      <c r="B558" s="40"/>
      <c r="C558" s="40"/>
      <c r="D558" s="40"/>
      <c r="E558" s="40"/>
      <c r="F558" s="64"/>
      <c r="G558" s="64"/>
      <c r="H558" s="64"/>
      <c r="I558" s="64"/>
      <c r="J558" s="40"/>
      <c r="K558" s="67"/>
      <c r="L558" s="67"/>
      <c r="M558" s="67"/>
      <c r="N558" s="40"/>
      <c r="O558" s="40"/>
      <c r="P558" s="40"/>
      <c r="Q558" s="40"/>
      <c r="R558" s="40"/>
      <c r="S558" s="40"/>
      <c r="T558" s="40"/>
      <c r="U558" s="40"/>
      <c r="V558" s="40"/>
      <c r="W558" s="40"/>
      <c r="X558" s="40"/>
      <c r="Y558" s="40"/>
      <c r="Z558" s="40"/>
    </row>
    <row r="559" spans="1:26" ht="12.75" customHeight="1">
      <c r="A559" s="40"/>
      <c r="B559" s="40"/>
      <c r="C559" s="40"/>
      <c r="D559" s="40"/>
      <c r="E559" s="40"/>
      <c r="F559" s="64"/>
      <c r="G559" s="64"/>
      <c r="H559" s="64"/>
      <c r="I559" s="64"/>
      <c r="J559" s="40"/>
      <c r="K559" s="67"/>
      <c r="L559" s="67"/>
      <c r="M559" s="67"/>
      <c r="N559" s="40"/>
      <c r="O559" s="40"/>
      <c r="P559" s="40"/>
      <c r="Q559" s="40"/>
      <c r="R559" s="40"/>
      <c r="S559" s="40"/>
      <c r="T559" s="40"/>
      <c r="U559" s="40"/>
      <c r="V559" s="40"/>
      <c r="W559" s="40"/>
      <c r="X559" s="40"/>
      <c r="Y559" s="40"/>
      <c r="Z559" s="40"/>
    </row>
    <row r="560" spans="1:26" ht="12.75" customHeight="1">
      <c r="A560" s="40"/>
      <c r="B560" s="40"/>
      <c r="C560" s="40"/>
      <c r="D560" s="40"/>
      <c r="E560" s="40"/>
      <c r="F560" s="64"/>
      <c r="G560" s="64"/>
      <c r="H560" s="64"/>
      <c r="I560" s="64"/>
      <c r="J560" s="40"/>
      <c r="K560" s="67"/>
      <c r="L560" s="67"/>
      <c r="M560" s="67"/>
      <c r="N560" s="40"/>
      <c r="O560" s="40"/>
      <c r="P560" s="40"/>
      <c r="Q560" s="40"/>
      <c r="R560" s="40"/>
      <c r="S560" s="40"/>
      <c r="T560" s="40"/>
      <c r="U560" s="40"/>
      <c r="V560" s="40"/>
      <c r="W560" s="40"/>
      <c r="X560" s="40"/>
      <c r="Y560" s="40"/>
      <c r="Z560" s="40"/>
    </row>
    <row r="561" spans="1:26" ht="12.75" customHeight="1">
      <c r="A561" s="40"/>
      <c r="B561" s="40"/>
      <c r="C561" s="40"/>
      <c r="D561" s="40"/>
      <c r="E561" s="40"/>
      <c r="F561" s="64"/>
      <c r="G561" s="64"/>
      <c r="H561" s="64"/>
      <c r="I561" s="64"/>
      <c r="J561" s="40"/>
      <c r="K561" s="67"/>
      <c r="L561" s="67"/>
      <c r="M561" s="67"/>
      <c r="N561" s="40"/>
      <c r="O561" s="40"/>
      <c r="P561" s="40"/>
      <c r="Q561" s="40"/>
      <c r="R561" s="40"/>
      <c r="S561" s="40"/>
      <c r="T561" s="40"/>
      <c r="U561" s="40"/>
      <c r="V561" s="40"/>
      <c r="W561" s="40"/>
      <c r="X561" s="40"/>
      <c r="Y561" s="40"/>
      <c r="Z561" s="40"/>
    </row>
    <row r="562" spans="1:26" ht="12.75" customHeight="1">
      <c r="A562" s="40"/>
      <c r="B562" s="40"/>
      <c r="C562" s="40"/>
      <c r="D562" s="40"/>
      <c r="E562" s="40"/>
      <c r="F562" s="64"/>
      <c r="G562" s="64"/>
      <c r="H562" s="64"/>
      <c r="I562" s="64"/>
      <c r="J562" s="40"/>
      <c r="K562" s="67"/>
      <c r="L562" s="67"/>
      <c r="M562" s="67"/>
      <c r="N562" s="40"/>
      <c r="O562" s="40"/>
      <c r="P562" s="40"/>
      <c r="Q562" s="40"/>
      <c r="R562" s="40"/>
      <c r="S562" s="40"/>
      <c r="T562" s="40"/>
      <c r="U562" s="40"/>
      <c r="V562" s="40"/>
      <c r="W562" s="40"/>
      <c r="X562" s="40"/>
      <c r="Y562" s="40"/>
      <c r="Z562" s="40"/>
    </row>
    <row r="563" spans="1:26" ht="12.75" customHeight="1">
      <c r="A563" s="40"/>
      <c r="B563" s="40"/>
      <c r="C563" s="40"/>
      <c r="D563" s="40"/>
      <c r="E563" s="40"/>
      <c r="F563" s="64"/>
      <c r="G563" s="64"/>
      <c r="H563" s="64"/>
      <c r="I563" s="64"/>
      <c r="J563" s="40"/>
      <c r="K563" s="67"/>
      <c r="L563" s="67"/>
      <c r="M563" s="67"/>
      <c r="N563" s="40"/>
      <c r="O563" s="40"/>
      <c r="P563" s="40"/>
      <c r="Q563" s="40"/>
      <c r="R563" s="40"/>
      <c r="S563" s="40"/>
      <c r="T563" s="40"/>
      <c r="U563" s="40"/>
      <c r="V563" s="40"/>
      <c r="W563" s="40"/>
      <c r="X563" s="40"/>
      <c r="Y563" s="40"/>
      <c r="Z563" s="40"/>
    </row>
    <row r="564" spans="1:26" ht="12.75" customHeight="1">
      <c r="A564" s="40"/>
      <c r="B564" s="40"/>
      <c r="C564" s="40"/>
      <c r="D564" s="40"/>
      <c r="E564" s="40"/>
      <c r="F564" s="64"/>
      <c r="G564" s="64"/>
      <c r="H564" s="64"/>
      <c r="I564" s="64"/>
      <c r="J564" s="40"/>
      <c r="K564" s="67"/>
      <c r="L564" s="67"/>
      <c r="M564" s="67"/>
      <c r="N564" s="40"/>
      <c r="O564" s="40"/>
      <c r="P564" s="40"/>
      <c r="Q564" s="40"/>
      <c r="R564" s="40"/>
      <c r="S564" s="40"/>
      <c r="T564" s="40"/>
      <c r="U564" s="40"/>
      <c r="V564" s="40"/>
      <c r="W564" s="40"/>
      <c r="X564" s="40"/>
      <c r="Y564" s="40"/>
      <c r="Z564" s="40"/>
    </row>
    <row r="565" spans="1:26" ht="12.75" customHeight="1">
      <c r="A565" s="40"/>
      <c r="B565" s="40"/>
      <c r="C565" s="40"/>
      <c r="D565" s="40"/>
      <c r="E565" s="40"/>
      <c r="F565" s="64"/>
      <c r="G565" s="64"/>
      <c r="H565" s="64"/>
      <c r="I565" s="64"/>
      <c r="J565" s="40"/>
      <c r="K565" s="67"/>
      <c r="L565" s="67"/>
      <c r="M565" s="67"/>
      <c r="N565" s="40"/>
      <c r="O565" s="40"/>
      <c r="P565" s="40"/>
      <c r="Q565" s="40"/>
      <c r="R565" s="40"/>
      <c r="S565" s="40"/>
      <c r="T565" s="40"/>
      <c r="U565" s="40"/>
      <c r="V565" s="40"/>
      <c r="W565" s="40"/>
      <c r="X565" s="40"/>
      <c r="Y565" s="40"/>
      <c r="Z565" s="40"/>
    </row>
    <row r="566" spans="1:26" ht="12.75" customHeight="1">
      <c r="A566" s="40"/>
      <c r="B566" s="40"/>
      <c r="C566" s="40"/>
      <c r="D566" s="40"/>
      <c r="E566" s="40"/>
      <c r="F566" s="64"/>
      <c r="G566" s="64"/>
      <c r="H566" s="64"/>
      <c r="I566" s="64"/>
      <c r="J566" s="40"/>
      <c r="K566" s="67"/>
      <c r="L566" s="67"/>
      <c r="M566" s="67"/>
      <c r="N566" s="40"/>
      <c r="O566" s="40"/>
      <c r="P566" s="40"/>
      <c r="Q566" s="40"/>
      <c r="R566" s="40"/>
      <c r="S566" s="40"/>
      <c r="T566" s="40"/>
      <c r="U566" s="40"/>
      <c r="V566" s="40"/>
      <c r="W566" s="40"/>
      <c r="X566" s="40"/>
      <c r="Y566" s="40"/>
      <c r="Z566" s="40"/>
    </row>
    <row r="567" spans="1:26" ht="12.75" customHeight="1">
      <c r="A567" s="40"/>
      <c r="B567" s="40"/>
      <c r="C567" s="40"/>
      <c r="D567" s="40"/>
      <c r="E567" s="40"/>
      <c r="F567" s="64"/>
      <c r="G567" s="64"/>
      <c r="H567" s="64"/>
      <c r="I567" s="64"/>
      <c r="J567" s="40"/>
      <c r="K567" s="67"/>
      <c r="L567" s="67"/>
      <c r="M567" s="67"/>
      <c r="N567" s="40"/>
      <c r="O567" s="40"/>
      <c r="P567" s="40"/>
      <c r="Q567" s="40"/>
      <c r="R567" s="40"/>
      <c r="S567" s="40"/>
      <c r="T567" s="40"/>
      <c r="U567" s="40"/>
      <c r="V567" s="40"/>
      <c r="W567" s="40"/>
      <c r="X567" s="40"/>
      <c r="Y567" s="40"/>
      <c r="Z567" s="40"/>
    </row>
    <row r="568" spans="1:26" ht="12.75" customHeight="1">
      <c r="A568" s="40"/>
      <c r="B568" s="40"/>
      <c r="C568" s="40"/>
      <c r="D568" s="40"/>
      <c r="E568" s="40"/>
      <c r="F568" s="64"/>
      <c r="G568" s="64"/>
      <c r="H568" s="64"/>
      <c r="I568" s="64"/>
      <c r="J568" s="40"/>
      <c r="K568" s="67"/>
      <c r="L568" s="67"/>
      <c r="M568" s="67"/>
      <c r="N568" s="40"/>
      <c r="O568" s="40"/>
      <c r="P568" s="40"/>
      <c r="Q568" s="40"/>
      <c r="R568" s="40"/>
      <c r="S568" s="40"/>
      <c r="T568" s="40"/>
      <c r="U568" s="40"/>
      <c r="V568" s="40"/>
      <c r="W568" s="40"/>
      <c r="X568" s="40"/>
      <c r="Y568" s="40"/>
      <c r="Z568" s="40"/>
    </row>
    <row r="569" spans="1:26" ht="12.75" customHeight="1">
      <c r="A569" s="40"/>
      <c r="B569" s="40"/>
      <c r="C569" s="40"/>
      <c r="D569" s="40"/>
      <c r="E569" s="40"/>
      <c r="F569" s="64"/>
      <c r="G569" s="64"/>
      <c r="H569" s="64"/>
      <c r="I569" s="64"/>
      <c r="J569" s="40"/>
      <c r="K569" s="67"/>
      <c r="L569" s="67"/>
      <c r="M569" s="67"/>
      <c r="N569" s="40"/>
      <c r="O569" s="40"/>
      <c r="P569" s="40"/>
      <c r="Q569" s="40"/>
      <c r="R569" s="40"/>
      <c r="S569" s="40"/>
      <c r="T569" s="40"/>
      <c r="U569" s="40"/>
      <c r="V569" s="40"/>
      <c r="W569" s="40"/>
      <c r="X569" s="40"/>
      <c r="Y569" s="40"/>
      <c r="Z569" s="40"/>
    </row>
    <row r="570" spans="1:26" ht="12.75" customHeight="1">
      <c r="A570" s="40"/>
      <c r="B570" s="40"/>
      <c r="C570" s="40"/>
      <c r="D570" s="40"/>
      <c r="E570" s="40"/>
      <c r="F570" s="64"/>
      <c r="G570" s="64"/>
      <c r="H570" s="64"/>
      <c r="I570" s="64"/>
      <c r="J570" s="40"/>
      <c r="K570" s="67"/>
      <c r="L570" s="67"/>
      <c r="M570" s="67"/>
      <c r="N570" s="40"/>
      <c r="O570" s="40"/>
      <c r="P570" s="40"/>
      <c r="Q570" s="40"/>
      <c r="R570" s="40"/>
      <c r="S570" s="40"/>
      <c r="T570" s="40"/>
      <c r="U570" s="40"/>
      <c r="V570" s="40"/>
      <c r="W570" s="40"/>
      <c r="X570" s="40"/>
      <c r="Y570" s="40"/>
      <c r="Z570" s="40"/>
    </row>
    <row r="571" spans="1:26" ht="12.75" customHeight="1">
      <c r="A571" s="40"/>
      <c r="B571" s="40"/>
      <c r="C571" s="40"/>
      <c r="D571" s="40"/>
      <c r="E571" s="40"/>
      <c r="F571" s="64"/>
      <c r="G571" s="64"/>
      <c r="H571" s="64"/>
      <c r="I571" s="64"/>
      <c r="J571" s="40"/>
      <c r="K571" s="67"/>
      <c r="L571" s="67"/>
      <c r="M571" s="67"/>
      <c r="N571" s="40"/>
      <c r="O571" s="40"/>
      <c r="P571" s="40"/>
      <c r="Q571" s="40"/>
      <c r="R571" s="40"/>
      <c r="S571" s="40"/>
      <c r="T571" s="40"/>
      <c r="U571" s="40"/>
      <c r="V571" s="40"/>
      <c r="W571" s="40"/>
      <c r="X571" s="40"/>
      <c r="Y571" s="40"/>
      <c r="Z571" s="40"/>
    </row>
    <row r="572" spans="1:26" ht="12.75" customHeight="1">
      <c r="A572" s="40"/>
      <c r="B572" s="40"/>
      <c r="C572" s="40"/>
      <c r="D572" s="40"/>
      <c r="E572" s="40"/>
      <c r="F572" s="64"/>
      <c r="G572" s="64"/>
      <c r="H572" s="64"/>
      <c r="I572" s="64"/>
      <c r="J572" s="40"/>
      <c r="K572" s="67"/>
      <c r="L572" s="67"/>
      <c r="M572" s="67"/>
      <c r="N572" s="40"/>
      <c r="O572" s="40"/>
      <c r="P572" s="40"/>
      <c r="Q572" s="40"/>
      <c r="R572" s="40"/>
      <c r="S572" s="40"/>
      <c r="T572" s="40"/>
      <c r="U572" s="40"/>
      <c r="V572" s="40"/>
      <c r="W572" s="40"/>
      <c r="X572" s="40"/>
      <c r="Y572" s="40"/>
      <c r="Z572" s="40"/>
    </row>
    <row r="573" spans="1:26" ht="12.75" customHeight="1">
      <c r="A573" s="40"/>
      <c r="B573" s="40"/>
      <c r="C573" s="40"/>
      <c r="D573" s="40"/>
      <c r="E573" s="40"/>
      <c r="F573" s="64"/>
      <c r="G573" s="64"/>
      <c r="H573" s="64"/>
      <c r="I573" s="64"/>
      <c r="J573" s="40"/>
      <c r="K573" s="67"/>
      <c r="L573" s="67"/>
      <c r="M573" s="67"/>
      <c r="N573" s="40"/>
      <c r="O573" s="40"/>
      <c r="P573" s="40"/>
      <c r="Q573" s="40"/>
      <c r="R573" s="40"/>
      <c r="S573" s="40"/>
      <c r="T573" s="40"/>
      <c r="U573" s="40"/>
      <c r="V573" s="40"/>
      <c r="W573" s="40"/>
      <c r="X573" s="40"/>
      <c r="Y573" s="40"/>
      <c r="Z573" s="40"/>
    </row>
    <row r="574" spans="1:26" ht="12.75" customHeight="1">
      <c r="A574" s="40"/>
      <c r="B574" s="40"/>
      <c r="C574" s="40"/>
      <c r="D574" s="40"/>
      <c r="E574" s="40"/>
      <c r="F574" s="64"/>
      <c r="G574" s="64"/>
      <c r="H574" s="64"/>
      <c r="I574" s="64"/>
      <c r="J574" s="40"/>
      <c r="K574" s="67"/>
      <c r="L574" s="67"/>
      <c r="M574" s="67"/>
      <c r="N574" s="40"/>
      <c r="O574" s="40"/>
      <c r="P574" s="40"/>
      <c r="Q574" s="40"/>
      <c r="R574" s="40"/>
      <c r="S574" s="40"/>
      <c r="T574" s="40"/>
      <c r="U574" s="40"/>
      <c r="V574" s="40"/>
      <c r="W574" s="40"/>
      <c r="X574" s="40"/>
      <c r="Y574" s="40"/>
      <c r="Z574" s="40"/>
    </row>
    <row r="575" spans="1:26" ht="12.75" customHeight="1">
      <c r="A575" s="40"/>
      <c r="B575" s="40"/>
      <c r="C575" s="40"/>
      <c r="D575" s="40"/>
      <c r="E575" s="40"/>
      <c r="F575" s="64"/>
      <c r="G575" s="64"/>
      <c r="H575" s="64"/>
      <c r="I575" s="64"/>
      <c r="J575" s="40"/>
      <c r="K575" s="67"/>
      <c r="L575" s="67"/>
      <c r="M575" s="67"/>
      <c r="N575" s="40"/>
      <c r="O575" s="40"/>
      <c r="P575" s="40"/>
      <c r="Q575" s="40"/>
      <c r="R575" s="40"/>
      <c r="S575" s="40"/>
      <c r="T575" s="40"/>
      <c r="U575" s="40"/>
      <c r="V575" s="40"/>
      <c r="W575" s="40"/>
      <c r="X575" s="40"/>
      <c r="Y575" s="40"/>
      <c r="Z575" s="40"/>
    </row>
    <row r="576" spans="1:26" ht="12.75" customHeight="1">
      <c r="A576" s="40"/>
      <c r="B576" s="40"/>
      <c r="C576" s="40"/>
      <c r="D576" s="40"/>
      <c r="E576" s="40"/>
      <c r="F576" s="64"/>
      <c r="G576" s="64"/>
      <c r="H576" s="64"/>
      <c r="I576" s="64"/>
      <c r="J576" s="40"/>
      <c r="K576" s="67"/>
      <c r="L576" s="67"/>
      <c r="M576" s="67"/>
      <c r="N576" s="40"/>
      <c r="O576" s="40"/>
      <c r="P576" s="40"/>
      <c r="Q576" s="40"/>
      <c r="R576" s="40"/>
      <c r="S576" s="40"/>
      <c r="T576" s="40"/>
      <c r="U576" s="40"/>
      <c r="V576" s="40"/>
      <c r="W576" s="40"/>
      <c r="X576" s="40"/>
      <c r="Y576" s="40"/>
      <c r="Z576" s="40"/>
    </row>
    <row r="577" spans="1:26" ht="12.75" customHeight="1">
      <c r="A577" s="40"/>
      <c r="B577" s="40"/>
      <c r="C577" s="40"/>
      <c r="D577" s="40"/>
      <c r="E577" s="40"/>
      <c r="F577" s="64"/>
      <c r="G577" s="64"/>
      <c r="H577" s="64"/>
      <c r="I577" s="64"/>
      <c r="J577" s="40"/>
      <c r="K577" s="67"/>
      <c r="L577" s="67"/>
      <c r="M577" s="67"/>
      <c r="N577" s="40"/>
      <c r="O577" s="40"/>
      <c r="P577" s="40"/>
      <c r="Q577" s="40"/>
      <c r="R577" s="40"/>
      <c r="S577" s="40"/>
      <c r="T577" s="40"/>
      <c r="U577" s="40"/>
      <c r="V577" s="40"/>
      <c r="W577" s="40"/>
      <c r="X577" s="40"/>
      <c r="Y577" s="40"/>
      <c r="Z577" s="40"/>
    </row>
    <row r="578" spans="1:26" ht="12.75" customHeight="1">
      <c r="A578" s="40"/>
      <c r="B578" s="40"/>
      <c r="C578" s="40"/>
      <c r="D578" s="40"/>
      <c r="E578" s="40"/>
      <c r="F578" s="64"/>
      <c r="G578" s="64"/>
      <c r="H578" s="64"/>
      <c r="I578" s="64"/>
      <c r="J578" s="40"/>
      <c r="K578" s="67"/>
      <c r="L578" s="67"/>
      <c r="M578" s="67"/>
      <c r="N578" s="40"/>
      <c r="O578" s="40"/>
      <c r="P578" s="40"/>
      <c r="Q578" s="40"/>
      <c r="R578" s="40"/>
      <c r="S578" s="40"/>
      <c r="T578" s="40"/>
      <c r="U578" s="40"/>
      <c r="V578" s="40"/>
      <c r="W578" s="40"/>
      <c r="X578" s="40"/>
      <c r="Y578" s="40"/>
      <c r="Z578" s="40"/>
    </row>
    <row r="579" spans="1:26" ht="12.75" customHeight="1">
      <c r="A579" s="40"/>
      <c r="B579" s="40"/>
      <c r="C579" s="40"/>
      <c r="D579" s="40"/>
      <c r="E579" s="40"/>
      <c r="F579" s="64"/>
      <c r="G579" s="64"/>
      <c r="H579" s="64"/>
      <c r="I579" s="64"/>
      <c r="J579" s="40"/>
      <c r="K579" s="67"/>
      <c r="L579" s="67"/>
      <c r="M579" s="67"/>
      <c r="N579" s="40"/>
      <c r="O579" s="40"/>
      <c r="P579" s="40"/>
      <c r="Q579" s="40"/>
      <c r="R579" s="40"/>
      <c r="S579" s="40"/>
      <c r="T579" s="40"/>
      <c r="U579" s="40"/>
      <c r="V579" s="40"/>
      <c r="W579" s="40"/>
      <c r="X579" s="40"/>
      <c r="Y579" s="40"/>
      <c r="Z579" s="40"/>
    </row>
    <row r="580" spans="1:26" ht="12.75" customHeight="1">
      <c r="A580" s="40"/>
      <c r="B580" s="40"/>
      <c r="C580" s="40"/>
      <c r="D580" s="40"/>
      <c r="E580" s="40"/>
      <c r="F580" s="64"/>
      <c r="G580" s="64"/>
      <c r="H580" s="64"/>
      <c r="I580" s="64"/>
      <c r="J580" s="40"/>
      <c r="K580" s="67"/>
      <c r="L580" s="67"/>
      <c r="M580" s="67"/>
      <c r="N580" s="40"/>
      <c r="O580" s="40"/>
      <c r="P580" s="40"/>
      <c r="Q580" s="40"/>
      <c r="R580" s="40"/>
      <c r="S580" s="40"/>
      <c r="T580" s="40"/>
      <c r="U580" s="40"/>
      <c r="V580" s="40"/>
      <c r="W580" s="40"/>
      <c r="X580" s="40"/>
      <c r="Y580" s="40"/>
      <c r="Z580" s="40"/>
    </row>
    <row r="581" spans="1:26" ht="12.75" customHeight="1">
      <c r="A581" s="40"/>
      <c r="B581" s="40"/>
      <c r="C581" s="40"/>
      <c r="D581" s="40"/>
      <c r="E581" s="40"/>
      <c r="F581" s="64"/>
      <c r="G581" s="64"/>
      <c r="H581" s="64"/>
      <c r="I581" s="64"/>
      <c r="J581" s="40"/>
      <c r="K581" s="67"/>
      <c r="L581" s="67"/>
      <c r="M581" s="67"/>
      <c r="N581" s="40"/>
      <c r="O581" s="40"/>
      <c r="P581" s="40"/>
      <c r="Q581" s="40"/>
      <c r="R581" s="40"/>
      <c r="S581" s="40"/>
      <c r="T581" s="40"/>
      <c r="U581" s="40"/>
      <c r="V581" s="40"/>
      <c r="W581" s="40"/>
      <c r="X581" s="40"/>
      <c r="Y581" s="40"/>
      <c r="Z581" s="40"/>
    </row>
    <row r="582" spans="1:26" ht="12.75" customHeight="1">
      <c r="A582" s="40"/>
      <c r="B582" s="40"/>
      <c r="C582" s="40"/>
      <c r="D582" s="40"/>
      <c r="E582" s="40"/>
      <c r="F582" s="64"/>
      <c r="G582" s="64"/>
      <c r="H582" s="64"/>
      <c r="I582" s="64"/>
      <c r="J582" s="40"/>
      <c r="K582" s="67"/>
      <c r="L582" s="67"/>
      <c r="M582" s="67"/>
      <c r="N582" s="40"/>
      <c r="O582" s="40"/>
      <c r="P582" s="40"/>
      <c r="Q582" s="40"/>
      <c r="R582" s="40"/>
      <c r="S582" s="40"/>
      <c r="T582" s="40"/>
      <c r="U582" s="40"/>
      <c r="V582" s="40"/>
      <c r="W582" s="40"/>
      <c r="X582" s="40"/>
      <c r="Y582" s="40"/>
      <c r="Z582" s="40"/>
    </row>
    <row r="583" spans="1:26" ht="12.75" customHeight="1">
      <c r="A583" s="40"/>
      <c r="B583" s="40"/>
      <c r="C583" s="40"/>
      <c r="D583" s="40"/>
      <c r="E583" s="40"/>
      <c r="F583" s="64"/>
      <c r="G583" s="64"/>
      <c r="H583" s="64"/>
      <c r="I583" s="64"/>
      <c r="J583" s="40"/>
      <c r="K583" s="67"/>
      <c r="L583" s="67"/>
      <c r="M583" s="67"/>
      <c r="N583" s="40"/>
      <c r="O583" s="40"/>
      <c r="P583" s="40"/>
      <c r="Q583" s="40"/>
      <c r="R583" s="40"/>
      <c r="S583" s="40"/>
      <c r="T583" s="40"/>
      <c r="U583" s="40"/>
      <c r="V583" s="40"/>
      <c r="W583" s="40"/>
      <c r="X583" s="40"/>
      <c r="Y583" s="40"/>
      <c r="Z583" s="40"/>
    </row>
    <row r="584" spans="1:26" ht="12.75" customHeight="1">
      <c r="A584" s="40"/>
      <c r="B584" s="40"/>
      <c r="C584" s="40"/>
      <c r="D584" s="40"/>
      <c r="E584" s="40"/>
      <c r="F584" s="64"/>
      <c r="G584" s="64"/>
      <c r="H584" s="64"/>
      <c r="I584" s="64"/>
      <c r="J584" s="40"/>
      <c r="K584" s="67"/>
      <c r="L584" s="67"/>
      <c r="M584" s="67"/>
      <c r="N584" s="40"/>
      <c r="O584" s="40"/>
      <c r="P584" s="40"/>
      <c r="Q584" s="40"/>
      <c r="R584" s="40"/>
      <c r="S584" s="40"/>
      <c r="T584" s="40"/>
      <c r="U584" s="40"/>
      <c r="V584" s="40"/>
      <c r="W584" s="40"/>
      <c r="X584" s="40"/>
      <c r="Y584" s="40"/>
      <c r="Z584" s="40"/>
    </row>
    <row r="585" spans="1:26" ht="12.75" customHeight="1">
      <c r="A585" s="40"/>
      <c r="B585" s="40"/>
      <c r="C585" s="40"/>
      <c r="D585" s="40"/>
      <c r="E585" s="40"/>
      <c r="F585" s="64"/>
      <c r="G585" s="64"/>
      <c r="H585" s="64"/>
      <c r="I585" s="64"/>
      <c r="J585" s="40"/>
      <c r="K585" s="67"/>
      <c r="L585" s="67"/>
      <c r="M585" s="67"/>
      <c r="N585" s="40"/>
      <c r="O585" s="40"/>
      <c r="P585" s="40"/>
      <c r="Q585" s="40"/>
      <c r="R585" s="40"/>
      <c r="S585" s="40"/>
      <c r="T585" s="40"/>
      <c r="U585" s="40"/>
      <c r="V585" s="40"/>
      <c r="W585" s="40"/>
      <c r="X585" s="40"/>
      <c r="Y585" s="40"/>
      <c r="Z585" s="40"/>
    </row>
    <row r="586" spans="1:26" ht="12.75" customHeight="1">
      <c r="A586" s="40"/>
      <c r="B586" s="40"/>
      <c r="C586" s="40"/>
      <c r="D586" s="40"/>
      <c r="E586" s="40"/>
      <c r="F586" s="64"/>
      <c r="G586" s="64"/>
      <c r="H586" s="64"/>
      <c r="I586" s="64"/>
      <c r="J586" s="40"/>
      <c r="K586" s="67"/>
      <c r="L586" s="67"/>
      <c r="M586" s="67"/>
      <c r="N586" s="40"/>
      <c r="O586" s="40"/>
      <c r="P586" s="40"/>
      <c r="Q586" s="40"/>
      <c r="R586" s="40"/>
      <c r="S586" s="40"/>
      <c r="T586" s="40"/>
      <c r="U586" s="40"/>
      <c r="V586" s="40"/>
      <c r="W586" s="40"/>
      <c r="X586" s="40"/>
      <c r="Y586" s="40"/>
      <c r="Z586" s="40"/>
    </row>
    <row r="587" spans="1:26" ht="12.75" customHeight="1">
      <c r="A587" s="40"/>
      <c r="B587" s="40"/>
      <c r="C587" s="40"/>
      <c r="D587" s="40"/>
      <c r="E587" s="40"/>
      <c r="F587" s="64"/>
      <c r="G587" s="64"/>
      <c r="H587" s="64"/>
      <c r="I587" s="64"/>
      <c r="J587" s="40"/>
      <c r="K587" s="67"/>
      <c r="L587" s="67"/>
      <c r="M587" s="67"/>
      <c r="N587" s="40"/>
      <c r="O587" s="40"/>
      <c r="P587" s="40"/>
      <c r="Q587" s="40"/>
      <c r="R587" s="40"/>
      <c r="S587" s="40"/>
      <c r="T587" s="40"/>
      <c r="U587" s="40"/>
      <c r="V587" s="40"/>
      <c r="W587" s="40"/>
      <c r="X587" s="40"/>
      <c r="Y587" s="40"/>
      <c r="Z587" s="40"/>
    </row>
    <row r="588" spans="1:26" ht="12.75" customHeight="1">
      <c r="A588" s="40"/>
      <c r="B588" s="40"/>
      <c r="C588" s="40"/>
      <c r="D588" s="40"/>
      <c r="E588" s="40"/>
      <c r="F588" s="64"/>
      <c r="G588" s="64"/>
      <c r="H588" s="64"/>
      <c r="I588" s="64"/>
      <c r="J588" s="40"/>
      <c r="K588" s="67"/>
      <c r="L588" s="67"/>
      <c r="M588" s="67"/>
      <c r="N588" s="40"/>
      <c r="O588" s="40"/>
      <c r="P588" s="40"/>
      <c r="Q588" s="40"/>
      <c r="R588" s="40"/>
      <c r="S588" s="40"/>
      <c r="T588" s="40"/>
      <c r="U588" s="40"/>
      <c r="V588" s="40"/>
      <c r="W588" s="40"/>
      <c r="X588" s="40"/>
      <c r="Y588" s="40"/>
      <c r="Z588" s="40"/>
    </row>
    <row r="589" spans="1:26" ht="12.75" customHeight="1">
      <c r="A589" s="40"/>
      <c r="B589" s="40"/>
      <c r="C589" s="40"/>
      <c r="D589" s="40"/>
      <c r="E589" s="40"/>
      <c r="F589" s="64"/>
      <c r="G589" s="64"/>
      <c r="H589" s="64"/>
      <c r="I589" s="64"/>
      <c r="J589" s="40"/>
      <c r="K589" s="67"/>
      <c r="L589" s="67"/>
      <c r="M589" s="67"/>
      <c r="N589" s="40"/>
      <c r="O589" s="40"/>
      <c r="P589" s="40"/>
      <c r="Q589" s="40"/>
      <c r="R589" s="40"/>
      <c r="S589" s="40"/>
      <c r="T589" s="40"/>
      <c r="U589" s="40"/>
      <c r="V589" s="40"/>
      <c r="W589" s="40"/>
      <c r="X589" s="40"/>
      <c r="Y589" s="40"/>
      <c r="Z589" s="40"/>
    </row>
    <row r="590" spans="1:26" ht="12.75" customHeight="1">
      <c r="A590" s="40"/>
      <c r="B590" s="40"/>
      <c r="C590" s="40"/>
      <c r="D590" s="40"/>
      <c r="E590" s="40"/>
      <c r="F590" s="64"/>
      <c r="G590" s="64"/>
      <c r="H590" s="64"/>
      <c r="I590" s="64"/>
      <c r="J590" s="40"/>
      <c r="K590" s="67"/>
      <c r="L590" s="67"/>
      <c r="M590" s="67"/>
      <c r="N590" s="40"/>
      <c r="O590" s="40"/>
      <c r="P590" s="40"/>
      <c r="Q590" s="40"/>
      <c r="R590" s="40"/>
      <c r="S590" s="40"/>
      <c r="T590" s="40"/>
      <c r="U590" s="40"/>
      <c r="V590" s="40"/>
      <c r="W590" s="40"/>
      <c r="X590" s="40"/>
      <c r="Y590" s="40"/>
      <c r="Z590" s="40"/>
    </row>
    <row r="591" spans="1:26" ht="12.75" customHeight="1">
      <c r="A591" s="40"/>
      <c r="B591" s="40"/>
      <c r="C591" s="40"/>
      <c r="D591" s="40"/>
      <c r="E591" s="40"/>
      <c r="F591" s="64"/>
      <c r="G591" s="64"/>
      <c r="H591" s="64"/>
      <c r="I591" s="64"/>
      <c r="J591" s="40"/>
      <c r="K591" s="67"/>
      <c r="L591" s="67"/>
      <c r="M591" s="67"/>
      <c r="N591" s="40"/>
      <c r="O591" s="40"/>
      <c r="P591" s="40"/>
      <c r="Q591" s="40"/>
      <c r="R591" s="40"/>
      <c r="S591" s="40"/>
      <c r="T591" s="40"/>
      <c r="U591" s="40"/>
      <c r="V591" s="40"/>
      <c r="W591" s="40"/>
      <c r="X591" s="40"/>
      <c r="Y591" s="40"/>
      <c r="Z591" s="40"/>
    </row>
    <row r="592" spans="1:26" ht="12.75" customHeight="1">
      <c r="A592" s="40"/>
      <c r="B592" s="40"/>
      <c r="C592" s="40"/>
      <c r="D592" s="40"/>
      <c r="E592" s="40"/>
      <c r="F592" s="64"/>
      <c r="G592" s="64"/>
      <c r="H592" s="64"/>
      <c r="I592" s="64"/>
      <c r="J592" s="40"/>
      <c r="K592" s="67"/>
      <c r="L592" s="67"/>
      <c r="M592" s="67"/>
      <c r="N592" s="40"/>
      <c r="O592" s="40"/>
      <c r="P592" s="40"/>
      <c r="Q592" s="40"/>
      <c r="R592" s="40"/>
      <c r="S592" s="40"/>
      <c r="T592" s="40"/>
      <c r="U592" s="40"/>
      <c r="V592" s="40"/>
      <c r="W592" s="40"/>
      <c r="X592" s="40"/>
      <c r="Y592" s="40"/>
      <c r="Z592" s="40"/>
    </row>
    <row r="593" spans="1:26" ht="12.75" customHeight="1">
      <c r="A593" s="40"/>
      <c r="B593" s="40"/>
      <c r="C593" s="40"/>
      <c r="D593" s="40"/>
      <c r="E593" s="40"/>
      <c r="F593" s="64"/>
      <c r="G593" s="64"/>
      <c r="H593" s="64"/>
      <c r="I593" s="64"/>
      <c r="J593" s="40"/>
      <c r="K593" s="67"/>
      <c r="L593" s="67"/>
      <c r="M593" s="67"/>
      <c r="N593" s="40"/>
      <c r="O593" s="40"/>
      <c r="P593" s="40"/>
      <c r="Q593" s="40"/>
      <c r="R593" s="40"/>
      <c r="S593" s="40"/>
      <c r="T593" s="40"/>
      <c r="U593" s="40"/>
      <c r="V593" s="40"/>
      <c r="W593" s="40"/>
      <c r="X593" s="40"/>
      <c r="Y593" s="40"/>
      <c r="Z593" s="40"/>
    </row>
    <row r="594" spans="1:26" ht="12.75" customHeight="1">
      <c r="A594" s="40"/>
      <c r="B594" s="40"/>
      <c r="C594" s="40"/>
      <c r="D594" s="40"/>
      <c r="E594" s="40"/>
      <c r="F594" s="64"/>
      <c r="G594" s="64"/>
      <c r="H594" s="64"/>
      <c r="I594" s="64"/>
      <c r="J594" s="40"/>
      <c r="K594" s="67"/>
      <c r="L594" s="67"/>
      <c r="M594" s="67"/>
      <c r="N594" s="40"/>
      <c r="O594" s="40"/>
      <c r="P594" s="40"/>
      <c r="Q594" s="40"/>
      <c r="R594" s="40"/>
      <c r="S594" s="40"/>
      <c r="T594" s="40"/>
      <c r="U594" s="40"/>
      <c r="V594" s="40"/>
      <c r="W594" s="40"/>
      <c r="X594" s="40"/>
      <c r="Y594" s="40"/>
      <c r="Z594" s="40"/>
    </row>
    <row r="595" spans="1:26" ht="12.75" customHeight="1">
      <c r="A595" s="40"/>
      <c r="B595" s="40"/>
      <c r="C595" s="40"/>
      <c r="D595" s="40"/>
      <c r="E595" s="40"/>
      <c r="F595" s="64"/>
      <c r="G595" s="64"/>
      <c r="H595" s="64"/>
      <c r="I595" s="64"/>
      <c r="J595" s="40"/>
      <c r="K595" s="67"/>
      <c r="L595" s="67"/>
      <c r="M595" s="67"/>
      <c r="N595" s="40"/>
      <c r="O595" s="40"/>
      <c r="P595" s="40"/>
      <c r="Q595" s="40"/>
      <c r="R595" s="40"/>
      <c r="S595" s="40"/>
      <c r="T595" s="40"/>
      <c r="U595" s="40"/>
      <c r="V595" s="40"/>
      <c r="W595" s="40"/>
      <c r="X595" s="40"/>
      <c r="Y595" s="40"/>
      <c r="Z595" s="40"/>
    </row>
    <row r="596" spans="1:26" ht="12.75" customHeight="1">
      <c r="A596" s="40"/>
      <c r="B596" s="40"/>
      <c r="C596" s="40"/>
      <c r="D596" s="40"/>
      <c r="E596" s="40"/>
      <c r="F596" s="64"/>
      <c r="G596" s="64"/>
      <c r="H596" s="64"/>
      <c r="I596" s="64"/>
      <c r="J596" s="40"/>
      <c r="K596" s="67"/>
      <c r="L596" s="67"/>
      <c r="M596" s="67"/>
      <c r="N596" s="40"/>
      <c r="O596" s="40"/>
      <c r="P596" s="40"/>
      <c r="Q596" s="40"/>
      <c r="R596" s="40"/>
      <c r="S596" s="40"/>
      <c r="T596" s="40"/>
      <c r="U596" s="40"/>
      <c r="V596" s="40"/>
      <c r="W596" s="40"/>
      <c r="X596" s="40"/>
      <c r="Y596" s="40"/>
      <c r="Z596" s="40"/>
    </row>
    <row r="597" spans="1:26" ht="12.75" customHeight="1">
      <c r="A597" s="40"/>
      <c r="B597" s="40"/>
      <c r="C597" s="40"/>
      <c r="D597" s="40"/>
      <c r="E597" s="40"/>
      <c r="F597" s="64"/>
      <c r="G597" s="64"/>
      <c r="H597" s="64"/>
      <c r="I597" s="64"/>
      <c r="J597" s="40"/>
      <c r="K597" s="67"/>
      <c r="L597" s="67"/>
      <c r="M597" s="67"/>
      <c r="N597" s="40"/>
      <c r="O597" s="40"/>
      <c r="P597" s="40"/>
      <c r="Q597" s="40"/>
      <c r="R597" s="40"/>
      <c r="S597" s="40"/>
      <c r="T597" s="40"/>
      <c r="U597" s="40"/>
      <c r="V597" s="40"/>
      <c r="W597" s="40"/>
      <c r="X597" s="40"/>
      <c r="Y597" s="40"/>
      <c r="Z597" s="40"/>
    </row>
    <row r="598" spans="1:26" ht="12.75" customHeight="1">
      <c r="A598" s="40"/>
      <c r="B598" s="40"/>
      <c r="C598" s="40"/>
      <c r="D598" s="40"/>
      <c r="E598" s="40"/>
      <c r="F598" s="64"/>
      <c r="G598" s="64"/>
      <c r="H598" s="64"/>
      <c r="I598" s="64"/>
      <c r="J598" s="40"/>
      <c r="K598" s="67"/>
      <c r="L598" s="67"/>
      <c r="M598" s="67"/>
      <c r="N598" s="40"/>
      <c r="O598" s="40"/>
      <c r="P598" s="40"/>
      <c r="Q598" s="40"/>
      <c r="R598" s="40"/>
      <c r="S598" s="40"/>
      <c r="T598" s="40"/>
      <c r="U598" s="40"/>
      <c r="V598" s="40"/>
      <c r="W598" s="40"/>
      <c r="X598" s="40"/>
      <c r="Y598" s="40"/>
      <c r="Z598" s="40"/>
    </row>
    <row r="599" spans="1:26" ht="12.75" customHeight="1">
      <c r="A599" s="40"/>
      <c r="B599" s="40"/>
      <c r="C599" s="40"/>
      <c r="D599" s="40"/>
      <c r="E599" s="40"/>
      <c r="F599" s="64"/>
      <c r="G599" s="64"/>
      <c r="H599" s="64"/>
      <c r="I599" s="64"/>
      <c r="J599" s="40"/>
      <c r="K599" s="67"/>
      <c r="L599" s="67"/>
      <c r="M599" s="67"/>
      <c r="N599" s="40"/>
      <c r="O599" s="40"/>
      <c r="P599" s="40"/>
      <c r="Q599" s="40"/>
      <c r="R599" s="40"/>
      <c r="S599" s="40"/>
      <c r="T599" s="40"/>
      <c r="U599" s="40"/>
      <c r="V599" s="40"/>
      <c r="W599" s="40"/>
      <c r="X599" s="40"/>
      <c r="Y599" s="40"/>
      <c r="Z599" s="40"/>
    </row>
    <row r="600" spans="1:26" ht="12.75" customHeight="1">
      <c r="A600" s="40"/>
      <c r="B600" s="40"/>
      <c r="C600" s="40"/>
      <c r="D600" s="40"/>
      <c r="E600" s="40"/>
      <c r="F600" s="64"/>
      <c r="G600" s="64"/>
      <c r="H600" s="64"/>
      <c r="I600" s="64"/>
      <c r="J600" s="40"/>
      <c r="K600" s="67"/>
      <c r="L600" s="67"/>
      <c r="M600" s="67"/>
      <c r="N600" s="40"/>
      <c r="O600" s="40"/>
      <c r="P600" s="40"/>
      <c r="Q600" s="40"/>
      <c r="R600" s="40"/>
      <c r="S600" s="40"/>
      <c r="T600" s="40"/>
      <c r="U600" s="40"/>
      <c r="V600" s="40"/>
      <c r="W600" s="40"/>
      <c r="X600" s="40"/>
      <c r="Y600" s="40"/>
      <c r="Z600" s="40"/>
    </row>
    <row r="601" spans="1:26" ht="12.75" customHeight="1">
      <c r="A601" s="40"/>
      <c r="B601" s="40"/>
      <c r="C601" s="40"/>
      <c r="D601" s="40"/>
      <c r="E601" s="40"/>
      <c r="F601" s="64"/>
      <c r="G601" s="64"/>
      <c r="H601" s="64"/>
      <c r="I601" s="64"/>
      <c r="J601" s="40"/>
      <c r="K601" s="67"/>
      <c r="L601" s="67"/>
      <c r="M601" s="67"/>
      <c r="N601" s="40"/>
      <c r="O601" s="40"/>
      <c r="P601" s="40"/>
      <c r="Q601" s="40"/>
      <c r="R601" s="40"/>
      <c r="S601" s="40"/>
      <c r="T601" s="40"/>
      <c r="U601" s="40"/>
      <c r="V601" s="40"/>
      <c r="W601" s="40"/>
      <c r="X601" s="40"/>
      <c r="Y601" s="40"/>
      <c r="Z601" s="40"/>
    </row>
    <row r="602" spans="1:26" ht="12.75" customHeight="1">
      <c r="A602" s="40"/>
      <c r="B602" s="40"/>
      <c r="C602" s="40"/>
      <c r="D602" s="40"/>
      <c r="E602" s="40"/>
      <c r="F602" s="64"/>
      <c r="G602" s="64"/>
      <c r="H602" s="64"/>
      <c r="I602" s="64"/>
      <c r="J602" s="40"/>
      <c r="K602" s="67"/>
      <c r="L602" s="67"/>
      <c r="M602" s="67"/>
      <c r="N602" s="40"/>
      <c r="O602" s="40"/>
      <c r="P602" s="40"/>
      <c r="Q602" s="40"/>
      <c r="R602" s="40"/>
      <c r="S602" s="40"/>
      <c r="T602" s="40"/>
      <c r="U602" s="40"/>
      <c r="V602" s="40"/>
      <c r="W602" s="40"/>
      <c r="X602" s="40"/>
      <c r="Y602" s="40"/>
      <c r="Z602" s="40"/>
    </row>
    <row r="603" spans="1:26" ht="12.75" customHeight="1">
      <c r="A603" s="40"/>
      <c r="B603" s="40"/>
      <c r="C603" s="40"/>
      <c r="D603" s="40"/>
      <c r="E603" s="40"/>
      <c r="F603" s="64"/>
      <c r="G603" s="64"/>
      <c r="H603" s="64"/>
      <c r="I603" s="64"/>
      <c r="J603" s="40"/>
      <c r="K603" s="67"/>
      <c r="L603" s="67"/>
      <c r="M603" s="67"/>
      <c r="N603" s="40"/>
      <c r="O603" s="40"/>
      <c r="P603" s="40"/>
      <c r="Q603" s="40"/>
      <c r="R603" s="40"/>
      <c r="S603" s="40"/>
      <c r="T603" s="40"/>
      <c r="U603" s="40"/>
      <c r="V603" s="40"/>
      <c r="W603" s="40"/>
      <c r="X603" s="40"/>
      <c r="Y603" s="40"/>
      <c r="Z603" s="40"/>
    </row>
    <row r="604" spans="1:26" ht="12.75" customHeight="1">
      <c r="A604" s="40"/>
      <c r="B604" s="40"/>
      <c r="C604" s="40"/>
      <c r="D604" s="40"/>
      <c r="E604" s="40"/>
      <c r="F604" s="64"/>
      <c r="G604" s="64"/>
      <c r="H604" s="64"/>
      <c r="I604" s="64"/>
      <c r="J604" s="40"/>
      <c r="K604" s="67"/>
      <c r="L604" s="67"/>
      <c r="M604" s="67"/>
      <c r="N604" s="40"/>
      <c r="O604" s="40"/>
      <c r="P604" s="40"/>
      <c r="Q604" s="40"/>
      <c r="R604" s="40"/>
      <c r="S604" s="40"/>
      <c r="T604" s="40"/>
      <c r="U604" s="40"/>
      <c r="V604" s="40"/>
      <c r="W604" s="40"/>
      <c r="X604" s="40"/>
      <c r="Y604" s="40"/>
      <c r="Z604" s="40"/>
    </row>
    <row r="605" spans="1:26" ht="12.75" customHeight="1">
      <c r="A605" s="40"/>
      <c r="B605" s="40"/>
      <c r="C605" s="40"/>
      <c r="D605" s="40"/>
      <c r="E605" s="40"/>
      <c r="F605" s="64"/>
      <c r="G605" s="64"/>
      <c r="H605" s="64"/>
      <c r="I605" s="64"/>
      <c r="J605" s="40"/>
      <c r="K605" s="67"/>
      <c r="L605" s="67"/>
      <c r="M605" s="67"/>
      <c r="N605" s="40"/>
      <c r="O605" s="40"/>
      <c r="P605" s="40"/>
      <c r="Q605" s="40"/>
      <c r="R605" s="40"/>
      <c r="S605" s="40"/>
      <c r="T605" s="40"/>
      <c r="U605" s="40"/>
      <c r="V605" s="40"/>
      <c r="W605" s="40"/>
      <c r="X605" s="40"/>
      <c r="Y605" s="40"/>
      <c r="Z605" s="40"/>
    </row>
    <row r="606" spans="1:26" ht="12.75" customHeight="1">
      <c r="A606" s="40"/>
      <c r="B606" s="40"/>
      <c r="C606" s="40"/>
      <c r="D606" s="40"/>
      <c r="E606" s="40"/>
      <c r="F606" s="64"/>
      <c r="G606" s="64"/>
      <c r="H606" s="64"/>
      <c r="I606" s="64"/>
      <c r="J606" s="40"/>
      <c r="K606" s="67"/>
      <c r="L606" s="67"/>
      <c r="M606" s="67"/>
      <c r="N606" s="40"/>
      <c r="O606" s="40"/>
      <c r="P606" s="40"/>
      <c r="Q606" s="40"/>
      <c r="R606" s="40"/>
      <c r="S606" s="40"/>
      <c r="T606" s="40"/>
      <c r="U606" s="40"/>
      <c r="V606" s="40"/>
      <c r="W606" s="40"/>
      <c r="X606" s="40"/>
      <c r="Y606" s="40"/>
      <c r="Z606" s="40"/>
    </row>
    <row r="607" spans="1:26" ht="12.75" customHeight="1">
      <c r="A607" s="40"/>
      <c r="B607" s="40"/>
      <c r="C607" s="40"/>
      <c r="D607" s="40"/>
      <c r="E607" s="40"/>
      <c r="F607" s="64"/>
      <c r="G607" s="64"/>
      <c r="H607" s="64"/>
      <c r="I607" s="64"/>
      <c r="J607" s="40"/>
      <c r="K607" s="67"/>
      <c r="L607" s="67"/>
      <c r="M607" s="67"/>
      <c r="N607" s="40"/>
      <c r="O607" s="40"/>
      <c r="P607" s="40"/>
      <c r="Q607" s="40"/>
      <c r="R607" s="40"/>
      <c r="S607" s="40"/>
      <c r="T607" s="40"/>
      <c r="U607" s="40"/>
      <c r="V607" s="40"/>
      <c r="W607" s="40"/>
      <c r="X607" s="40"/>
      <c r="Y607" s="40"/>
      <c r="Z607" s="40"/>
    </row>
    <row r="608" spans="1:26" ht="12.75" customHeight="1">
      <c r="A608" s="40"/>
      <c r="B608" s="40"/>
      <c r="C608" s="40"/>
      <c r="D608" s="40"/>
      <c r="E608" s="40"/>
      <c r="F608" s="64"/>
      <c r="G608" s="64"/>
      <c r="H608" s="64"/>
      <c r="I608" s="64"/>
      <c r="J608" s="40"/>
      <c r="K608" s="67"/>
      <c r="L608" s="67"/>
      <c r="M608" s="67"/>
      <c r="N608" s="40"/>
      <c r="O608" s="40"/>
      <c r="P608" s="40"/>
      <c r="Q608" s="40"/>
      <c r="R608" s="40"/>
      <c r="S608" s="40"/>
      <c r="T608" s="40"/>
      <c r="U608" s="40"/>
      <c r="V608" s="40"/>
      <c r="W608" s="40"/>
      <c r="X608" s="40"/>
      <c r="Y608" s="40"/>
      <c r="Z608" s="40"/>
    </row>
    <row r="609" spans="1:26" ht="12.75" customHeight="1">
      <c r="A609" s="40"/>
      <c r="B609" s="40"/>
      <c r="C609" s="40"/>
      <c r="D609" s="40"/>
      <c r="E609" s="40"/>
      <c r="F609" s="64"/>
      <c r="G609" s="64"/>
      <c r="H609" s="64"/>
      <c r="I609" s="64"/>
      <c r="J609" s="40"/>
      <c r="K609" s="67"/>
      <c r="L609" s="67"/>
      <c r="M609" s="67"/>
      <c r="N609" s="40"/>
      <c r="O609" s="40"/>
      <c r="P609" s="40"/>
      <c r="Q609" s="40"/>
      <c r="R609" s="40"/>
      <c r="S609" s="40"/>
      <c r="T609" s="40"/>
      <c r="U609" s="40"/>
      <c r="V609" s="40"/>
      <c r="W609" s="40"/>
      <c r="X609" s="40"/>
      <c r="Y609" s="40"/>
      <c r="Z609" s="40"/>
    </row>
    <row r="610" spans="1:26" ht="12.75" customHeight="1">
      <c r="A610" s="40"/>
      <c r="B610" s="40"/>
      <c r="C610" s="40"/>
      <c r="D610" s="40"/>
      <c r="E610" s="40"/>
      <c r="F610" s="64"/>
      <c r="G610" s="64"/>
      <c r="H610" s="64"/>
      <c r="I610" s="64"/>
      <c r="J610" s="40"/>
      <c r="K610" s="67"/>
      <c r="L610" s="67"/>
      <c r="M610" s="67"/>
      <c r="N610" s="40"/>
      <c r="O610" s="40"/>
      <c r="P610" s="40"/>
      <c r="Q610" s="40"/>
      <c r="R610" s="40"/>
      <c r="S610" s="40"/>
      <c r="T610" s="40"/>
      <c r="U610" s="40"/>
      <c r="V610" s="40"/>
      <c r="W610" s="40"/>
      <c r="X610" s="40"/>
      <c r="Y610" s="40"/>
      <c r="Z610" s="40"/>
    </row>
    <row r="611" spans="1:26" ht="12.75" customHeight="1">
      <c r="A611" s="40"/>
      <c r="B611" s="40"/>
      <c r="C611" s="40"/>
      <c r="D611" s="40"/>
      <c r="E611" s="40"/>
      <c r="F611" s="64"/>
      <c r="G611" s="64"/>
      <c r="H611" s="64"/>
      <c r="I611" s="64"/>
      <c r="J611" s="40"/>
      <c r="K611" s="67"/>
      <c r="L611" s="67"/>
      <c r="M611" s="67"/>
      <c r="N611" s="40"/>
      <c r="O611" s="40"/>
      <c r="P611" s="40"/>
      <c r="Q611" s="40"/>
      <c r="R611" s="40"/>
      <c r="S611" s="40"/>
      <c r="T611" s="40"/>
      <c r="U611" s="40"/>
      <c r="V611" s="40"/>
      <c r="W611" s="40"/>
      <c r="X611" s="40"/>
      <c r="Y611" s="40"/>
      <c r="Z611" s="40"/>
    </row>
    <row r="612" spans="1:26" ht="12.75" customHeight="1">
      <c r="A612" s="40"/>
      <c r="B612" s="40"/>
      <c r="C612" s="40"/>
      <c r="D612" s="40"/>
      <c r="E612" s="40"/>
      <c r="F612" s="64"/>
      <c r="G612" s="64"/>
      <c r="H612" s="64"/>
      <c r="I612" s="64"/>
      <c r="J612" s="40"/>
      <c r="K612" s="67"/>
      <c r="L612" s="67"/>
      <c r="M612" s="67"/>
      <c r="N612" s="40"/>
      <c r="O612" s="40"/>
      <c r="P612" s="40"/>
      <c r="Q612" s="40"/>
      <c r="R612" s="40"/>
      <c r="S612" s="40"/>
      <c r="T612" s="40"/>
      <c r="U612" s="40"/>
      <c r="V612" s="40"/>
      <c r="W612" s="40"/>
      <c r="X612" s="40"/>
      <c r="Y612" s="40"/>
      <c r="Z612" s="40"/>
    </row>
    <row r="613" spans="1:26" ht="12.75" customHeight="1">
      <c r="A613" s="40"/>
      <c r="B613" s="40"/>
      <c r="C613" s="40"/>
      <c r="D613" s="40"/>
      <c r="E613" s="40"/>
      <c r="F613" s="64"/>
      <c r="G613" s="64"/>
      <c r="H613" s="64"/>
      <c r="I613" s="64"/>
      <c r="J613" s="40"/>
      <c r="K613" s="67"/>
      <c r="L613" s="67"/>
      <c r="M613" s="67"/>
      <c r="N613" s="40"/>
      <c r="O613" s="40"/>
      <c r="P613" s="40"/>
      <c r="Q613" s="40"/>
      <c r="R613" s="40"/>
      <c r="S613" s="40"/>
      <c r="T613" s="40"/>
      <c r="U613" s="40"/>
      <c r="V613" s="40"/>
      <c r="W613" s="40"/>
      <c r="X613" s="40"/>
      <c r="Y613" s="40"/>
      <c r="Z613" s="40"/>
    </row>
    <row r="614" spans="1:26" ht="12.75" customHeight="1">
      <c r="A614" s="40"/>
      <c r="B614" s="40"/>
      <c r="C614" s="40"/>
      <c r="D614" s="40"/>
      <c r="E614" s="40"/>
      <c r="F614" s="64"/>
      <c r="G614" s="64"/>
      <c r="H614" s="64"/>
      <c r="I614" s="64"/>
      <c r="J614" s="40"/>
      <c r="K614" s="67"/>
      <c r="L614" s="67"/>
      <c r="M614" s="67"/>
      <c r="N614" s="40"/>
      <c r="O614" s="40"/>
      <c r="P614" s="40"/>
      <c r="Q614" s="40"/>
      <c r="R614" s="40"/>
      <c r="S614" s="40"/>
      <c r="T614" s="40"/>
      <c r="U614" s="40"/>
      <c r="V614" s="40"/>
      <c r="W614" s="40"/>
      <c r="X614" s="40"/>
      <c r="Y614" s="40"/>
      <c r="Z614" s="40"/>
    </row>
    <row r="615" spans="1:26" ht="12.75" customHeight="1">
      <c r="A615" s="40"/>
      <c r="B615" s="40"/>
      <c r="C615" s="40"/>
      <c r="D615" s="40"/>
      <c r="E615" s="40"/>
      <c r="F615" s="64"/>
      <c r="G615" s="64"/>
      <c r="H615" s="64"/>
      <c r="I615" s="64"/>
      <c r="J615" s="40"/>
      <c r="K615" s="67"/>
      <c r="L615" s="67"/>
      <c r="M615" s="67"/>
      <c r="N615" s="40"/>
      <c r="O615" s="40"/>
      <c r="P615" s="40"/>
      <c r="Q615" s="40"/>
      <c r="R615" s="40"/>
      <c r="S615" s="40"/>
      <c r="T615" s="40"/>
      <c r="U615" s="40"/>
      <c r="V615" s="40"/>
      <c r="W615" s="40"/>
      <c r="X615" s="40"/>
      <c r="Y615" s="40"/>
      <c r="Z615" s="40"/>
    </row>
    <row r="616" spans="1:26" ht="12.75" customHeight="1">
      <c r="A616" s="40"/>
      <c r="B616" s="40"/>
      <c r="C616" s="40"/>
      <c r="D616" s="40"/>
      <c r="E616" s="40"/>
      <c r="F616" s="64"/>
      <c r="G616" s="64"/>
      <c r="H616" s="64"/>
      <c r="I616" s="64"/>
      <c r="J616" s="40"/>
      <c r="K616" s="67"/>
      <c r="L616" s="67"/>
      <c r="M616" s="67"/>
      <c r="N616" s="40"/>
      <c r="O616" s="40"/>
      <c r="P616" s="40"/>
      <c r="Q616" s="40"/>
      <c r="R616" s="40"/>
      <c r="S616" s="40"/>
      <c r="T616" s="40"/>
      <c r="U616" s="40"/>
      <c r="V616" s="40"/>
      <c r="W616" s="40"/>
      <c r="X616" s="40"/>
      <c r="Y616" s="40"/>
      <c r="Z616" s="40"/>
    </row>
    <row r="617" spans="1:26" ht="12.75" customHeight="1">
      <c r="A617" s="40"/>
      <c r="B617" s="40"/>
      <c r="C617" s="40"/>
      <c r="D617" s="40"/>
      <c r="E617" s="40"/>
      <c r="F617" s="64"/>
      <c r="G617" s="64"/>
      <c r="H617" s="64"/>
      <c r="I617" s="64"/>
      <c r="J617" s="40"/>
      <c r="K617" s="67"/>
      <c r="L617" s="67"/>
      <c r="M617" s="67"/>
      <c r="N617" s="40"/>
      <c r="O617" s="40"/>
      <c r="P617" s="40"/>
      <c r="Q617" s="40"/>
      <c r="R617" s="40"/>
      <c r="S617" s="40"/>
      <c r="T617" s="40"/>
      <c r="U617" s="40"/>
      <c r="V617" s="40"/>
      <c r="W617" s="40"/>
      <c r="X617" s="40"/>
      <c r="Y617" s="40"/>
      <c r="Z617" s="40"/>
    </row>
    <row r="618" spans="1:26" ht="12.75" customHeight="1">
      <c r="A618" s="40"/>
      <c r="B618" s="40"/>
      <c r="C618" s="40"/>
      <c r="D618" s="40"/>
      <c r="E618" s="40"/>
      <c r="F618" s="64"/>
      <c r="G618" s="64"/>
      <c r="H618" s="64"/>
      <c r="I618" s="64"/>
      <c r="J618" s="40"/>
      <c r="K618" s="67"/>
      <c r="L618" s="67"/>
      <c r="M618" s="67"/>
      <c r="N618" s="40"/>
      <c r="O618" s="40"/>
      <c r="P618" s="40"/>
      <c r="Q618" s="40"/>
      <c r="R618" s="40"/>
      <c r="S618" s="40"/>
      <c r="T618" s="40"/>
      <c r="U618" s="40"/>
      <c r="V618" s="40"/>
      <c r="W618" s="40"/>
      <c r="X618" s="40"/>
      <c r="Y618" s="40"/>
      <c r="Z618" s="40"/>
    </row>
    <row r="619" spans="1:26" ht="12.75" customHeight="1">
      <c r="A619" s="40"/>
      <c r="B619" s="40"/>
      <c r="C619" s="40"/>
      <c r="D619" s="40"/>
      <c r="E619" s="40"/>
      <c r="F619" s="64"/>
      <c r="G619" s="64"/>
      <c r="H619" s="64"/>
      <c r="I619" s="64"/>
      <c r="J619" s="40"/>
      <c r="K619" s="67"/>
      <c r="L619" s="67"/>
      <c r="M619" s="67"/>
      <c r="N619" s="40"/>
      <c r="O619" s="40"/>
      <c r="P619" s="40"/>
      <c r="Q619" s="40"/>
      <c r="R619" s="40"/>
      <c r="S619" s="40"/>
      <c r="T619" s="40"/>
      <c r="U619" s="40"/>
      <c r="V619" s="40"/>
      <c r="W619" s="40"/>
      <c r="X619" s="40"/>
      <c r="Y619" s="40"/>
      <c r="Z619" s="40"/>
    </row>
    <row r="620" spans="1:26" ht="12.75" customHeight="1">
      <c r="A620" s="40"/>
      <c r="B620" s="40"/>
      <c r="C620" s="40"/>
      <c r="D620" s="40"/>
      <c r="E620" s="40"/>
      <c r="F620" s="64"/>
      <c r="G620" s="64"/>
      <c r="H620" s="64"/>
      <c r="I620" s="64"/>
      <c r="J620" s="40"/>
      <c r="K620" s="67"/>
      <c r="L620" s="67"/>
      <c r="M620" s="67"/>
      <c r="N620" s="40"/>
      <c r="O620" s="40"/>
      <c r="P620" s="40"/>
      <c r="Q620" s="40"/>
      <c r="R620" s="40"/>
      <c r="S620" s="40"/>
      <c r="T620" s="40"/>
      <c r="U620" s="40"/>
      <c r="V620" s="40"/>
      <c r="W620" s="40"/>
      <c r="X620" s="40"/>
      <c r="Y620" s="40"/>
      <c r="Z620" s="40"/>
    </row>
    <row r="621" spans="1:26" ht="12.75" customHeight="1">
      <c r="A621" s="40"/>
      <c r="B621" s="40"/>
      <c r="C621" s="40"/>
      <c r="D621" s="40"/>
      <c r="E621" s="40"/>
      <c r="F621" s="64"/>
      <c r="G621" s="64"/>
      <c r="H621" s="64"/>
      <c r="I621" s="64"/>
      <c r="J621" s="40"/>
      <c r="K621" s="67"/>
      <c r="L621" s="67"/>
      <c r="M621" s="67"/>
      <c r="N621" s="40"/>
      <c r="O621" s="40"/>
      <c r="P621" s="40"/>
      <c r="Q621" s="40"/>
      <c r="R621" s="40"/>
      <c r="S621" s="40"/>
      <c r="T621" s="40"/>
      <c r="U621" s="40"/>
      <c r="V621" s="40"/>
      <c r="W621" s="40"/>
      <c r="X621" s="40"/>
      <c r="Y621" s="40"/>
      <c r="Z621" s="40"/>
    </row>
    <row r="622" spans="1:26" ht="12.75" customHeight="1">
      <c r="A622" s="40"/>
      <c r="B622" s="40"/>
      <c r="C622" s="40"/>
      <c r="D622" s="40"/>
      <c r="E622" s="40"/>
      <c r="F622" s="64"/>
      <c r="G622" s="64"/>
      <c r="H622" s="64"/>
      <c r="I622" s="64"/>
      <c r="J622" s="40"/>
      <c r="K622" s="67"/>
      <c r="L622" s="67"/>
      <c r="M622" s="67"/>
      <c r="N622" s="40"/>
      <c r="O622" s="40"/>
      <c r="P622" s="40"/>
      <c r="Q622" s="40"/>
      <c r="R622" s="40"/>
      <c r="S622" s="40"/>
      <c r="T622" s="40"/>
      <c r="U622" s="40"/>
      <c r="V622" s="40"/>
      <c r="W622" s="40"/>
      <c r="X622" s="40"/>
      <c r="Y622" s="40"/>
      <c r="Z622" s="40"/>
    </row>
    <row r="623" spans="1:26" ht="12.75" customHeight="1">
      <c r="A623" s="40"/>
      <c r="B623" s="40"/>
      <c r="C623" s="40"/>
      <c r="D623" s="40"/>
      <c r="E623" s="40"/>
      <c r="F623" s="64"/>
      <c r="G623" s="64"/>
      <c r="H623" s="64"/>
      <c r="I623" s="64"/>
      <c r="J623" s="40"/>
      <c r="K623" s="67"/>
      <c r="L623" s="67"/>
      <c r="M623" s="67"/>
      <c r="N623" s="40"/>
      <c r="O623" s="40"/>
      <c r="P623" s="40"/>
      <c r="Q623" s="40"/>
      <c r="R623" s="40"/>
      <c r="S623" s="40"/>
      <c r="T623" s="40"/>
      <c r="U623" s="40"/>
      <c r="V623" s="40"/>
      <c r="W623" s="40"/>
      <c r="X623" s="40"/>
      <c r="Y623" s="40"/>
      <c r="Z623" s="40"/>
    </row>
    <row r="624" spans="1:26" ht="12.75" customHeight="1">
      <c r="A624" s="40"/>
      <c r="B624" s="40"/>
      <c r="C624" s="40"/>
      <c r="D624" s="40"/>
      <c r="E624" s="40"/>
      <c r="F624" s="64"/>
      <c r="G624" s="64"/>
      <c r="H624" s="64"/>
      <c r="I624" s="64"/>
      <c r="J624" s="40"/>
      <c r="K624" s="67"/>
      <c r="L624" s="67"/>
      <c r="M624" s="67"/>
      <c r="N624" s="40"/>
      <c r="O624" s="40"/>
      <c r="P624" s="40"/>
      <c r="Q624" s="40"/>
      <c r="R624" s="40"/>
      <c r="S624" s="40"/>
      <c r="T624" s="40"/>
      <c r="U624" s="40"/>
      <c r="V624" s="40"/>
      <c r="W624" s="40"/>
      <c r="X624" s="40"/>
      <c r="Y624" s="40"/>
      <c r="Z624" s="40"/>
    </row>
    <row r="625" spans="1:26" ht="12.75" customHeight="1">
      <c r="A625" s="40"/>
      <c r="B625" s="40"/>
      <c r="C625" s="40"/>
      <c r="D625" s="40"/>
      <c r="E625" s="40"/>
      <c r="F625" s="64"/>
      <c r="G625" s="64"/>
      <c r="H625" s="64"/>
      <c r="I625" s="64"/>
      <c r="J625" s="40"/>
      <c r="K625" s="67"/>
      <c r="L625" s="67"/>
      <c r="M625" s="67"/>
      <c r="N625" s="40"/>
      <c r="O625" s="40"/>
      <c r="P625" s="40"/>
      <c r="Q625" s="40"/>
      <c r="R625" s="40"/>
      <c r="S625" s="40"/>
      <c r="T625" s="40"/>
      <c r="U625" s="40"/>
      <c r="V625" s="40"/>
      <c r="W625" s="40"/>
      <c r="X625" s="40"/>
      <c r="Y625" s="40"/>
      <c r="Z625" s="40"/>
    </row>
    <row r="626" spans="1:26" ht="12.75" customHeight="1">
      <c r="A626" s="40"/>
      <c r="B626" s="40"/>
      <c r="C626" s="40"/>
      <c r="D626" s="40"/>
      <c r="E626" s="40"/>
      <c r="F626" s="64"/>
      <c r="G626" s="64"/>
      <c r="H626" s="64"/>
      <c r="I626" s="64"/>
      <c r="J626" s="40"/>
      <c r="K626" s="67"/>
      <c r="L626" s="67"/>
      <c r="M626" s="67"/>
      <c r="N626" s="40"/>
      <c r="O626" s="40"/>
      <c r="P626" s="40"/>
      <c r="Q626" s="40"/>
      <c r="R626" s="40"/>
      <c r="S626" s="40"/>
      <c r="T626" s="40"/>
      <c r="U626" s="40"/>
      <c r="V626" s="40"/>
      <c r="W626" s="40"/>
      <c r="X626" s="40"/>
      <c r="Y626" s="40"/>
      <c r="Z626" s="40"/>
    </row>
    <row r="627" spans="1:26" ht="12.75" customHeight="1">
      <c r="A627" s="40"/>
      <c r="B627" s="40"/>
      <c r="C627" s="40"/>
      <c r="D627" s="40"/>
      <c r="E627" s="40"/>
      <c r="F627" s="64"/>
      <c r="G627" s="64"/>
      <c r="H627" s="64"/>
      <c r="I627" s="64"/>
      <c r="J627" s="40"/>
      <c r="K627" s="67"/>
      <c r="L627" s="67"/>
      <c r="M627" s="67"/>
      <c r="N627" s="40"/>
      <c r="O627" s="40"/>
      <c r="P627" s="40"/>
      <c r="Q627" s="40"/>
      <c r="R627" s="40"/>
      <c r="S627" s="40"/>
      <c r="T627" s="40"/>
      <c r="U627" s="40"/>
      <c r="V627" s="40"/>
      <c r="W627" s="40"/>
      <c r="X627" s="40"/>
      <c r="Y627" s="40"/>
      <c r="Z627" s="40"/>
    </row>
    <row r="628" spans="1:26" ht="12.75" customHeight="1">
      <c r="A628" s="40"/>
      <c r="B628" s="40"/>
      <c r="C628" s="40"/>
      <c r="D628" s="40"/>
      <c r="E628" s="40"/>
      <c r="F628" s="64"/>
      <c r="G628" s="64"/>
      <c r="H628" s="64"/>
      <c r="I628" s="64"/>
      <c r="J628" s="40"/>
      <c r="K628" s="67"/>
      <c r="L628" s="67"/>
      <c r="M628" s="67"/>
      <c r="N628" s="40"/>
      <c r="O628" s="40"/>
      <c r="P628" s="40"/>
      <c r="Q628" s="40"/>
      <c r="R628" s="40"/>
      <c r="S628" s="40"/>
      <c r="T628" s="40"/>
      <c r="U628" s="40"/>
      <c r="V628" s="40"/>
      <c r="W628" s="40"/>
      <c r="X628" s="40"/>
      <c r="Y628" s="40"/>
      <c r="Z628" s="40"/>
    </row>
    <row r="629" spans="1:26" ht="12.75" customHeight="1">
      <c r="A629" s="40"/>
      <c r="B629" s="40"/>
      <c r="C629" s="40"/>
      <c r="D629" s="40"/>
      <c r="E629" s="40"/>
      <c r="F629" s="64"/>
      <c r="G629" s="64"/>
      <c r="H629" s="64"/>
      <c r="I629" s="64"/>
      <c r="J629" s="40"/>
      <c r="K629" s="67"/>
      <c r="L629" s="67"/>
      <c r="M629" s="67"/>
      <c r="N629" s="40"/>
      <c r="O629" s="40"/>
      <c r="P629" s="40"/>
      <c r="Q629" s="40"/>
      <c r="R629" s="40"/>
      <c r="S629" s="40"/>
      <c r="T629" s="40"/>
      <c r="U629" s="40"/>
      <c r="V629" s="40"/>
      <c r="W629" s="40"/>
      <c r="X629" s="40"/>
      <c r="Y629" s="40"/>
      <c r="Z629" s="40"/>
    </row>
    <row r="630" spans="1:26" ht="12.75" customHeight="1">
      <c r="A630" s="40"/>
      <c r="B630" s="40"/>
      <c r="C630" s="40"/>
      <c r="D630" s="40"/>
      <c r="E630" s="40"/>
      <c r="F630" s="64"/>
      <c r="G630" s="64"/>
      <c r="H630" s="64"/>
      <c r="I630" s="64"/>
      <c r="J630" s="40"/>
      <c r="K630" s="67"/>
      <c r="L630" s="67"/>
      <c r="M630" s="67"/>
      <c r="N630" s="40"/>
      <c r="O630" s="40"/>
      <c r="P630" s="40"/>
      <c r="Q630" s="40"/>
      <c r="R630" s="40"/>
      <c r="S630" s="40"/>
      <c r="T630" s="40"/>
      <c r="U630" s="40"/>
      <c r="V630" s="40"/>
      <c r="W630" s="40"/>
      <c r="X630" s="40"/>
      <c r="Y630" s="40"/>
      <c r="Z630" s="40"/>
    </row>
    <row r="631" spans="1:26" ht="12.75" customHeight="1">
      <c r="A631" s="40"/>
      <c r="B631" s="40"/>
      <c r="C631" s="40"/>
      <c r="D631" s="40"/>
      <c r="E631" s="40"/>
      <c r="F631" s="64"/>
      <c r="G631" s="64"/>
      <c r="H631" s="64"/>
      <c r="I631" s="64"/>
      <c r="J631" s="40"/>
      <c r="K631" s="67"/>
      <c r="L631" s="67"/>
      <c r="M631" s="67"/>
      <c r="N631" s="40"/>
      <c r="O631" s="40"/>
      <c r="P631" s="40"/>
      <c r="Q631" s="40"/>
      <c r="R631" s="40"/>
      <c r="S631" s="40"/>
      <c r="T631" s="40"/>
      <c r="U631" s="40"/>
      <c r="V631" s="40"/>
      <c r="W631" s="40"/>
      <c r="X631" s="40"/>
      <c r="Y631" s="40"/>
      <c r="Z631" s="40"/>
    </row>
    <row r="632" spans="1:26" ht="12.75" customHeight="1">
      <c r="A632" s="40"/>
      <c r="B632" s="40"/>
      <c r="C632" s="40"/>
      <c r="D632" s="40"/>
      <c r="E632" s="40"/>
      <c r="F632" s="64"/>
      <c r="G632" s="64"/>
      <c r="H632" s="64"/>
      <c r="I632" s="64"/>
      <c r="J632" s="40"/>
      <c r="K632" s="67"/>
      <c r="L632" s="67"/>
      <c r="M632" s="67"/>
      <c r="N632" s="40"/>
      <c r="O632" s="40"/>
      <c r="P632" s="40"/>
      <c r="Q632" s="40"/>
      <c r="R632" s="40"/>
      <c r="S632" s="40"/>
      <c r="T632" s="40"/>
      <c r="U632" s="40"/>
      <c r="V632" s="40"/>
      <c r="W632" s="40"/>
      <c r="X632" s="40"/>
      <c r="Y632" s="40"/>
      <c r="Z632" s="40"/>
    </row>
    <row r="633" spans="1:26" ht="12.75" customHeight="1">
      <c r="A633" s="40"/>
      <c r="B633" s="40"/>
      <c r="C633" s="40"/>
      <c r="D633" s="40"/>
      <c r="E633" s="40"/>
      <c r="F633" s="64"/>
      <c r="G633" s="64"/>
      <c r="H633" s="64"/>
      <c r="I633" s="64"/>
      <c r="J633" s="40"/>
      <c r="K633" s="67"/>
      <c r="L633" s="67"/>
      <c r="M633" s="67"/>
      <c r="N633" s="40"/>
      <c r="O633" s="40"/>
      <c r="P633" s="40"/>
      <c r="Q633" s="40"/>
      <c r="R633" s="40"/>
      <c r="S633" s="40"/>
      <c r="T633" s="40"/>
      <c r="U633" s="40"/>
      <c r="V633" s="40"/>
      <c r="W633" s="40"/>
      <c r="X633" s="40"/>
      <c r="Y633" s="40"/>
      <c r="Z633" s="40"/>
    </row>
    <row r="634" spans="1:26" ht="12.75" customHeight="1">
      <c r="A634" s="40"/>
      <c r="B634" s="40"/>
      <c r="C634" s="40"/>
      <c r="D634" s="40"/>
      <c r="E634" s="40"/>
      <c r="F634" s="64"/>
      <c r="G634" s="64"/>
      <c r="H634" s="64"/>
      <c r="I634" s="64"/>
      <c r="J634" s="40"/>
      <c r="K634" s="67"/>
      <c r="L634" s="67"/>
      <c r="M634" s="67"/>
      <c r="N634" s="40"/>
      <c r="O634" s="40"/>
      <c r="P634" s="40"/>
      <c r="Q634" s="40"/>
      <c r="R634" s="40"/>
      <c r="S634" s="40"/>
      <c r="T634" s="40"/>
      <c r="U634" s="40"/>
      <c r="V634" s="40"/>
      <c r="W634" s="40"/>
      <c r="X634" s="40"/>
      <c r="Y634" s="40"/>
      <c r="Z634" s="40"/>
    </row>
    <row r="635" spans="1:26" ht="12.75" customHeight="1">
      <c r="A635" s="40"/>
      <c r="B635" s="40"/>
      <c r="C635" s="40"/>
      <c r="D635" s="40"/>
      <c r="E635" s="40"/>
      <c r="F635" s="64"/>
      <c r="G635" s="64"/>
      <c r="H635" s="64"/>
      <c r="I635" s="64"/>
      <c r="J635" s="40"/>
      <c r="K635" s="67"/>
      <c r="L635" s="67"/>
      <c r="M635" s="67"/>
      <c r="N635" s="40"/>
      <c r="O635" s="40"/>
      <c r="P635" s="40"/>
      <c r="Q635" s="40"/>
      <c r="R635" s="40"/>
      <c r="S635" s="40"/>
      <c r="T635" s="40"/>
      <c r="U635" s="40"/>
      <c r="V635" s="40"/>
      <c r="W635" s="40"/>
      <c r="X635" s="40"/>
      <c r="Y635" s="40"/>
      <c r="Z635" s="40"/>
    </row>
    <row r="636" spans="1:26" ht="12.75" customHeight="1">
      <c r="A636" s="40"/>
      <c r="B636" s="40"/>
      <c r="C636" s="40"/>
      <c r="D636" s="40"/>
      <c r="E636" s="40"/>
      <c r="F636" s="64"/>
      <c r="G636" s="64"/>
      <c r="H636" s="64"/>
      <c r="I636" s="64"/>
      <c r="J636" s="40"/>
      <c r="K636" s="67"/>
      <c r="L636" s="67"/>
      <c r="M636" s="67"/>
      <c r="N636" s="40"/>
      <c r="O636" s="40"/>
      <c r="P636" s="40"/>
      <c r="Q636" s="40"/>
      <c r="R636" s="40"/>
      <c r="S636" s="40"/>
      <c r="T636" s="40"/>
      <c r="U636" s="40"/>
      <c r="V636" s="40"/>
      <c r="W636" s="40"/>
      <c r="X636" s="40"/>
      <c r="Y636" s="40"/>
      <c r="Z636" s="40"/>
    </row>
    <row r="637" spans="1:26" ht="12.75" customHeight="1">
      <c r="A637" s="40"/>
      <c r="B637" s="40"/>
      <c r="C637" s="40"/>
      <c r="D637" s="40"/>
      <c r="E637" s="40"/>
      <c r="F637" s="64"/>
      <c r="G637" s="64"/>
      <c r="H637" s="64"/>
      <c r="I637" s="64"/>
      <c r="J637" s="40"/>
      <c r="K637" s="67"/>
      <c r="L637" s="67"/>
      <c r="M637" s="67"/>
      <c r="N637" s="40"/>
      <c r="O637" s="40"/>
      <c r="P637" s="40"/>
      <c r="Q637" s="40"/>
      <c r="R637" s="40"/>
      <c r="S637" s="40"/>
      <c r="T637" s="40"/>
      <c r="U637" s="40"/>
      <c r="V637" s="40"/>
      <c r="W637" s="40"/>
      <c r="X637" s="40"/>
      <c r="Y637" s="40"/>
      <c r="Z637" s="40"/>
    </row>
    <row r="638" spans="1:26" ht="12.75" customHeight="1">
      <c r="A638" s="40"/>
      <c r="B638" s="40"/>
      <c r="C638" s="40"/>
      <c r="D638" s="40"/>
      <c r="E638" s="40"/>
      <c r="F638" s="64"/>
      <c r="G638" s="64"/>
      <c r="H638" s="64"/>
      <c r="I638" s="64"/>
      <c r="J638" s="40"/>
      <c r="K638" s="67"/>
      <c r="L638" s="67"/>
      <c r="M638" s="67"/>
      <c r="N638" s="40"/>
      <c r="O638" s="40"/>
      <c r="P638" s="40"/>
      <c r="Q638" s="40"/>
      <c r="R638" s="40"/>
      <c r="S638" s="40"/>
      <c r="T638" s="40"/>
      <c r="U638" s="40"/>
      <c r="V638" s="40"/>
      <c r="W638" s="40"/>
      <c r="X638" s="40"/>
      <c r="Y638" s="40"/>
      <c r="Z638" s="40"/>
    </row>
    <row r="639" spans="1:26" ht="12.75" customHeight="1">
      <c r="A639" s="40"/>
      <c r="B639" s="40"/>
      <c r="C639" s="40"/>
      <c r="D639" s="40"/>
      <c r="E639" s="40"/>
      <c r="F639" s="64"/>
      <c r="G639" s="64"/>
      <c r="H639" s="64"/>
      <c r="I639" s="64"/>
      <c r="J639" s="40"/>
      <c r="K639" s="67"/>
      <c r="L639" s="67"/>
      <c r="M639" s="67"/>
      <c r="N639" s="40"/>
      <c r="O639" s="40"/>
      <c r="P639" s="40"/>
      <c r="Q639" s="40"/>
      <c r="R639" s="40"/>
      <c r="S639" s="40"/>
      <c r="T639" s="40"/>
      <c r="U639" s="40"/>
      <c r="V639" s="40"/>
      <c r="W639" s="40"/>
      <c r="X639" s="40"/>
      <c r="Y639" s="40"/>
      <c r="Z639" s="40"/>
    </row>
    <row r="640" spans="1:26" ht="12.75" customHeight="1">
      <c r="A640" s="40"/>
      <c r="B640" s="40"/>
      <c r="C640" s="40"/>
      <c r="D640" s="40"/>
      <c r="E640" s="40"/>
      <c r="F640" s="64"/>
      <c r="G640" s="64"/>
      <c r="H640" s="64"/>
      <c r="I640" s="64"/>
      <c r="J640" s="40"/>
      <c r="K640" s="67"/>
      <c r="L640" s="67"/>
      <c r="M640" s="67"/>
      <c r="N640" s="40"/>
      <c r="O640" s="40"/>
      <c r="P640" s="40"/>
      <c r="Q640" s="40"/>
      <c r="R640" s="40"/>
      <c r="S640" s="40"/>
      <c r="T640" s="40"/>
      <c r="U640" s="40"/>
      <c r="V640" s="40"/>
      <c r="W640" s="40"/>
      <c r="X640" s="40"/>
      <c r="Y640" s="40"/>
      <c r="Z640" s="40"/>
    </row>
    <row r="641" spans="1:26" ht="12.75" customHeight="1">
      <c r="A641" s="40"/>
      <c r="B641" s="40"/>
      <c r="C641" s="40"/>
      <c r="D641" s="40"/>
      <c r="E641" s="40"/>
      <c r="F641" s="64"/>
      <c r="G641" s="64"/>
      <c r="H641" s="64"/>
      <c r="I641" s="64"/>
      <c r="J641" s="40"/>
      <c r="K641" s="67"/>
      <c r="L641" s="67"/>
      <c r="M641" s="67"/>
      <c r="N641" s="40"/>
      <c r="O641" s="40"/>
      <c r="P641" s="40"/>
      <c r="Q641" s="40"/>
      <c r="R641" s="40"/>
      <c r="S641" s="40"/>
      <c r="T641" s="40"/>
      <c r="U641" s="40"/>
      <c r="V641" s="40"/>
      <c r="W641" s="40"/>
      <c r="X641" s="40"/>
      <c r="Y641" s="40"/>
      <c r="Z641" s="40"/>
    </row>
    <row r="642" spans="1:26" ht="12.75" customHeight="1">
      <c r="A642" s="40"/>
      <c r="B642" s="40"/>
      <c r="C642" s="40"/>
      <c r="D642" s="40"/>
      <c r="E642" s="40"/>
      <c r="F642" s="64"/>
      <c r="G642" s="64"/>
      <c r="H642" s="64"/>
      <c r="I642" s="64"/>
      <c r="J642" s="40"/>
      <c r="K642" s="67"/>
      <c r="L642" s="67"/>
      <c r="M642" s="67"/>
      <c r="N642" s="40"/>
      <c r="O642" s="40"/>
      <c r="P642" s="40"/>
      <c r="Q642" s="40"/>
      <c r="R642" s="40"/>
      <c r="S642" s="40"/>
      <c r="T642" s="40"/>
      <c r="U642" s="40"/>
      <c r="V642" s="40"/>
      <c r="W642" s="40"/>
      <c r="X642" s="40"/>
      <c r="Y642" s="40"/>
      <c r="Z642" s="40"/>
    </row>
    <row r="643" spans="1:26" ht="12.75" customHeight="1">
      <c r="A643" s="40"/>
      <c r="B643" s="40"/>
      <c r="C643" s="40"/>
      <c r="D643" s="40"/>
      <c r="E643" s="40"/>
      <c r="F643" s="64"/>
      <c r="G643" s="64"/>
      <c r="H643" s="64"/>
      <c r="I643" s="64"/>
      <c r="J643" s="40"/>
      <c r="K643" s="67"/>
      <c r="L643" s="67"/>
      <c r="M643" s="67"/>
      <c r="N643" s="40"/>
      <c r="O643" s="40"/>
      <c r="P643" s="40"/>
      <c r="Q643" s="40"/>
      <c r="R643" s="40"/>
      <c r="S643" s="40"/>
      <c r="T643" s="40"/>
      <c r="U643" s="40"/>
      <c r="V643" s="40"/>
      <c r="W643" s="40"/>
      <c r="X643" s="40"/>
      <c r="Y643" s="40"/>
      <c r="Z643" s="40"/>
    </row>
    <row r="644" spans="1:26" ht="12.75" customHeight="1">
      <c r="A644" s="40"/>
      <c r="B644" s="40"/>
      <c r="C644" s="40"/>
      <c r="D644" s="40"/>
      <c r="E644" s="40"/>
      <c r="F644" s="64"/>
      <c r="G644" s="64"/>
      <c r="H644" s="64"/>
      <c r="I644" s="64"/>
      <c r="J644" s="40"/>
      <c r="K644" s="67"/>
      <c r="L644" s="67"/>
      <c r="M644" s="67"/>
      <c r="N644" s="40"/>
      <c r="O644" s="40"/>
      <c r="P644" s="40"/>
      <c r="Q644" s="40"/>
      <c r="R644" s="40"/>
      <c r="S644" s="40"/>
      <c r="T644" s="40"/>
      <c r="U644" s="40"/>
      <c r="V644" s="40"/>
      <c r="W644" s="40"/>
      <c r="X644" s="40"/>
      <c r="Y644" s="40"/>
      <c r="Z644" s="40"/>
    </row>
    <row r="645" spans="1:26" ht="12.75" customHeight="1">
      <c r="A645" s="40"/>
      <c r="B645" s="40"/>
      <c r="C645" s="40"/>
      <c r="D645" s="40"/>
      <c r="E645" s="40"/>
      <c r="F645" s="64"/>
      <c r="G645" s="64"/>
      <c r="H645" s="64"/>
      <c r="I645" s="64"/>
      <c r="J645" s="40"/>
      <c r="K645" s="67"/>
      <c r="L645" s="67"/>
      <c r="M645" s="67"/>
      <c r="N645" s="40"/>
      <c r="O645" s="40"/>
      <c r="P645" s="40"/>
      <c r="Q645" s="40"/>
      <c r="R645" s="40"/>
      <c r="S645" s="40"/>
      <c r="T645" s="40"/>
      <c r="U645" s="40"/>
      <c r="V645" s="40"/>
      <c r="W645" s="40"/>
      <c r="X645" s="40"/>
      <c r="Y645" s="40"/>
      <c r="Z645" s="40"/>
    </row>
    <row r="646" spans="1:26" ht="12.75" customHeight="1">
      <c r="A646" s="40"/>
      <c r="B646" s="40"/>
      <c r="C646" s="40"/>
      <c r="D646" s="40"/>
      <c r="E646" s="40"/>
      <c r="F646" s="64"/>
      <c r="G646" s="64"/>
      <c r="H646" s="64"/>
      <c r="I646" s="64"/>
      <c r="J646" s="40"/>
      <c r="K646" s="67"/>
      <c r="L646" s="67"/>
      <c r="M646" s="67"/>
      <c r="N646" s="40"/>
      <c r="O646" s="40"/>
      <c r="P646" s="40"/>
      <c r="Q646" s="40"/>
      <c r="R646" s="40"/>
      <c r="S646" s="40"/>
      <c r="T646" s="40"/>
      <c r="U646" s="40"/>
      <c r="V646" s="40"/>
      <c r="W646" s="40"/>
      <c r="X646" s="40"/>
      <c r="Y646" s="40"/>
      <c r="Z646" s="40"/>
    </row>
    <row r="647" spans="1:26" ht="12.75" customHeight="1">
      <c r="A647" s="40"/>
      <c r="B647" s="40"/>
      <c r="C647" s="40"/>
      <c r="D647" s="40"/>
      <c r="E647" s="40"/>
      <c r="F647" s="64"/>
      <c r="G647" s="64"/>
      <c r="H647" s="64"/>
      <c r="I647" s="64"/>
      <c r="J647" s="40"/>
      <c r="K647" s="67"/>
      <c r="L647" s="67"/>
      <c r="M647" s="67"/>
      <c r="N647" s="40"/>
      <c r="O647" s="40"/>
      <c r="P647" s="40"/>
      <c r="Q647" s="40"/>
      <c r="R647" s="40"/>
      <c r="S647" s="40"/>
      <c r="T647" s="40"/>
      <c r="U647" s="40"/>
      <c r="V647" s="40"/>
      <c r="W647" s="40"/>
      <c r="X647" s="40"/>
      <c r="Y647" s="40"/>
      <c r="Z647" s="40"/>
    </row>
    <row r="648" spans="1:26" ht="12.75" customHeight="1">
      <c r="A648" s="40"/>
      <c r="B648" s="40"/>
      <c r="C648" s="40"/>
      <c r="D648" s="40"/>
      <c r="E648" s="40"/>
      <c r="F648" s="64"/>
      <c r="G648" s="64"/>
      <c r="H648" s="64"/>
      <c r="I648" s="64"/>
      <c r="J648" s="40"/>
      <c r="K648" s="67"/>
      <c r="L648" s="67"/>
      <c r="M648" s="67"/>
      <c r="N648" s="40"/>
      <c r="O648" s="40"/>
      <c r="P648" s="40"/>
      <c r="Q648" s="40"/>
      <c r="R648" s="40"/>
      <c r="S648" s="40"/>
      <c r="T648" s="40"/>
      <c r="U648" s="40"/>
      <c r="V648" s="40"/>
      <c r="W648" s="40"/>
      <c r="X648" s="40"/>
      <c r="Y648" s="40"/>
      <c r="Z648" s="40"/>
    </row>
    <row r="649" spans="1:26" ht="12.75" customHeight="1">
      <c r="A649" s="40"/>
      <c r="B649" s="40"/>
      <c r="C649" s="40"/>
      <c r="D649" s="40"/>
      <c r="E649" s="40"/>
      <c r="F649" s="64"/>
      <c r="G649" s="64"/>
      <c r="H649" s="64"/>
      <c r="I649" s="64"/>
      <c r="J649" s="40"/>
      <c r="K649" s="67"/>
      <c r="L649" s="67"/>
      <c r="M649" s="67"/>
      <c r="N649" s="40"/>
      <c r="O649" s="40"/>
      <c r="P649" s="40"/>
      <c r="Q649" s="40"/>
      <c r="R649" s="40"/>
      <c r="S649" s="40"/>
      <c r="T649" s="40"/>
      <c r="U649" s="40"/>
      <c r="V649" s="40"/>
      <c r="W649" s="40"/>
      <c r="X649" s="40"/>
      <c r="Y649" s="40"/>
      <c r="Z649" s="40"/>
    </row>
    <row r="650" spans="1:26" ht="12.75" customHeight="1">
      <c r="A650" s="40"/>
      <c r="B650" s="40"/>
      <c r="C650" s="40"/>
      <c r="D650" s="40"/>
      <c r="E650" s="40"/>
      <c r="F650" s="64"/>
      <c r="G650" s="64"/>
      <c r="H650" s="64"/>
      <c r="I650" s="64"/>
      <c r="J650" s="40"/>
      <c r="K650" s="67"/>
      <c r="L650" s="67"/>
      <c r="M650" s="67"/>
      <c r="N650" s="40"/>
      <c r="O650" s="40"/>
      <c r="P650" s="40"/>
      <c r="Q650" s="40"/>
      <c r="R650" s="40"/>
      <c r="S650" s="40"/>
      <c r="T650" s="40"/>
      <c r="U650" s="40"/>
      <c r="V650" s="40"/>
      <c r="W650" s="40"/>
      <c r="X650" s="40"/>
      <c r="Y650" s="40"/>
      <c r="Z650" s="40"/>
    </row>
    <row r="651" spans="1:26" ht="12.75" customHeight="1">
      <c r="A651" s="40"/>
      <c r="B651" s="40"/>
      <c r="C651" s="40"/>
      <c r="D651" s="40"/>
      <c r="E651" s="40"/>
      <c r="F651" s="64"/>
      <c r="G651" s="64"/>
      <c r="H651" s="64"/>
      <c r="I651" s="64"/>
      <c r="J651" s="40"/>
      <c r="K651" s="67"/>
      <c r="L651" s="67"/>
      <c r="M651" s="67"/>
      <c r="N651" s="40"/>
      <c r="O651" s="40"/>
      <c r="P651" s="40"/>
      <c r="Q651" s="40"/>
      <c r="R651" s="40"/>
      <c r="S651" s="40"/>
      <c r="T651" s="40"/>
      <c r="U651" s="40"/>
      <c r="V651" s="40"/>
      <c r="W651" s="40"/>
      <c r="X651" s="40"/>
      <c r="Y651" s="40"/>
      <c r="Z651" s="40"/>
    </row>
    <row r="652" spans="1:26" ht="12.75" customHeight="1">
      <c r="A652" s="40"/>
      <c r="B652" s="40"/>
      <c r="C652" s="40"/>
      <c r="D652" s="40"/>
      <c r="E652" s="40"/>
      <c r="F652" s="64"/>
      <c r="G652" s="64"/>
      <c r="H652" s="64"/>
      <c r="I652" s="64"/>
      <c r="J652" s="40"/>
      <c r="K652" s="67"/>
      <c r="L652" s="67"/>
      <c r="M652" s="67"/>
      <c r="N652" s="40"/>
      <c r="O652" s="40"/>
      <c r="P652" s="40"/>
      <c r="Q652" s="40"/>
      <c r="R652" s="40"/>
      <c r="S652" s="40"/>
      <c r="T652" s="40"/>
      <c r="U652" s="40"/>
      <c r="V652" s="40"/>
      <c r="W652" s="40"/>
      <c r="X652" s="40"/>
      <c r="Y652" s="40"/>
      <c r="Z652" s="40"/>
    </row>
    <row r="653" spans="1:26" ht="12.75" customHeight="1">
      <c r="A653" s="40"/>
      <c r="B653" s="40"/>
      <c r="C653" s="40"/>
      <c r="D653" s="40"/>
      <c r="E653" s="40"/>
      <c r="F653" s="64"/>
      <c r="G653" s="64"/>
      <c r="H653" s="64"/>
      <c r="I653" s="64"/>
      <c r="J653" s="40"/>
      <c r="K653" s="67"/>
      <c r="L653" s="67"/>
      <c r="M653" s="67"/>
      <c r="N653" s="40"/>
      <c r="O653" s="40"/>
      <c r="P653" s="40"/>
      <c r="Q653" s="40"/>
      <c r="R653" s="40"/>
      <c r="S653" s="40"/>
      <c r="T653" s="40"/>
      <c r="U653" s="40"/>
      <c r="V653" s="40"/>
      <c r="W653" s="40"/>
      <c r="X653" s="40"/>
      <c r="Y653" s="40"/>
      <c r="Z653" s="40"/>
    </row>
    <row r="654" spans="1:26" ht="12.75" customHeight="1">
      <c r="A654" s="40"/>
      <c r="B654" s="40"/>
      <c r="C654" s="40"/>
      <c r="D654" s="40"/>
      <c r="E654" s="40"/>
      <c r="F654" s="64"/>
      <c r="G654" s="64"/>
      <c r="H654" s="64"/>
      <c r="I654" s="64"/>
      <c r="J654" s="40"/>
      <c r="K654" s="67"/>
      <c r="L654" s="67"/>
      <c r="M654" s="67"/>
      <c r="N654" s="40"/>
      <c r="O654" s="40"/>
      <c r="P654" s="40"/>
      <c r="Q654" s="40"/>
      <c r="R654" s="40"/>
      <c r="S654" s="40"/>
      <c r="T654" s="40"/>
      <c r="U654" s="40"/>
      <c r="V654" s="40"/>
      <c r="W654" s="40"/>
      <c r="X654" s="40"/>
      <c r="Y654" s="40"/>
      <c r="Z654" s="40"/>
    </row>
    <row r="655" spans="1:26" ht="12.75" customHeight="1">
      <c r="A655" s="40"/>
      <c r="B655" s="40"/>
      <c r="C655" s="40"/>
      <c r="D655" s="40"/>
      <c r="E655" s="40"/>
      <c r="F655" s="64"/>
      <c r="G655" s="64"/>
      <c r="H655" s="64"/>
      <c r="I655" s="64"/>
      <c r="J655" s="40"/>
      <c r="K655" s="67"/>
      <c r="L655" s="67"/>
      <c r="M655" s="67"/>
      <c r="N655" s="40"/>
      <c r="O655" s="40"/>
      <c r="P655" s="40"/>
      <c r="Q655" s="40"/>
      <c r="R655" s="40"/>
      <c r="S655" s="40"/>
      <c r="T655" s="40"/>
      <c r="U655" s="40"/>
      <c r="V655" s="40"/>
      <c r="W655" s="40"/>
      <c r="X655" s="40"/>
      <c r="Y655" s="40"/>
      <c r="Z655" s="40"/>
    </row>
    <row r="656" spans="1:26" ht="12.75" customHeight="1">
      <c r="A656" s="40"/>
      <c r="B656" s="40"/>
      <c r="C656" s="40"/>
      <c r="D656" s="40"/>
      <c r="E656" s="40"/>
      <c r="F656" s="64"/>
      <c r="G656" s="64"/>
      <c r="H656" s="64"/>
      <c r="I656" s="64"/>
      <c r="J656" s="40"/>
      <c r="K656" s="67"/>
      <c r="L656" s="67"/>
      <c r="M656" s="67"/>
      <c r="N656" s="40"/>
      <c r="O656" s="40"/>
      <c r="P656" s="40"/>
      <c r="Q656" s="40"/>
      <c r="R656" s="40"/>
      <c r="S656" s="40"/>
      <c r="T656" s="40"/>
      <c r="U656" s="40"/>
      <c r="V656" s="40"/>
      <c r="W656" s="40"/>
      <c r="X656" s="40"/>
      <c r="Y656" s="40"/>
      <c r="Z656" s="40"/>
    </row>
    <row r="657" spans="1:26" ht="12.75" customHeight="1">
      <c r="A657" s="40"/>
      <c r="B657" s="40"/>
      <c r="C657" s="40"/>
      <c r="D657" s="40"/>
      <c r="E657" s="40"/>
      <c r="F657" s="64"/>
      <c r="G657" s="64"/>
      <c r="H657" s="64"/>
      <c r="I657" s="64"/>
      <c r="J657" s="40"/>
      <c r="K657" s="67"/>
      <c r="L657" s="67"/>
      <c r="M657" s="67"/>
      <c r="N657" s="40"/>
      <c r="O657" s="40"/>
      <c r="P657" s="40"/>
      <c r="Q657" s="40"/>
      <c r="R657" s="40"/>
      <c r="S657" s="40"/>
      <c r="T657" s="40"/>
      <c r="U657" s="40"/>
      <c r="V657" s="40"/>
      <c r="W657" s="40"/>
      <c r="X657" s="40"/>
      <c r="Y657" s="40"/>
      <c r="Z657" s="40"/>
    </row>
    <row r="658" spans="1:26" ht="12.75" customHeight="1">
      <c r="A658" s="40"/>
      <c r="B658" s="40"/>
      <c r="C658" s="40"/>
      <c r="D658" s="40"/>
      <c r="E658" s="40"/>
      <c r="F658" s="64"/>
      <c r="G658" s="64"/>
      <c r="H658" s="64"/>
      <c r="I658" s="64"/>
      <c r="J658" s="40"/>
      <c r="K658" s="67"/>
      <c r="L658" s="67"/>
      <c r="M658" s="67"/>
      <c r="N658" s="40"/>
      <c r="O658" s="40"/>
      <c r="P658" s="40"/>
      <c r="Q658" s="40"/>
      <c r="R658" s="40"/>
      <c r="S658" s="40"/>
      <c r="T658" s="40"/>
      <c r="U658" s="40"/>
      <c r="V658" s="40"/>
      <c r="W658" s="40"/>
      <c r="X658" s="40"/>
      <c r="Y658" s="40"/>
      <c r="Z658" s="40"/>
    </row>
    <row r="659" spans="1:26" ht="12.75" customHeight="1">
      <c r="A659" s="40"/>
      <c r="B659" s="40"/>
      <c r="C659" s="40"/>
      <c r="D659" s="40"/>
      <c r="E659" s="40"/>
      <c r="F659" s="64"/>
      <c r="G659" s="64"/>
      <c r="H659" s="64"/>
      <c r="I659" s="64"/>
      <c r="J659" s="40"/>
      <c r="K659" s="67"/>
      <c r="L659" s="67"/>
      <c r="M659" s="67"/>
      <c r="N659" s="40"/>
      <c r="O659" s="40"/>
      <c r="P659" s="40"/>
      <c r="Q659" s="40"/>
      <c r="R659" s="40"/>
      <c r="S659" s="40"/>
      <c r="T659" s="40"/>
      <c r="U659" s="40"/>
      <c r="V659" s="40"/>
      <c r="W659" s="40"/>
      <c r="X659" s="40"/>
      <c r="Y659" s="40"/>
      <c r="Z659" s="40"/>
    </row>
    <row r="660" spans="1:26" ht="12.75" customHeight="1">
      <c r="A660" s="40"/>
      <c r="B660" s="40"/>
      <c r="C660" s="40"/>
      <c r="D660" s="40"/>
      <c r="E660" s="40"/>
      <c r="F660" s="64"/>
      <c r="G660" s="64"/>
      <c r="H660" s="64"/>
      <c r="I660" s="64"/>
      <c r="J660" s="40"/>
      <c r="K660" s="67"/>
      <c r="L660" s="67"/>
      <c r="M660" s="67"/>
      <c r="N660" s="40"/>
      <c r="O660" s="40"/>
      <c r="P660" s="40"/>
      <c r="Q660" s="40"/>
      <c r="R660" s="40"/>
      <c r="S660" s="40"/>
      <c r="T660" s="40"/>
      <c r="U660" s="40"/>
      <c r="V660" s="40"/>
      <c r="W660" s="40"/>
      <c r="X660" s="40"/>
      <c r="Y660" s="40"/>
      <c r="Z660" s="40"/>
    </row>
    <row r="661" spans="1:26" ht="12.75" customHeight="1">
      <c r="A661" s="40"/>
      <c r="B661" s="40"/>
      <c r="C661" s="40"/>
      <c r="D661" s="40"/>
      <c r="E661" s="40"/>
      <c r="F661" s="64"/>
      <c r="G661" s="64"/>
      <c r="H661" s="64"/>
      <c r="I661" s="64"/>
      <c r="J661" s="40"/>
      <c r="K661" s="67"/>
      <c r="L661" s="67"/>
      <c r="M661" s="67"/>
      <c r="N661" s="40"/>
      <c r="O661" s="40"/>
      <c r="P661" s="40"/>
      <c r="Q661" s="40"/>
      <c r="R661" s="40"/>
      <c r="S661" s="40"/>
      <c r="T661" s="40"/>
      <c r="U661" s="40"/>
      <c r="V661" s="40"/>
      <c r="W661" s="40"/>
      <c r="X661" s="40"/>
      <c r="Y661" s="40"/>
      <c r="Z661" s="40"/>
    </row>
    <row r="662" spans="1:26" ht="12.75" customHeight="1">
      <c r="A662" s="40"/>
      <c r="B662" s="40"/>
      <c r="C662" s="40"/>
      <c r="D662" s="40"/>
      <c r="E662" s="40"/>
      <c r="F662" s="64"/>
      <c r="G662" s="64"/>
      <c r="H662" s="64"/>
      <c r="I662" s="64"/>
      <c r="J662" s="40"/>
      <c r="K662" s="67"/>
      <c r="L662" s="67"/>
      <c r="M662" s="67"/>
      <c r="N662" s="40"/>
      <c r="O662" s="40"/>
      <c r="P662" s="40"/>
      <c r="Q662" s="40"/>
      <c r="R662" s="40"/>
      <c r="S662" s="40"/>
      <c r="T662" s="40"/>
      <c r="U662" s="40"/>
      <c r="V662" s="40"/>
      <c r="W662" s="40"/>
      <c r="X662" s="40"/>
      <c r="Y662" s="40"/>
      <c r="Z662" s="40"/>
    </row>
    <row r="663" spans="1:26" ht="12.75" customHeight="1">
      <c r="A663" s="40"/>
      <c r="B663" s="40"/>
      <c r="C663" s="40"/>
      <c r="D663" s="40"/>
      <c r="E663" s="40"/>
      <c r="F663" s="64"/>
      <c r="G663" s="64"/>
      <c r="H663" s="64"/>
      <c r="I663" s="64"/>
      <c r="J663" s="40"/>
      <c r="K663" s="67"/>
      <c r="L663" s="67"/>
      <c r="M663" s="67"/>
      <c r="N663" s="40"/>
      <c r="O663" s="40"/>
      <c r="P663" s="40"/>
      <c r="Q663" s="40"/>
      <c r="R663" s="40"/>
      <c r="S663" s="40"/>
      <c r="T663" s="40"/>
      <c r="U663" s="40"/>
      <c r="V663" s="40"/>
      <c r="W663" s="40"/>
      <c r="X663" s="40"/>
      <c r="Y663" s="40"/>
      <c r="Z663" s="40"/>
    </row>
    <row r="664" spans="1:26" ht="12.75" customHeight="1">
      <c r="A664" s="40"/>
      <c r="B664" s="40"/>
      <c r="C664" s="40"/>
      <c r="D664" s="40"/>
      <c r="E664" s="40"/>
      <c r="F664" s="64"/>
      <c r="G664" s="64"/>
      <c r="H664" s="64"/>
      <c r="I664" s="64"/>
      <c r="J664" s="40"/>
      <c r="K664" s="67"/>
      <c r="L664" s="67"/>
      <c r="M664" s="67"/>
      <c r="N664" s="40"/>
      <c r="O664" s="40"/>
      <c r="P664" s="40"/>
      <c r="Q664" s="40"/>
      <c r="R664" s="40"/>
      <c r="S664" s="40"/>
      <c r="T664" s="40"/>
      <c r="U664" s="40"/>
      <c r="V664" s="40"/>
      <c r="W664" s="40"/>
      <c r="X664" s="40"/>
      <c r="Y664" s="40"/>
      <c r="Z664" s="40"/>
    </row>
    <row r="665" spans="1:26" ht="12.75" customHeight="1">
      <c r="A665" s="40"/>
      <c r="B665" s="40"/>
      <c r="C665" s="40"/>
      <c r="D665" s="40"/>
      <c r="E665" s="40"/>
      <c r="F665" s="64"/>
      <c r="G665" s="64"/>
      <c r="H665" s="64"/>
      <c r="I665" s="64"/>
      <c r="J665" s="40"/>
      <c r="K665" s="67"/>
      <c r="L665" s="67"/>
      <c r="M665" s="67"/>
      <c r="N665" s="40"/>
      <c r="O665" s="40"/>
      <c r="P665" s="40"/>
      <c r="Q665" s="40"/>
      <c r="R665" s="40"/>
      <c r="S665" s="40"/>
      <c r="T665" s="40"/>
      <c r="U665" s="40"/>
      <c r="V665" s="40"/>
      <c r="W665" s="40"/>
      <c r="X665" s="40"/>
      <c r="Y665" s="40"/>
      <c r="Z665" s="40"/>
    </row>
    <row r="666" spans="1:26" ht="12.75" customHeight="1">
      <c r="A666" s="40"/>
      <c r="B666" s="40"/>
      <c r="C666" s="40"/>
      <c r="D666" s="40"/>
      <c r="E666" s="40"/>
      <c r="F666" s="64"/>
      <c r="G666" s="64"/>
      <c r="H666" s="64"/>
      <c r="I666" s="64"/>
      <c r="J666" s="40"/>
      <c r="K666" s="67"/>
      <c r="L666" s="67"/>
      <c r="M666" s="67"/>
      <c r="N666" s="40"/>
      <c r="O666" s="40"/>
      <c r="P666" s="40"/>
      <c r="Q666" s="40"/>
      <c r="R666" s="40"/>
      <c r="S666" s="40"/>
      <c r="T666" s="40"/>
      <c r="U666" s="40"/>
      <c r="V666" s="40"/>
      <c r="W666" s="40"/>
      <c r="X666" s="40"/>
      <c r="Y666" s="40"/>
      <c r="Z666" s="40"/>
    </row>
    <row r="667" spans="1:26" ht="12.75" customHeight="1">
      <c r="A667" s="40"/>
      <c r="B667" s="40"/>
      <c r="C667" s="40"/>
      <c r="D667" s="40"/>
      <c r="E667" s="40"/>
      <c r="F667" s="64"/>
      <c r="G667" s="64"/>
      <c r="H667" s="64"/>
      <c r="I667" s="64"/>
      <c r="J667" s="40"/>
      <c r="K667" s="67"/>
      <c r="L667" s="67"/>
      <c r="M667" s="67"/>
      <c r="N667" s="40"/>
      <c r="O667" s="40"/>
      <c r="P667" s="40"/>
      <c r="Q667" s="40"/>
      <c r="R667" s="40"/>
      <c r="S667" s="40"/>
      <c r="T667" s="40"/>
      <c r="U667" s="40"/>
      <c r="V667" s="40"/>
      <c r="W667" s="40"/>
      <c r="X667" s="40"/>
      <c r="Y667" s="40"/>
      <c r="Z667" s="40"/>
    </row>
    <row r="668" spans="1:26" ht="12.75" customHeight="1">
      <c r="A668" s="40"/>
      <c r="B668" s="40"/>
      <c r="C668" s="40"/>
      <c r="D668" s="40"/>
      <c r="E668" s="40"/>
      <c r="F668" s="64"/>
      <c r="G668" s="64"/>
      <c r="H668" s="64"/>
      <c r="I668" s="64"/>
      <c r="J668" s="40"/>
      <c r="K668" s="67"/>
      <c r="L668" s="67"/>
      <c r="M668" s="67"/>
      <c r="N668" s="40"/>
      <c r="O668" s="40"/>
      <c r="P668" s="40"/>
      <c r="Q668" s="40"/>
      <c r="R668" s="40"/>
      <c r="S668" s="40"/>
      <c r="T668" s="40"/>
      <c r="U668" s="40"/>
      <c r="V668" s="40"/>
      <c r="W668" s="40"/>
      <c r="X668" s="40"/>
      <c r="Y668" s="40"/>
      <c r="Z668" s="40"/>
    </row>
    <row r="669" spans="1:26" ht="12.75" customHeight="1">
      <c r="A669" s="40"/>
      <c r="B669" s="40"/>
      <c r="C669" s="40"/>
      <c r="D669" s="40"/>
      <c r="E669" s="40"/>
      <c r="F669" s="64"/>
      <c r="G669" s="64"/>
      <c r="H669" s="64"/>
      <c r="I669" s="64"/>
      <c r="J669" s="40"/>
      <c r="K669" s="67"/>
      <c r="L669" s="67"/>
      <c r="M669" s="67"/>
      <c r="N669" s="40"/>
      <c r="O669" s="40"/>
      <c r="P669" s="40"/>
      <c r="Q669" s="40"/>
      <c r="R669" s="40"/>
      <c r="S669" s="40"/>
      <c r="T669" s="40"/>
      <c r="U669" s="40"/>
      <c r="V669" s="40"/>
      <c r="W669" s="40"/>
      <c r="X669" s="40"/>
      <c r="Y669" s="40"/>
      <c r="Z669" s="40"/>
    </row>
    <row r="670" spans="1:26" ht="12.75" customHeight="1">
      <c r="A670" s="40"/>
      <c r="B670" s="40"/>
      <c r="C670" s="40"/>
      <c r="D670" s="40"/>
      <c r="E670" s="40"/>
      <c r="F670" s="64"/>
      <c r="G670" s="64"/>
      <c r="H670" s="64"/>
      <c r="I670" s="64"/>
      <c r="J670" s="40"/>
      <c r="K670" s="67"/>
      <c r="L670" s="67"/>
      <c r="M670" s="67"/>
      <c r="N670" s="40"/>
      <c r="O670" s="40"/>
      <c r="P670" s="40"/>
      <c r="Q670" s="40"/>
      <c r="R670" s="40"/>
      <c r="S670" s="40"/>
      <c r="T670" s="40"/>
      <c r="U670" s="40"/>
      <c r="V670" s="40"/>
      <c r="W670" s="40"/>
      <c r="X670" s="40"/>
      <c r="Y670" s="40"/>
      <c r="Z670" s="40"/>
    </row>
    <row r="671" spans="1:26" ht="12.75" customHeight="1">
      <c r="A671" s="40"/>
      <c r="B671" s="40"/>
      <c r="C671" s="40"/>
      <c r="D671" s="40"/>
      <c r="E671" s="40"/>
      <c r="F671" s="64"/>
      <c r="G671" s="64"/>
      <c r="H671" s="64"/>
      <c r="I671" s="64"/>
      <c r="J671" s="40"/>
      <c r="K671" s="67"/>
      <c r="L671" s="67"/>
      <c r="M671" s="67"/>
      <c r="N671" s="40"/>
      <c r="O671" s="40"/>
      <c r="P671" s="40"/>
      <c r="Q671" s="40"/>
      <c r="R671" s="40"/>
      <c r="S671" s="40"/>
      <c r="T671" s="40"/>
      <c r="U671" s="40"/>
      <c r="V671" s="40"/>
      <c r="W671" s="40"/>
      <c r="X671" s="40"/>
      <c r="Y671" s="40"/>
      <c r="Z671" s="40"/>
    </row>
    <row r="672" spans="1:26" ht="12.75" customHeight="1">
      <c r="A672" s="40"/>
      <c r="B672" s="40"/>
      <c r="C672" s="40"/>
      <c r="D672" s="40"/>
      <c r="E672" s="40"/>
      <c r="F672" s="64"/>
      <c r="G672" s="64"/>
      <c r="H672" s="64"/>
      <c r="I672" s="64"/>
      <c r="J672" s="40"/>
      <c r="K672" s="67"/>
      <c r="L672" s="67"/>
      <c r="M672" s="67"/>
      <c r="N672" s="40"/>
      <c r="O672" s="40"/>
      <c r="P672" s="40"/>
      <c r="Q672" s="40"/>
      <c r="R672" s="40"/>
      <c r="S672" s="40"/>
      <c r="T672" s="40"/>
      <c r="U672" s="40"/>
      <c r="V672" s="40"/>
      <c r="W672" s="40"/>
      <c r="X672" s="40"/>
      <c r="Y672" s="40"/>
      <c r="Z672" s="40"/>
    </row>
    <row r="673" spans="1:26" ht="12.75" customHeight="1">
      <c r="A673" s="40"/>
      <c r="B673" s="40"/>
      <c r="C673" s="40"/>
      <c r="D673" s="40"/>
      <c r="E673" s="40"/>
      <c r="F673" s="64"/>
      <c r="G673" s="64"/>
      <c r="H673" s="64"/>
      <c r="I673" s="64"/>
      <c r="J673" s="40"/>
      <c r="K673" s="67"/>
      <c r="L673" s="67"/>
      <c r="M673" s="67"/>
      <c r="N673" s="40"/>
      <c r="O673" s="40"/>
      <c r="P673" s="40"/>
      <c r="Q673" s="40"/>
      <c r="R673" s="40"/>
      <c r="S673" s="40"/>
      <c r="T673" s="40"/>
      <c r="U673" s="40"/>
      <c r="V673" s="40"/>
      <c r="W673" s="40"/>
      <c r="X673" s="40"/>
      <c r="Y673" s="40"/>
      <c r="Z673" s="40"/>
    </row>
    <row r="674" spans="1:26" ht="12.75" customHeight="1">
      <c r="A674" s="40"/>
      <c r="B674" s="40"/>
      <c r="C674" s="40"/>
      <c r="D674" s="40"/>
      <c r="E674" s="40"/>
      <c r="F674" s="64"/>
      <c r="G674" s="64"/>
      <c r="H674" s="64"/>
      <c r="I674" s="64"/>
      <c r="J674" s="40"/>
      <c r="K674" s="67"/>
      <c r="L674" s="67"/>
      <c r="M674" s="67"/>
      <c r="N674" s="40"/>
      <c r="O674" s="40"/>
      <c r="P674" s="40"/>
      <c r="Q674" s="40"/>
      <c r="R674" s="40"/>
      <c r="S674" s="40"/>
      <c r="T674" s="40"/>
      <c r="U674" s="40"/>
      <c r="V674" s="40"/>
      <c r="W674" s="40"/>
      <c r="X674" s="40"/>
      <c r="Y674" s="40"/>
      <c r="Z674" s="40"/>
    </row>
    <row r="675" spans="1:26" ht="12.75" customHeight="1">
      <c r="A675" s="40"/>
      <c r="B675" s="40"/>
      <c r="C675" s="40"/>
      <c r="D675" s="40"/>
      <c r="E675" s="40"/>
      <c r="F675" s="64"/>
      <c r="G675" s="64"/>
      <c r="H675" s="64"/>
      <c r="I675" s="64"/>
      <c r="J675" s="40"/>
      <c r="K675" s="67"/>
      <c r="L675" s="67"/>
      <c r="M675" s="67"/>
      <c r="N675" s="40"/>
      <c r="O675" s="40"/>
      <c r="P675" s="40"/>
      <c r="Q675" s="40"/>
      <c r="R675" s="40"/>
      <c r="S675" s="40"/>
      <c r="T675" s="40"/>
      <c r="U675" s="40"/>
      <c r="V675" s="40"/>
      <c r="W675" s="40"/>
      <c r="X675" s="40"/>
      <c r="Y675" s="40"/>
      <c r="Z675" s="40"/>
    </row>
    <row r="676" spans="1:26" ht="12.75" customHeight="1">
      <c r="A676" s="40"/>
      <c r="B676" s="40"/>
      <c r="C676" s="40"/>
      <c r="D676" s="40"/>
      <c r="E676" s="40"/>
      <c r="F676" s="64"/>
      <c r="G676" s="64"/>
      <c r="H676" s="64"/>
      <c r="I676" s="64"/>
      <c r="J676" s="40"/>
      <c r="K676" s="67"/>
      <c r="L676" s="67"/>
      <c r="M676" s="67"/>
      <c r="N676" s="40"/>
      <c r="O676" s="40"/>
      <c r="P676" s="40"/>
      <c r="Q676" s="40"/>
      <c r="R676" s="40"/>
      <c r="S676" s="40"/>
      <c r="T676" s="40"/>
      <c r="U676" s="40"/>
      <c r="V676" s="40"/>
      <c r="W676" s="40"/>
      <c r="X676" s="40"/>
      <c r="Y676" s="40"/>
      <c r="Z676" s="40"/>
    </row>
    <row r="677" spans="1:26" ht="12.75" customHeight="1">
      <c r="A677" s="40"/>
      <c r="B677" s="40"/>
      <c r="C677" s="40"/>
      <c r="D677" s="40"/>
      <c r="E677" s="40"/>
      <c r="F677" s="64"/>
      <c r="G677" s="64"/>
      <c r="H677" s="64"/>
      <c r="I677" s="64"/>
      <c r="J677" s="40"/>
      <c r="K677" s="67"/>
      <c r="L677" s="67"/>
      <c r="M677" s="67"/>
      <c r="N677" s="40"/>
      <c r="O677" s="40"/>
      <c r="P677" s="40"/>
      <c r="Q677" s="40"/>
      <c r="R677" s="40"/>
      <c r="S677" s="40"/>
      <c r="T677" s="40"/>
      <c r="U677" s="40"/>
      <c r="V677" s="40"/>
      <c r="W677" s="40"/>
      <c r="X677" s="40"/>
      <c r="Y677" s="40"/>
      <c r="Z677" s="40"/>
    </row>
    <row r="678" spans="1:26" ht="12.75" customHeight="1">
      <c r="A678" s="40"/>
      <c r="B678" s="40"/>
      <c r="C678" s="40"/>
      <c r="D678" s="40"/>
      <c r="E678" s="40"/>
      <c r="F678" s="64"/>
      <c r="G678" s="64"/>
      <c r="H678" s="64"/>
      <c r="I678" s="64"/>
      <c r="J678" s="40"/>
      <c r="K678" s="67"/>
      <c r="L678" s="67"/>
      <c r="M678" s="67"/>
      <c r="N678" s="40"/>
      <c r="O678" s="40"/>
      <c r="P678" s="40"/>
      <c r="Q678" s="40"/>
      <c r="R678" s="40"/>
      <c r="S678" s="40"/>
      <c r="T678" s="40"/>
      <c r="U678" s="40"/>
      <c r="V678" s="40"/>
      <c r="W678" s="40"/>
      <c r="X678" s="40"/>
      <c r="Y678" s="40"/>
      <c r="Z678" s="40"/>
    </row>
    <row r="679" spans="1:26" ht="12.75" customHeight="1">
      <c r="A679" s="40"/>
      <c r="B679" s="40"/>
      <c r="C679" s="40"/>
      <c r="D679" s="40"/>
      <c r="E679" s="40"/>
      <c r="F679" s="64"/>
      <c r="G679" s="64"/>
      <c r="H679" s="64"/>
      <c r="I679" s="64"/>
      <c r="J679" s="40"/>
      <c r="K679" s="67"/>
      <c r="L679" s="67"/>
      <c r="M679" s="67"/>
      <c r="N679" s="40"/>
      <c r="O679" s="40"/>
      <c r="P679" s="40"/>
      <c r="Q679" s="40"/>
      <c r="R679" s="40"/>
      <c r="S679" s="40"/>
      <c r="T679" s="40"/>
      <c r="U679" s="40"/>
      <c r="V679" s="40"/>
      <c r="W679" s="40"/>
      <c r="X679" s="40"/>
      <c r="Y679" s="40"/>
      <c r="Z679" s="40"/>
    </row>
    <row r="680" spans="1:26" ht="12.75" customHeight="1">
      <c r="A680" s="40"/>
      <c r="B680" s="40"/>
      <c r="C680" s="40"/>
      <c r="D680" s="40"/>
      <c r="E680" s="40"/>
      <c r="F680" s="64"/>
      <c r="G680" s="64"/>
      <c r="H680" s="64"/>
      <c r="I680" s="64"/>
      <c r="J680" s="40"/>
      <c r="K680" s="67"/>
      <c r="L680" s="67"/>
      <c r="M680" s="67"/>
      <c r="N680" s="40"/>
      <c r="O680" s="40"/>
      <c r="P680" s="40"/>
      <c r="Q680" s="40"/>
      <c r="R680" s="40"/>
      <c r="S680" s="40"/>
      <c r="T680" s="40"/>
      <c r="U680" s="40"/>
      <c r="V680" s="40"/>
      <c r="W680" s="40"/>
      <c r="X680" s="40"/>
      <c r="Y680" s="40"/>
      <c r="Z680" s="40"/>
    </row>
    <row r="681" spans="1:26" ht="12.75" customHeight="1">
      <c r="A681" s="40"/>
      <c r="B681" s="40"/>
      <c r="C681" s="40"/>
      <c r="D681" s="40"/>
      <c r="E681" s="40"/>
      <c r="F681" s="64"/>
      <c r="G681" s="64"/>
      <c r="H681" s="64"/>
      <c r="I681" s="64"/>
      <c r="J681" s="40"/>
      <c r="K681" s="67"/>
      <c r="L681" s="67"/>
      <c r="M681" s="67"/>
      <c r="N681" s="40"/>
      <c r="O681" s="40"/>
      <c r="P681" s="40"/>
      <c r="Q681" s="40"/>
      <c r="R681" s="40"/>
      <c r="S681" s="40"/>
      <c r="T681" s="40"/>
      <c r="U681" s="40"/>
      <c r="V681" s="40"/>
      <c r="W681" s="40"/>
      <c r="X681" s="40"/>
      <c r="Y681" s="40"/>
      <c r="Z681" s="40"/>
    </row>
    <row r="682" spans="1:26" ht="12.75" customHeight="1">
      <c r="A682" s="40"/>
      <c r="B682" s="40"/>
      <c r="C682" s="40"/>
      <c r="D682" s="40"/>
      <c r="E682" s="40"/>
      <c r="F682" s="64"/>
      <c r="G682" s="64"/>
      <c r="H682" s="64"/>
      <c r="I682" s="64"/>
      <c r="J682" s="40"/>
      <c r="K682" s="67"/>
      <c r="L682" s="67"/>
      <c r="M682" s="67"/>
      <c r="N682" s="40"/>
      <c r="O682" s="40"/>
      <c r="P682" s="40"/>
      <c r="Q682" s="40"/>
      <c r="R682" s="40"/>
      <c r="S682" s="40"/>
      <c r="T682" s="40"/>
      <c r="U682" s="40"/>
      <c r="V682" s="40"/>
      <c r="W682" s="40"/>
      <c r="X682" s="40"/>
      <c r="Y682" s="40"/>
      <c r="Z682" s="40"/>
    </row>
    <row r="683" spans="1:26" ht="12.75" customHeight="1">
      <c r="A683" s="40"/>
      <c r="B683" s="40"/>
      <c r="C683" s="40"/>
      <c r="D683" s="40"/>
      <c r="E683" s="40"/>
      <c r="F683" s="64"/>
      <c r="G683" s="64"/>
      <c r="H683" s="64"/>
      <c r="I683" s="64"/>
      <c r="J683" s="40"/>
      <c r="K683" s="67"/>
      <c r="L683" s="67"/>
      <c r="M683" s="67"/>
      <c r="N683" s="40"/>
      <c r="O683" s="40"/>
      <c r="P683" s="40"/>
      <c r="Q683" s="40"/>
      <c r="R683" s="40"/>
      <c r="S683" s="40"/>
      <c r="T683" s="40"/>
      <c r="U683" s="40"/>
      <c r="V683" s="40"/>
      <c r="W683" s="40"/>
      <c r="X683" s="40"/>
      <c r="Y683" s="40"/>
      <c r="Z683" s="40"/>
    </row>
    <row r="684" spans="1:26" ht="12.75" customHeight="1">
      <c r="A684" s="40"/>
      <c r="B684" s="40"/>
      <c r="C684" s="40"/>
      <c r="D684" s="40"/>
      <c r="E684" s="40"/>
      <c r="F684" s="64"/>
      <c r="G684" s="64"/>
      <c r="H684" s="64"/>
      <c r="I684" s="64"/>
      <c r="J684" s="40"/>
      <c r="K684" s="67"/>
      <c r="L684" s="67"/>
      <c r="M684" s="67"/>
      <c r="N684" s="40"/>
      <c r="O684" s="40"/>
      <c r="P684" s="40"/>
      <c r="Q684" s="40"/>
      <c r="R684" s="40"/>
      <c r="S684" s="40"/>
      <c r="T684" s="40"/>
      <c r="U684" s="40"/>
      <c r="V684" s="40"/>
      <c r="W684" s="40"/>
      <c r="X684" s="40"/>
      <c r="Y684" s="40"/>
      <c r="Z684" s="40"/>
    </row>
    <row r="685" spans="1:26" ht="12.75" customHeight="1">
      <c r="A685" s="40"/>
      <c r="B685" s="40"/>
      <c r="C685" s="40"/>
      <c r="D685" s="40"/>
      <c r="E685" s="40"/>
      <c r="F685" s="64"/>
      <c r="G685" s="64"/>
      <c r="H685" s="64"/>
      <c r="I685" s="64"/>
      <c r="J685" s="40"/>
      <c r="K685" s="67"/>
      <c r="L685" s="67"/>
      <c r="M685" s="67"/>
      <c r="N685" s="40"/>
      <c r="O685" s="40"/>
      <c r="P685" s="40"/>
      <c r="Q685" s="40"/>
      <c r="R685" s="40"/>
      <c r="S685" s="40"/>
      <c r="T685" s="40"/>
      <c r="U685" s="40"/>
      <c r="V685" s="40"/>
      <c r="W685" s="40"/>
      <c r="X685" s="40"/>
      <c r="Y685" s="40"/>
      <c r="Z685" s="40"/>
    </row>
    <row r="686" spans="1:26" ht="12.75" customHeight="1">
      <c r="A686" s="40"/>
      <c r="B686" s="40"/>
      <c r="C686" s="40"/>
      <c r="D686" s="40"/>
      <c r="E686" s="40"/>
      <c r="F686" s="64"/>
      <c r="G686" s="64"/>
      <c r="H686" s="64"/>
      <c r="I686" s="64"/>
      <c r="J686" s="40"/>
      <c r="K686" s="67"/>
      <c r="L686" s="67"/>
      <c r="M686" s="67"/>
      <c r="N686" s="40"/>
      <c r="O686" s="40"/>
      <c r="P686" s="40"/>
      <c r="Q686" s="40"/>
      <c r="R686" s="40"/>
      <c r="S686" s="40"/>
      <c r="T686" s="40"/>
      <c r="U686" s="40"/>
      <c r="V686" s="40"/>
      <c r="W686" s="40"/>
      <c r="X686" s="40"/>
      <c r="Y686" s="40"/>
      <c r="Z686" s="40"/>
    </row>
    <row r="687" spans="1:26" ht="12.75" customHeight="1">
      <c r="A687" s="40"/>
      <c r="B687" s="40"/>
      <c r="C687" s="40"/>
      <c r="D687" s="40"/>
      <c r="E687" s="40"/>
      <c r="F687" s="64"/>
      <c r="G687" s="64"/>
      <c r="H687" s="64"/>
      <c r="I687" s="64"/>
      <c r="J687" s="40"/>
      <c r="K687" s="67"/>
      <c r="L687" s="67"/>
      <c r="M687" s="67"/>
      <c r="N687" s="40"/>
      <c r="O687" s="40"/>
      <c r="P687" s="40"/>
      <c r="Q687" s="40"/>
      <c r="R687" s="40"/>
      <c r="S687" s="40"/>
      <c r="T687" s="40"/>
      <c r="U687" s="40"/>
      <c r="V687" s="40"/>
      <c r="W687" s="40"/>
      <c r="X687" s="40"/>
      <c r="Y687" s="40"/>
      <c r="Z687" s="40"/>
    </row>
    <row r="688" spans="1:26" ht="12.75" customHeight="1">
      <c r="A688" s="40"/>
      <c r="B688" s="40"/>
      <c r="C688" s="40"/>
      <c r="D688" s="40"/>
      <c r="E688" s="40"/>
      <c r="F688" s="64"/>
      <c r="G688" s="64"/>
      <c r="H688" s="64"/>
      <c r="I688" s="64"/>
      <c r="J688" s="40"/>
      <c r="K688" s="67"/>
      <c r="L688" s="67"/>
      <c r="M688" s="67"/>
      <c r="N688" s="40"/>
      <c r="O688" s="40"/>
      <c r="P688" s="40"/>
      <c r="Q688" s="40"/>
      <c r="R688" s="40"/>
      <c r="S688" s="40"/>
      <c r="T688" s="40"/>
      <c r="U688" s="40"/>
      <c r="V688" s="40"/>
      <c r="W688" s="40"/>
      <c r="X688" s="40"/>
      <c r="Y688" s="40"/>
      <c r="Z688" s="40"/>
    </row>
    <row r="689" spans="1:26" ht="12.75" customHeight="1">
      <c r="A689" s="40"/>
      <c r="B689" s="40"/>
      <c r="C689" s="40"/>
      <c r="D689" s="40"/>
      <c r="E689" s="40"/>
      <c r="F689" s="64"/>
      <c r="G689" s="64"/>
      <c r="H689" s="64"/>
      <c r="I689" s="64"/>
      <c r="J689" s="40"/>
      <c r="K689" s="67"/>
      <c r="L689" s="67"/>
      <c r="M689" s="67"/>
      <c r="N689" s="40"/>
      <c r="O689" s="40"/>
      <c r="P689" s="40"/>
      <c r="Q689" s="40"/>
      <c r="R689" s="40"/>
      <c r="S689" s="40"/>
      <c r="T689" s="40"/>
      <c r="U689" s="40"/>
      <c r="V689" s="40"/>
      <c r="W689" s="40"/>
      <c r="X689" s="40"/>
      <c r="Y689" s="40"/>
      <c r="Z689" s="40"/>
    </row>
    <row r="690" spans="1:26" ht="12.75" customHeight="1">
      <c r="A690" s="40"/>
      <c r="B690" s="40"/>
      <c r="C690" s="40"/>
      <c r="D690" s="40"/>
      <c r="E690" s="40"/>
      <c r="F690" s="64"/>
      <c r="G690" s="64"/>
      <c r="H690" s="64"/>
      <c r="I690" s="64"/>
      <c r="J690" s="40"/>
      <c r="K690" s="67"/>
      <c r="L690" s="67"/>
      <c r="M690" s="67"/>
      <c r="N690" s="40"/>
      <c r="O690" s="40"/>
      <c r="P690" s="40"/>
      <c r="Q690" s="40"/>
      <c r="R690" s="40"/>
      <c r="S690" s="40"/>
      <c r="T690" s="40"/>
      <c r="U690" s="40"/>
      <c r="V690" s="40"/>
      <c r="W690" s="40"/>
      <c r="X690" s="40"/>
      <c r="Y690" s="40"/>
      <c r="Z690" s="40"/>
    </row>
    <row r="691" spans="1:26" ht="12.75" customHeight="1">
      <c r="A691" s="40"/>
      <c r="B691" s="40"/>
      <c r="C691" s="40"/>
      <c r="D691" s="40"/>
      <c r="E691" s="40"/>
      <c r="F691" s="64"/>
      <c r="G691" s="64"/>
      <c r="H691" s="64"/>
      <c r="I691" s="64"/>
      <c r="J691" s="40"/>
      <c r="K691" s="67"/>
      <c r="L691" s="67"/>
      <c r="M691" s="67"/>
      <c r="N691" s="40"/>
      <c r="O691" s="40"/>
      <c r="P691" s="40"/>
      <c r="Q691" s="40"/>
      <c r="R691" s="40"/>
      <c r="S691" s="40"/>
      <c r="T691" s="40"/>
      <c r="U691" s="40"/>
      <c r="V691" s="40"/>
      <c r="W691" s="40"/>
      <c r="X691" s="40"/>
      <c r="Y691" s="40"/>
      <c r="Z691" s="40"/>
    </row>
    <row r="692" spans="1:26" ht="12.75" customHeight="1">
      <c r="A692" s="40"/>
      <c r="B692" s="40"/>
      <c r="C692" s="40"/>
      <c r="D692" s="40"/>
      <c r="E692" s="40"/>
      <c r="F692" s="64"/>
      <c r="G692" s="64"/>
      <c r="H692" s="64"/>
      <c r="I692" s="64"/>
      <c r="J692" s="40"/>
      <c r="K692" s="67"/>
      <c r="L692" s="67"/>
      <c r="M692" s="67"/>
      <c r="N692" s="40"/>
      <c r="O692" s="40"/>
      <c r="P692" s="40"/>
      <c r="Q692" s="40"/>
      <c r="R692" s="40"/>
      <c r="S692" s="40"/>
      <c r="T692" s="40"/>
      <c r="U692" s="40"/>
      <c r="V692" s="40"/>
      <c r="W692" s="40"/>
      <c r="X692" s="40"/>
      <c r="Y692" s="40"/>
      <c r="Z692" s="40"/>
    </row>
    <row r="693" spans="1:26" ht="12.75" customHeight="1">
      <c r="A693" s="40"/>
      <c r="B693" s="40"/>
      <c r="C693" s="40"/>
      <c r="D693" s="40"/>
      <c r="E693" s="40"/>
      <c r="F693" s="64"/>
      <c r="G693" s="64"/>
      <c r="H693" s="64"/>
      <c r="I693" s="64"/>
      <c r="J693" s="40"/>
      <c r="K693" s="67"/>
      <c r="L693" s="67"/>
      <c r="M693" s="67"/>
      <c r="N693" s="40"/>
      <c r="O693" s="40"/>
      <c r="P693" s="40"/>
      <c r="Q693" s="40"/>
      <c r="R693" s="40"/>
      <c r="S693" s="40"/>
      <c r="T693" s="40"/>
      <c r="U693" s="40"/>
      <c r="V693" s="40"/>
      <c r="W693" s="40"/>
      <c r="X693" s="40"/>
      <c r="Y693" s="40"/>
      <c r="Z693" s="40"/>
    </row>
    <row r="694" spans="1:26" ht="12.75" customHeight="1">
      <c r="A694" s="40"/>
      <c r="B694" s="40"/>
      <c r="C694" s="40"/>
      <c r="D694" s="40"/>
      <c r="E694" s="40"/>
      <c r="F694" s="64"/>
      <c r="G694" s="64"/>
      <c r="H694" s="64"/>
      <c r="I694" s="64"/>
      <c r="J694" s="40"/>
      <c r="K694" s="67"/>
      <c r="L694" s="67"/>
      <c r="M694" s="67"/>
      <c r="N694" s="40"/>
      <c r="O694" s="40"/>
      <c r="P694" s="40"/>
      <c r="Q694" s="40"/>
      <c r="R694" s="40"/>
      <c r="S694" s="40"/>
      <c r="T694" s="40"/>
      <c r="U694" s="40"/>
      <c r="V694" s="40"/>
      <c r="W694" s="40"/>
      <c r="X694" s="40"/>
      <c r="Y694" s="40"/>
      <c r="Z694" s="40"/>
    </row>
    <row r="695" spans="1:26" ht="12.75" customHeight="1">
      <c r="A695" s="40"/>
      <c r="B695" s="40"/>
      <c r="C695" s="40"/>
      <c r="D695" s="40"/>
      <c r="E695" s="40"/>
      <c r="F695" s="64"/>
      <c r="G695" s="64"/>
      <c r="H695" s="64"/>
      <c r="I695" s="64"/>
      <c r="J695" s="40"/>
      <c r="K695" s="67"/>
      <c r="L695" s="67"/>
      <c r="M695" s="67"/>
      <c r="N695" s="40"/>
      <c r="O695" s="40"/>
      <c r="P695" s="40"/>
      <c r="Q695" s="40"/>
      <c r="R695" s="40"/>
      <c r="S695" s="40"/>
      <c r="T695" s="40"/>
      <c r="U695" s="40"/>
      <c r="V695" s="40"/>
      <c r="W695" s="40"/>
      <c r="X695" s="40"/>
      <c r="Y695" s="40"/>
      <c r="Z695" s="40"/>
    </row>
    <row r="696" spans="1:26" ht="12.75" customHeight="1">
      <c r="A696" s="40"/>
      <c r="B696" s="40"/>
      <c r="C696" s="40"/>
      <c r="D696" s="40"/>
      <c r="E696" s="40"/>
      <c r="F696" s="64"/>
      <c r="G696" s="64"/>
      <c r="H696" s="64"/>
      <c r="I696" s="64"/>
      <c r="J696" s="40"/>
      <c r="K696" s="67"/>
      <c r="L696" s="67"/>
      <c r="M696" s="67"/>
      <c r="N696" s="40"/>
      <c r="O696" s="40"/>
      <c r="P696" s="40"/>
      <c r="Q696" s="40"/>
      <c r="R696" s="40"/>
      <c r="S696" s="40"/>
      <c r="T696" s="40"/>
      <c r="U696" s="40"/>
      <c r="V696" s="40"/>
      <c r="W696" s="40"/>
      <c r="X696" s="40"/>
      <c r="Y696" s="40"/>
      <c r="Z696" s="40"/>
    </row>
    <row r="697" spans="1:26" ht="12.75" customHeight="1">
      <c r="A697" s="40"/>
      <c r="B697" s="40"/>
      <c r="C697" s="40"/>
      <c r="D697" s="40"/>
      <c r="E697" s="40"/>
      <c r="F697" s="64"/>
      <c r="G697" s="64"/>
      <c r="H697" s="64"/>
      <c r="I697" s="64"/>
      <c r="J697" s="40"/>
      <c r="K697" s="67"/>
      <c r="L697" s="67"/>
      <c r="M697" s="67"/>
      <c r="N697" s="40"/>
      <c r="O697" s="40"/>
      <c r="P697" s="40"/>
      <c r="Q697" s="40"/>
      <c r="R697" s="40"/>
      <c r="S697" s="40"/>
      <c r="T697" s="40"/>
      <c r="U697" s="40"/>
      <c r="V697" s="40"/>
      <c r="W697" s="40"/>
      <c r="X697" s="40"/>
      <c r="Y697" s="40"/>
      <c r="Z697" s="40"/>
    </row>
    <row r="698" spans="1:26" ht="12.75" customHeight="1">
      <c r="A698" s="40"/>
      <c r="B698" s="40"/>
      <c r="C698" s="40"/>
      <c r="D698" s="40"/>
      <c r="E698" s="40"/>
      <c r="F698" s="64"/>
      <c r="G698" s="64"/>
      <c r="H698" s="64"/>
      <c r="I698" s="64"/>
      <c r="J698" s="40"/>
      <c r="K698" s="67"/>
      <c r="L698" s="67"/>
      <c r="M698" s="67"/>
      <c r="N698" s="40"/>
      <c r="O698" s="40"/>
      <c r="P698" s="40"/>
      <c r="Q698" s="40"/>
      <c r="R698" s="40"/>
      <c r="S698" s="40"/>
      <c r="T698" s="40"/>
      <c r="U698" s="40"/>
      <c r="V698" s="40"/>
      <c r="W698" s="40"/>
      <c r="X698" s="40"/>
      <c r="Y698" s="40"/>
      <c r="Z698" s="40"/>
    </row>
    <row r="699" spans="1:26" ht="12.75" customHeight="1">
      <c r="A699" s="40"/>
      <c r="B699" s="40"/>
      <c r="C699" s="40"/>
      <c r="D699" s="40"/>
      <c r="E699" s="40"/>
      <c r="F699" s="64"/>
      <c r="G699" s="64"/>
      <c r="H699" s="64"/>
      <c r="I699" s="64"/>
      <c r="J699" s="40"/>
      <c r="K699" s="67"/>
      <c r="L699" s="67"/>
      <c r="M699" s="67"/>
      <c r="N699" s="40"/>
      <c r="O699" s="40"/>
      <c r="P699" s="40"/>
      <c r="Q699" s="40"/>
      <c r="R699" s="40"/>
      <c r="S699" s="40"/>
      <c r="T699" s="40"/>
      <c r="U699" s="40"/>
      <c r="V699" s="40"/>
      <c r="W699" s="40"/>
      <c r="X699" s="40"/>
      <c r="Y699" s="40"/>
      <c r="Z699" s="40"/>
    </row>
    <row r="700" spans="1:26" ht="12.75" customHeight="1">
      <c r="A700" s="40"/>
      <c r="B700" s="40"/>
      <c r="C700" s="40"/>
      <c r="D700" s="40"/>
      <c r="E700" s="40"/>
      <c r="F700" s="64"/>
      <c r="G700" s="64"/>
      <c r="H700" s="64"/>
      <c r="I700" s="64"/>
      <c r="J700" s="40"/>
      <c r="K700" s="67"/>
      <c r="L700" s="67"/>
      <c r="M700" s="67"/>
      <c r="N700" s="40"/>
      <c r="O700" s="40"/>
      <c r="P700" s="40"/>
      <c r="Q700" s="40"/>
      <c r="R700" s="40"/>
      <c r="S700" s="40"/>
      <c r="T700" s="40"/>
      <c r="U700" s="40"/>
      <c r="V700" s="40"/>
      <c r="W700" s="40"/>
      <c r="X700" s="40"/>
      <c r="Y700" s="40"/>
      <c r="Z700" s="40"/>
    </row>
    <row r="701" spans="1:26" ht="12.75" customHeight="1">
      <c r="A701" s="40"/>
      <c r="B701" s="40"/>
      <c r="C701" s="40"/>
      <c r="D701" s="40"/>
      <c r="E701" s="40"/>
      <c r="F701" s="64"/>
      <c r="G701" s="64"/>
      <c r="H701" s="64"/>
      <c r="I701" s="64"/>
      <c r="J701" s="40"/>
      <c r="K701" s="67"/>
      <c r="L701" s="67"/>
      <c r="M701" s="67"/>
      <c r="N701" s="40"/>
      <c r="O701" s="40"/>
      <c r="P701" s="40"/>
      <c r="Q701" s="40"/>
      <c r="R701" s="40"/>
      <c r="S701" s="40"/>
      <c r="T701" s="40"/>
      <c r="U701" s="40"/>
      <c r="V701" s="40"/>
      <c r="W701" s="40"/>
      <c r="X701" s="40"/>
      <c r="Y701" s="40"/>
      <c r="Z701" s="40"/>
    </row>
    <row r="702" spans="1:26" ht="12.75" customHeight="1">
      <c r="A702" s="40"/>
      <c r="B702" s="40"/>
      <c r="C702" s="40"/>
      <c r="D702" s="40"/>
      <c r="E702" s="40"/>
      <c r="F702" s="64"/>
      <c r="G702" s="64"/>
      <c r="H702" s="64"/>
      <c r="I702" s="64"/>
      <c r="J702" s="40"/>
      <c r="K702" s="67"/>
      <c r="L702" s="67"/>
      <c r="M702" s="67"/>
      <c r="N702" s="40"/>
      <c r="O702" s="40"/>
      <c r="P702" s="40"/>
      <c r="Q702" s="40"/>
      <c r="R702" s="40"/>
      <c r="S702" s="40"/>
      <c r="T702" s="40"/>
      <c r="U702" s="40"/>
      <c r="V702" s="40"/>
      <c r="W702" s="40"/>
      <c r="X702" s="40"/>
      <c r="Y702" s="40"/>
      <c r="Z702" s="40"/>
    </row>
    <row r="703" spans="1:26" ht="12.75" customHeight="1">
      <c r="A703" s="40"/>
      <c r="B703" s="40"/>
      <c r="C703" s="40"/>
      <c r="D703" s="40"/>
      <c r="E703" s="40"/>
      <c r="F703" s="64"/>
      <c r="G703" s="64"/>
      <c r="H703" s="64"/>
      <c r="I703" s="64"/>
      <c r="J703" s="40"/>
      <c r="K703" s="67"/>
      <c r="L703" s="67"/>
      <c r="M703" s="67"/>
      <c r="N703" s="40"/>
      <c r="O703" s="40"/>
      <c r="P703" s="40"/>
      <c r="Q703" s="40"/>
      <c r="R703" s="40"/>
      <c r="S703" s="40"/>
      <c r="T703" s="40"/>
      <c r="U703" s="40"/>
      <c r="V703" s="40"/>
      <c r="W703" s="40"/>
      <c r="X703" s="40"/>
      <c r="Y703" s="40"/>
      <c r="Z703" s="40"/>
    </row>
    <row r="704" spans="1:26" ht="12.75" customHeight="1">
      <c r="A704" s="40"/>
      <c r="B704" s="40"/>
      <c r="C704" s="40"/>
      <c r="D704" s="40"/>
      <c r="E704" s="40"/>
      <c r="F704" s="64"/>
      <c r="G704" s="64"/>
      <c r="H704" s="64"/>
      <c r="I704" s="64"/>
      <c r="J704" s="40"/>
      <c r="K704" s="67"/>
      <c r="L704" s="67"/>
      <c r="M704" s="67"/>
      <c r="N704" s="40"/>
      <c r="O704" s="40"/>
      <c r="P704" s="40"/>
      <c r="Q704" s="40"/>
      <c r="R704" s="40"/>
      <c r="S704" s="40"/>
      <c r="T704" s="40"/>
      <c r="U704" s="40"/>
      <c r="V704" s="40"/>
      <c r="W704" s="40"/>
      <c r="X704" s="40"/>
      <c r="Y704" s="40"/>
      <c r="Z704" s="40"/>
    </row>
    <row r="705" spans="1:26" ht="12.75" customHeight="1">
      <c r="A705" s="40"/>
      <c r="B705" s="40"/>
      <c r="C705" s="40"/>
      <c r="D705" s="40"/>
      <c r="E705" s="40"/>
      <c r="F705" s="64"/>
      <c r="G705" s="64"/>
      <c r="H705" s="64"/>
      <c r="I705" s="64"/>
      <c r="J705" s="40"/>
      <c r="K705" s="67"/>
      <c r="L705" s="67"/>
      <c r="M705" s="67"/>
      <c r="N705" s="40"/>
      <c r="O705" s="40"/>
      <c r="P705" s="40"/>
      <c r="Q705" s="40"/>
      <c r="R705" s="40"/>
      <c r="S705" s="40"/>
      <c r="T705" s="40"/>
      <c r="U705" s="40"/>
      <c r="V705" s="40"/>
      <c r="W705" s="40"/>
      <c r="X705" s="40"/>
      <c r="Y705" s="40"/>
      <c r="Z705" s="40"/>
    </row>
    <row r="706" spans="1:26" ht="12.75" customHeight="1">
      <c r="A706" s="40"/>
      <c r="B706" s="40"/>
      <c r="C706" s="40"/>
      <c r="D706" s="40"/>
      <c r="E706" s="40"/>
      <c r="F706" s="64"/>
      <c r="G706" s="64"/>
      <c r="H706" s="64"/>
      <c r="I706" s="64"/>
      <c r="J706" s="40"/>
      <c r="K706" s="67"/>
      <c r="L706" s="67"/>
      <c r="M706" s="67"/>
      <c r="N706" s="40"/>
      <c r="O706" s="40"/>
      <c r="P706" s="40"/>
      <c r="Q706" s="40"/>
      <c r="R706" s="40"/>
      <c r="S706" s="40"/>
      <c r="T706" s="40"/>
      <c r="U706" s="40"/>
      <c r="V706" s="40"/>
      <c r="W706" s="40"/>
      <c r="X706" s="40"/>
      <c r="Y706" s="40"/>
      <c r="Z706" s="40"/>
    </row>
    <row r="707" spans="1:26" ht="12.75" customHeight="1">
      <c r="A707" s="40"/>
      <c r="B707" s="40"/>
      <c r="C707" s="40"/>
      <c r="D707" s="40"/>
      <c r="E707" s="40"/>
      <c r="F707" s="64"/>
      <c r="G707" s="64"/>
      <c r="H707" s="64"/>
      <c r="I707" s="64"/>
      <c r="J707" s="40"/>
      <c r="K707" s="67"/>
      <c r="L707" s="67"/>
      <c r="M707" s="67"/>
      <c r="N707" s="40"/>
      <c r="O707" s="40"/>
      <c r="P707" s="40"/>
      <c r="Q707" s="40"/>
      <c r="R707" s="40"/>
      <c r="S707" s="40"/>
      <c r="T707" s="40"/>
      <c r="U707" s="40"/>
      <c r="V707" s="40"/>
      <c r="W707" s="40"/>
      <c r="X707" s="40"/>
      <c r="Y707" s="40"/>
      <c r="Z707" s="40"/>
    </row>
    <row r="708" spans="1:26" ht="12.75" customHeight="1">
      <c r="A708" s="40"/>
      <c r="B708" s="40"/>
      <c r="C708" s="40"/>
      <c r="D708" s="40"/>
      <c r="E708" s="40"/>
      <c r="F708" s="64"/>
      <c r="G708" s="64"/>
      <c r="H708" s="64"/>
      <c r="I708" s="64"/>
      <c r="J708" s="40"/>
      <c r="K708" s="67"/>
      <c r="L708" s="67"/>
      <c r="M708" s="67"/>
      <c r="N708" s="40"/>
      <c r="O708" s="40"/>
      <c r="P708" s="40"/>
      <c r="Q708" s="40"/>
      <c r="R708" s="40"/>
      <c r="S708" s="40"/>
      <c r="T708" s="40"/>
      <c r="U708" s="40"/>
      <c r="V708" s="40"/>
      <c r="W708" s="40"/>
      <c r="X708" s="40"/>
      <c r="Y708" s="40"/>
      <c r="Z708" s="40"/>
    </row>
    <row r="709" spans="1:26" ht="12.75" customHeight="1">
      <c r="A709" s="40"/>
      <c r="B709" s="40"/>
      <c r="C709" s="40"/>
      <c r="D709" s="40"/>
      <c r="E709" s="40"/>
      <c r="F709" s="64"/>
      <c r="G709" s="64"/>
      <c r="H709" s="64"/>
      <c r="I709" s="64"/>
      <c r="J709" s="40"/>
      <c r="K709" s="67"/>
      <c r="L709" s="67"/>
      <c r="M709" s="67"/>
      <c r="N709" s="40"/>
      <c r="O709" s="40"/>
      <c r="P709" s="40"/>
      <c r="Q709" s="40"/>
      <c r="R709" s="40"/>
      <c r="S709" s="40"/>
      <c r="T709" s="40"/>
      <c r="U709" s="40"/>
      <c r="V709" s="40"/>
      <c r="W709" s="40"/>
      <c r="X709" s="40"/>
      <c r="Y709" s="40"/>
      <c r="Z709" s="40"/>
    </row>
    <row r="710" spans="1:26" ht="12.75" customHeight="1">
      <c r="A710" s="40"/>
      <c r="B710" s="40"/>
      <c r="C710" s="40"/>
      <c r="D710" s="40"/>
      <c r="E710" s="40"/>
      <c r="F710" s="64"/>
      <c r="G710" s="64"/>
      <c r="H710" s="64"/>
      <c r="I710" s="64"/>
      <c r="J710" s="40"/>
      <c r="K710" s="67"/>
      <c r="L710" s="67"/>
      <c r="M710" s="67"/>
      <c r="N710" s="40"/>
      <c r="O710" s="40"/>
      <c r="P710" s="40"/>
      <c r="Q710" s="40"/>
      <c r="R710" s="40"/>
      <c r="S710" s="40"/>
      <c r="T710" s="40"/>
      <c r="U710" s="40"/>
      <c r="V710" s="40"/>
      <c r="W710" s="40"/>
      <c r="X710" s="40"/>
      <c r="Y710" s="40"/>
      <c r="Z710" s="40"/>
    </row>
    <row r="711" spans="1:26" ht="12.75" customHeight="1">
      <c r="A711" s="40"/>
      <c r="B711" s="40"/>
      <c r="C711" s="40"/>
      <c r="D711" s="40"/>
      <c r="E711" s="40"/>
      <c r="F711" s="64"/>
      <c r="G711" s="64"/>
      <c r="H711" s="64"/>
      <c r="I711" s="64"/>
      <c r="J711" s="40"/>
      <c r="K711" s="67"/>
      <c r="L711" s="67"/>
      <c r="M711" s="67"/>
      <c r="N711" s="40"/>
      <c r="O711" s="40"/>
      <c r="P711" s="40"/>
      <c r="Q711" s="40"/>
      <c r="R711" s="40"/>
      <c r="S711" s="40"/>
      <c r="T711" s="40"/>
      <c r="U711" s="40"/>
      <c r="V711" s="40"/>
      <c r="W711" s="40"/>
      <c r="X711" s="40"/>
      <c r="Y711" s="40"/>
      <c r="Z711" s="40"/>
    </row>
    <row r="712" spans="1:26" ht="12.75" customHeight="1">
      <c r="A712" s="40"/>
      <c r="B712" s="40"/>
      <c r="C712" s="40"/>
      <c r="D712" s="40"/>
      <c r="E712" s="40"/>
      <c r="F712" s="64"/>
      <c r="G712" s="64"/>
      <c r="H712" s="64"/>
      <c r="I712" s="64"/>
      <c r="J712" s="40"/>
      <c r="K712" s="67"/>
      <c r="L712" s="67"/>
      <c r="M712" s="67"/>
      <c r="N712" s="40"/>
      <c r="O712" s="40"/>
      <c r="P712" s="40"/>
      <c r="Q712" s="40"/>
      <c r="R712" s="40"/>
      <c r="S712" s="40"/>
      <c r="T712" s="40"/>
      <c r="U712" s="40"/>
      <c r="V712" s="40"/>
      <c r="W712" s="40"/>
      <c r="X712" s="40"/>
      <c r="Y712" s="40"/>
      <c r="Z712" s="40"/>
    </row>
    <row r="713" spans="1:26" ht="12.75" customHeight="1">
      <c r="A713" s="40"/>
      <c r="B713" s="40"/>
      <c r="C713" s="40"/>
      <c r="D713" s="40"/>
      <c r="E713" s="40"/>
      <c r="F713" s="64"/>
      <c r="G713" s="64"/>
      <c r="H713" s="64"/>
      <c r="I713" s="64"/>
      <c r="J713" s="40"/>
      <c r="K713" s="67"/>
      <c r="L713" s="67"/>
      <c r="M713" s="67"/>
      <c r="N713" s="40"/>
      <c r="O713" s="40"/>
      <c r="P713" s="40"/>
      <c r="Q713" s="40"/>
      <c r="R713" s="40"/>
      <c r="S713" s="40"/>
      <c r="T713" s="40"/>
      <c r="U713" s="40"/>
      <c r="V713" s="40"/>
      <c r="W713" s="40"/>
      <c r="X713" s="40"/>
      <c r="Y713" s="40"/>
      <c r="Z713" s="40"/>
    </row>
    <row r="714" spans="1:26" ht="12.75" customHeight="1">
      <c r="A714" s="40"/>
      <c r="B714" s="40"/>
      <c r="C714" s="40"/>
      <c r="D714" s="40"/>
      <c r="E714" s="40"/>
      <c r="F714" s="64"/>
      <c r="G714" s="64"/>
      <c r="H714" s="64"/>
      <c r="I714" s="64"/>
      <c r="J714" s="40"/>
      <c r="K714" s="67"/>
      <c r="L714" s="67"/>
      <c r="M714" s="67"/>
      <c r="N714" s="40"/>
      <c r="O714" s="40"/>
      <c r="P714" s="40"/>
      <c r="Q714" s="40"/>
      <c r="R714" s="40"/>
      <c r="S714" s="40"/>
      <c r="T714" s="40"/>
      <c r="U714" s="40"/>
      <c r="V714" s="40"/>
      <c r="W714" s="40"/>
      <c r="X714" s="40"/>
      <c r="Y714" s="40"/>
      <c r="Z714" s="40"/>
    </row>
    <row r="715" spans="1:26" ht="12.75" customHeight="1">
      <c r="A715" s="40"/>
      <c r="B715" s="40"/>
      <c r="C715" s="40"/>
      <c r="D715" s="40"/>
      <c r="E715" s="40"/>
      <c r="F715" s="64"/>
      <c r="G715" s="64"/>
      <c r="H715" s="64"/>
      <c r="I715" s="64"/>
      <c r="J715" s="40"/>
      <c r="K715" s="67"/>
      <c r="L715" s="67"/>
      <c r="M715" s="67"/>
      <c r="N715" s="40"/>
      <c r="O715" s="40"/>
      <c r="P715" s="40"/>
      <c r="Q715" s="40"/>
      <c r="R715" s="40"/>
      <c r="S715" s="40"/>
      <c r="T715" s="40"/>
      <c r="U715" s="40"/>
      <c r="V715" s="40"/>
      <c r="W715" s="40"/>
      <c r="X715" s="40"/>
      <c r="Y715" s="40"/>
      <c r="Z715" s="40"/>
    </row>
    <row r="716" spans="1:26" ht="12.75" customHeight="1">
      <c r="A716" s="40"/>
      <c r="B716" s="40"/>
      <c r="C716" s="40"/>
      <c r="D716" s="40"/>
      <c r="E716" s="40"/>
      <c r="F716" s="64"/>
      <c r="G716" s="64"/>
      <c r="H716" s="64"/>
      <c r="I716" s="64"/>
      <c r="J716" s="40"/>
      <c r="K716" s="67"/>
      <c r="L716" s="67"/>
      <c r="M716" s="67"/>
      <c r="N716" s="40"/>
      <c r="O716" s="40"/>
      <c r="P716" s="40"/>
      <c r="Q716" s="40"/>
      <c r="R716" s="40"/>
      <c r="S716" s="40"/>
      <c r="T716" s="40"/>
      <c r="U716" s="40"/>
      <c r="V716" s="40"/>
      <c r="W716" s="40"/>
      <c r="X716" s="40"/>
      <c r="Y716" s="40"/>
      <c r="Z716" s="40"/>
    </row>
    <row r="717" spans="1:26" ht="12.75" customHeight="1">
      <c r="A717" s="40"/>
      <c r="B717" s="40"/>
      <c r="C717" s="40"/>
      <c r="D717" s="40"/>
      <c r="E717" s="40"/>
      <c r="F717" s="64"/>
      <c r="G717" s="64"/>
      <c r="H717" s="64"/>
      <c r="I717" s="64"/>
      <c r="J717" s="40"/>
      <c r="K717" s="67"/>
      <c r="L717" s="67"/>
      <c r="M717" s="67"/>
      <c r="N717" s="40"/>
      <c r="O717" s="40"/>
      <c r="P717" s="40"/>
      <c r="Q717" s="40"/>
      <c r="R717" s="40"/>
      <c r="S717" s="40"/>
      <c r="T717" s="40"/>
      <c r="U717" s="40"/>
      <c r="V717" s="40"/>
      <c r="W717" s="40"/>
      <c r="X717" s="40"/>
      <c r="Y717" s="40"/>
      <c r="Z717" s="40"/>
    </row>
    <row r="718" spans="1:26" ht="12.75" customHeight="1">
      <c r="A718" s="40"/>
      <c r="B718" s="40"/>
      <c r="C718" s="40"/>
      <c r="D718" s="40"/>
      <c r="E718" s="40"/>
      <c r="F718" s="64"/>
      <c r="G718" s="64"/>
      <c r="H718" s="64"/>
      <c r="I718" s="64"/>
      <c r="J718" s="40"/>
      <c r="K718" s="67"/>
      <c r="L718" s="67"/>
      <c r="M718" s="67"/>
      <c r="N718" s="40"/>
      <c r="O718" s="40"/>
      <c r="P718" s="40"/>
      <c r="Q718" s="40"/>
      <c r="R718" s="40"/>
      <c r="S718" s="40"/>
      <c r="T718" s="40"/>
      <c r="U718" s="40"/>
      <c r="V718" s="40"/>
      <c r="W718" s="40"/>
      <c r="X718" s="40"/>
      <c r="Y718" s="40"/>
      <c r="Z718" s="40"/>
    </row>
    <row r="719" spans="1:26" ht="12.75" customHeight="1">
      <c r="A719" s="40"/>
      <c r="B719" s="40"/>
      <c r="C719" s="40"/>
      <c r="D719" s="40"/>
      <c r="E719" s="40"/>
      <c r="F719" s="64"/>
      <c r="G719" s="64"/>
      <c r="H719" s="64"/>
      <c r="I719" s="64"/>
      <c r="J719" s="40"/>
      <c r="K719" s="67"/>
      <c r="L719" s="67"/>
      <c r="M719" s="67"/>
      <c r="N719" s="40"/>
      <c r="O719" s="40"/>
      <c r="P719" s="40"/>
      <c r="Q719" s="40"/>
      <c r="R719" s="40"/>
      <c r="S719" s="40"/>
      <c r="T719" s="40"/>
      <c r="U719" s="40"/>
      <c r="V719" s="40"/>
      <c r="W719" s="40"/>
      <c r="X719" s="40"/>
      <c r="Y719" s="40"/>
      <c r="Z719" s="40"/>
    </row>
    <row r="720" spans="1:26" ht="12.75" customHeight="1">
      <c r="A720" s="40"/>
      <c r="B720" s="40"/>
      <c r="C720" s="40"/>
      <c r="D720" s="40"/>
      <c r="E720" s="40"/>
      <c r="F720" s="64"/>
      <c r="G720" s="64"/>
      <c r="H720" s="64"/>
      <c r="I720" s="64"/>
      <c r="J720" s="40"/>
      <c r="K720" s="67"/>
      <c r="L720" s="67"/>
      <c r="M720" s="67"/>
      <c r="N720" s="40"/>
      <c r="O720" s="40"/>
      <c r="P720" s="40"/>
      <c r="Q720" s="40"/>
      <c r="R720" s="40"/>
      <c r="S720" s="40"/>
      <c r="T720" s="40"/>
      <c r="U720" s="40"/>
      <c r="V720" s="40"/>
      <c r="W720" s="40"/>
      <c r="X720" s="40"/>
      <c r="Y720" s="40"/>
      <c r="Z720" s="40"/>
    </row>
    <row r="721" spans="1:26" ht="12.75" customHeight="1">
      <c r="A721" s="40"/>
      <c r="B721" s="40"/>
      <c r="C721" s="40"/>
      <c r="D721" s="40"/>
      <c r="E721" s="40"/>
      <c r="F721" s="64"/>
      <c r="G721" s="64"/>
      <c r="H721" s="64"/>
      <c r="I721" s="64"/>
      <c r="J721" s="40"/>
      <c r="K721" s="67"/>
      <c r="L721" s="67"/>
      <c r="M721" s="67"/>
      <c r="N721" s="40"/>
      <c r="O721" s="40"/>
      <c r="P721" s="40"/>
      <c r="Q721" s="40"/>
      <c r="R721" s="40"/>
      <c r="S721" s="40"/>
      <c r="T721" s="40"/>
      <c r="U721" s="40"/>
      <c r="V721" s="40"/>
      <c r="W721" s="40"/>
      <c r="X721" s="40"/>
      <c r="Y721" s="40"/>
      <c r="Z721" s="40"/>
    </row>
    <row r="722" spans="1:26" ht="12.75" customHeight="1">
      <c r="A722" s="40"/>
      <c r="B722" s="40"/>
      <c r="C722" s="40"/>
      <c r="D722" s="40"/>
      <c r="E722" s="40"/>
      <c r="F722" s="64"/>
      <c r="G722" s="64"/>
      <c r="H722" s="64"/>
      <c r="I722" s="64"/>
      <c r="J722" s="40"/>
      <c r="K722" s="67"/>
      <c r="L722" s="67"/>
      <c r="M722" s="67"/>
      <c r="N722" s="40"/>
      <c r="O722" s="40"/>
      <c r="P722" s="40"/>
      <c r="Q722" s="40"/>
      <c r="R722" s="40"/>
      <c r="S722" s="40"/>
      <c r="T722" s="40"/>
      <c r="U722" s="40"/>
      <c r="V722" s="40"/>
      <c r="W722" s="40"/>
      <c r="X722" s="40"/>
      <c r="Y722" s="40"/>
      <c r="Z722" s="40"/>
    </row>
    <row r="723" spans="1:26" ht="12.75" customHeight="1">
      <c r="A723" s="40"/>
      <c r="B723" s="40"/>
      <c r="C723" s="40"/>
      <c r="D723" s="40"/>
      <c r="E723" s="40"/>
      <c r="F723" s="64"/>
      <c r="G723" s="64"/>
      <c r="H723" s="64"/>
      <c r="I723" s="64"/>
      <c r="J723" s="40"/>
      <c r="K723" s="67"/>
      <c r="L723" s="67"/>
      <c r="M723" s="67"/>
      <c r="N723" s="40"/>
      <c r="O723" s="40"/>
      <c r="P723" s="40"/>
      <c r="Q723" s="40"/>
      <c r="R723" s="40"/>
      <c r="S723" s="40"/>
      <c r="T723" s="40"/>
      <c r="U723" s="40"/>
      <c r="V723" s="40"/>
      <c r="W723" s="40"/>
      <c r="X723" s="40"/>
      <c r="Y723" s="40"/>
      <c r="Z723" s="40"/>
    </row>
    <row r="724" spans="1:26" ht="12.75" customHeight="1">
      <c r="A724" s="40"/>
      <c r="B724" s="40"/>
      <c r="C724" s="40"/>
      <c r="D724" s="40"/>
      <c r="E724" s="40"/>
      <c r="F724" s="64"/>
      <c r="G724" s="64"/>
      <c r="H724" s="64"/>
      <c r="I724" s="64"/>
      <c r="J724" s="40"/>
      <c r="K724" s="67"/>
      <c r="L724" s="67"/>
      <c r="M724" s="67"/>
      <c r="N724" s="40"/>
      <c r="O724" s="40"/>
      <c r="P724" s="40"/>
      <c r="Q724" s="40"/>
      <c r="R724" s="40"/>
      <c r="S724" s="40"/>
      <c r="T724" s="40"/>
      <c r="U724" s="40"/>
      <c r="V724" s="40"/>
      <c r="W724" s="40"/>
      <c r="X724" s="40"/>
      <c r="Y724" s="40"/>
      <c r="Z724" s="40"/>
    </row>
    <row r="725" spans="1:26" ht="12.75" customHeight="1">
      <c r="A725" s="40"/>
      <c r="B725" s="40"/>
      <c r="C725" s="40"/>
      <c r="D725" s="40"/>
      <c r="E725" s="40"/>
      <c r="F725" s="64"/>
      <c r="G725" s="64"/>
      <c r="H725" s="64"/>
      <c r="I725" s="64"/>
      <c r="J725" s="40"/>
      <c r="K725" s="67"/>
      <c r="L725" s="67"/>
      <c r="M725" s="67"/>
      <c r="N725" s="40"/>
      <c r="O725" s="40"/>
      <c r="P725" s="40"/>
      <c r="Q725" s="40"/>
      <c r="R725" s="40"/>
      <c r="S725" s="40"/>
      <c r="T725" s="40"/>
      <c r="U725" s="40"/>
      <c r="V725" s="40"/>
      <c r="W725" s="40"/>
      <c r="X725" s="40"/>
      <c r="Y725" s="40"/>
      <c r="Z725" s="40"/>
    </row>
    <row r="726" spans="1:26" ht="12.75" customHeight="1">
      <c r="A726" s="40"/>
      <c r="B726" s="40"/>
      <c r="C726" s="40"/>
      <c r="D726" s="40"/>
      <c r="E726" s="40"/>
      <c r="F726" s="64"/>
      <c r="G726" s="64"/>
      <c r="H726" s="64"/>
      <c r="I726" s="64"/>
      <c r="J726" s="40"/>
      <c r="K726" s="67"/>
      <c r="L726" s="67"/>
      <c r="M726" s="67"/>
      <c r="N726" s="40"/>
      <c r="O726" s="40"/>
      <c r="P726" s="40"/>
      <c r="Q726" s="40"/>
      <c r="R726" s="40"/>
      <c r="S726" s="40"/>
      <c r="T726" s="40"/>
      <c r="U726" s="40"/>
      <c r="V726" s="40"/>
      <c r="W726" s="40"/>
      <c r="X726" s="40"/>
      <c r="Y726" s="40"/>
      <c r="Z726" s="40"/>
    </row>
    <row r="727" spans="1:26" ht="12.75" customHeight="1">
      <c r="A727" s="40"/>
      <c r="B727" s="40"/>
      <c r="C727" s="40"/>
      <c r="D727" s="40"/>
      <c r="E727" s="40"/>
      <c r="F727" s="64"/>
      <c r="G727" s="64"/>
      <c r="H727" s="64"/>
      <c r="I727" s="64"/>
      <c r="J727" s="40"/>
      <c r="K727" s="67"/>
      <c r="L727" s="67"/>
      <c r="M727" s="67"/>
      <c r="N727" s="40"/>
      <c r="O727" s="40"/>
      <c r="P727" s="40"/>
      <c r="Q727" s="40"/>
      <c r="R727" s="40"/>
      <c r="S727" s="40"/>
      <c r="T727" s="40"/>
      <c r="U727" s="40"/>
      <c r="V727" s="40"/>
      <c r="W727" s="40"/>
      <c r="X727" s="40"/>
      <c r="Y727" s="40"/>
      <c r="Z727" s="40"/>
    </row>
    <row r="728" spans="1:26" ht="12.75" customHeight="1">
      <c r="A728" s="40"/>
      <c r="B728" s="40"/>
      <c r="C728" s="40"/>
      <c r="D728" s="40"/>
      <c r="E728" s="40"/>
      <c r="F728" s="64"/>
      <c r="G728" s="64"/>
      <c r="H728" s="64"/>
      <c r="I728" s="64"/>
      <c r="J728" s="40"/>
      <c r="K728" s="67"/>
      <c r="L728" s="67"/>
      <c r="M728" s="67"/>
      <c r="N728" s="40"/>
      <c r="O728" s="40"/>
      <c r="P728" s="40"/>
      <c r="Q728" s="40"/>
      <c r="R728" s="40"/>
      <c r="S728" s="40"/>
      <c r="T728" s="40"/>
      <c r="U728" s="40"/>
      <c r="V728" s="40"/>
      <c r="W728" s="40"/>
      <c r="X728" s="40"/>
      <c r="Y728" s="40"/>
      <c r="Z728" s="40"/>
    </row>
    <row r="729" spans="1:26" ht="12.75" customHeight="1">
      <c r="A729" s="40"/>
      <c r="B729" s="40"/>
      <c r="C729" s="40"/>
      <c r="D729" s="40"/>
      <c r="E729" s="40"/>
      <c r="F729" s="64"/>
      <c r="G729" s="64"/>
      <c r="H729" s="64"/>
      <c r="I729" s="64"/>
      <c r="J729" s="40"/>
      <c r="K729" s="67"/>
      <c r="L729" s="67"/>
      <c r="M729" s="67"/>
      <c r="N729" s="40"/>
      <c r="O729" s="40"/>
      <c r="P729" s="40"/>
      <c r="Q729" s="40"/>
      <c r="R729" s="40"/>
      <c r="S729" s="40"/>
      <c r="T729" s="40"/>
      <c r="U729" s="40"/>
      <c r="V729" s="40"/>
      <c r="W729" s="40"/>
      <c r="X729" s="40"/>
      <c r="Y729" s="40"/>
      <c r="Z729" s="40"/>
    </row>
    <row r="730" spans="1:26" ht="12.75" customHeight="1">
      <c r="A730" s="40"/>
      <c r="B730" s="40"/>
      <c r="C730" s="40"/>
      <c r="D730" s="40"/>
      <c r="E730" s="40"/>
      <c r="F730" s="64"/>
      <c r="G730" s="64"/>
      <c r="H730" s="64"/>
      <c r="I730" s="64"/>
      <c r="J730" s="40"/>
      <c r="K730" s="67"/>
      <c r="L730" s="67"/>
      <c r="M730" s="67"/>
      <c r="N730" s="40"/>
      <c r="O730" s="40"/>
      <c r="P730" s="40"/>
      <c r="Q730" s="40"/>
      <c r="R730" s="40"/>
      <c r="S730" s="40"/>
      <c r="T730" s="40"/>
      <c r="U730" s="40"/>
      <c r="V730" s="40"/>
      <c r="W730" s="40"/>
      <c r="X730" s="40"/>
      <c r="Y730" s="40"/>
      <c r="Z730" s="40"/>
    </row>
    <row r="731" spans="1:26" ht="12.75" customHeight="1">
      <c r="A731" s="40"/>
      <c r="B731" s="40"/>
      <c r="C731" s="40"/>
      <c r="D731" s="40"/>
      <c r="E731" s="40"/>
      <c r="F731" s="64"/>
      <c r="G731" s="64"/>
      <c r="H731" s="64"/>
      <c r="I731" s="64"/>
      <c r="J731" s="40"/>
      <c r="K731" s="67"/>
      <c r="L731" s="67"/>
      <c r="M731" s="67"/>
      <c r="N731" s="40"/>
      <c r="O731" s="40"/>
      <c r="P731" s="40"/>
      <c r="Q731" s="40"/>
      <c r="R731" s="40"/>
      <c r="S731" s="40"/>
      <c r="T731" s="40"/>
      <c r="U731" s="40"/>
      <c r="V731" s="40"/>
      <c r="W731" s="40"/>
      <c r="X731" s="40"/>
      <c r="Y731" s="40"/>
      <c r="Z731" s="40"/>
    </row>
    <row r="732" spans="1:26" ht="12.75" customHeight="1">
      <c r="A732" s="40"/>
      <c r="B732" s="40"/>
      <c r="C732" s="40"/>
      <c r="D732" s="40"/>
      <c r="E732" s="40"/>
      <c r="F732" s="64"/>
      <c r="G732" s="64"/>
      <c r="H732" s="64"/>
      <c r="I732" s="64"/>
      <c r="J732" s="40"/>
      <c r="K732" s="67"/>
      <c r="L732" s="67"/>
      <c r="M732" s="67"/>
      <c r="N732" s="40"/>
      <c r="O732" s="40"/>
      <c r="P732" s="40"/>
      <c r="Q732" s="40"/>
      <c r="R732" s="40"/>
      <c r="S732" s="40"/>
      <c r="T732" s="40"/>
      <c r="U732" s="40"/>
      <c r="V732" s="40"/>
      <c r="W732" s="40"/>
      <c r="X732" s="40"/>
      <c r="Y732" s="40"/>
      <c r="Z732" s="40"/>
    </row>
    <row r="733" spans="1:26" ht="12.75" customHeight="1">
      <c r="A733" s="40"/>
      <c r="B733" s="40"/>
      <c r="C733" s="40"/>
      <c r="D733" s="40"/>
      <c r="E733" s="40"/>
      <c r="F733" s="64"/>
      <c r="G733" s="64"/>
      <c r="H733" s="64"/>
      <c r="I733" s="64"/>
      <c r="J733" s="40"/>
      <c r="K733" s="67"/>
      <c r="L733" s="67"/>
      <c r="M733" s="67"/>
      <c r="N733" s="40"/>
      <c r="O733" s="40"/>
      <c r="P733" s="40"/>
      <c r="Q733" s="40"/>
      <c r="R733" s="40"/>
      <c r="S733" s="40"/>
      <c r="T733" s="40"/>
      <c r="U733" s="40"/>
      <c r="V733" s="40"/>
      <c r="W733" s="40"/>
      <c r="X733" s="40"/>
      <c r="Y733" s="40"/>
      <c r="Z733" s="40"/>
    </row>
    <row r="734" spans="1:26" ht="12.75" customHeight="1">
      <c r="A734" s="40"/>
      <c r="B734" s="40"/>
      <c r="C734" s="40"/>
      <c r="D734" s="40"/>
      <c r="E734" s="40"/>
      <c r="F734" s="64"/>
      <c r="G734" s="64"/>
      <c r="H734" s="64"/>
      <c r="I734" s="64"/>
      <c r="J734" s="40"/>
      <c r="K734" s="67"/>
      <c r="L734" s="67"/>
      <c r="M734" s="67"/>
      <c r="N734" s="40"/>
      <c r="O734" s="40"/>
      <c r="P734" s="40"/>
      <c r="Q734" s="40"/>
      <c r="R734" s="40"/>
      <c r="S734" s="40"/>
      <c r="T734" s="40"/>
      <c r="U734" s="40"/>
      <c r="V734" s="40"/>
      <c r="W734" s="40"/>
      <c r="X734" s="40"/>
      <c r="Y734" s="40"/>
      <c r="Z734" s="40"/>
    </row>
    <row r="735" spans="1:26" ht="12.75" customHeight="1">
      <c r="A735" s="40"/>
      <c r="B735" s="40"/>
      <c r="C735" s="40"/>
      <c r="D735" s="40"/>
      <c r="E735" s="40"/>
      <c r="F735" s="64"/>
      <c r="G735" s="64"/>
      <c r="H735" s="64"/>
      <c r="I735" s="64"/>
      <c r="J735" s="40"/>
      <c r="K735" s="67"/>
      <c r="L735" s="67"/>
      <c r="M735" s="67"/>
      <c r="N735" s="40"/>
      <c r="O735" s="40"/>
      <c r="P735" s="40"/>
      <c r="Q735" s="40"/>
      <c r="R735" s="40"/>
      <c r="S735" s="40"/>
      <c r="T735" s="40"/>
      <c r="U735" s="40"/>
      <c r="V735" s="40"/>
      <c r="W735" s="40"/>
      <c r="X735" s="40"/>
      <c r="Y735" s="40"/>
      <c r="Z735" s="40"/>
    </row>
    <row r="736" spans="1:26" ht="12.75" customHeight="1">
      <c r="A736" s="40"/>
      <c r="B736" s="40"/>
      <c r="C736" s="40"/>
      <c r="D736" s="40"/>
      <c r="E736" s="40"/>
      <c r="F736" s="64"/>
      <c r="G736" s="64"/>
      <c r="H736" s="64"/>
      <c r="I736" s="64"/>
      <c r="J736" s="40"/>
      <c r="K736" s="67"/>
      <c r="L736" s="67"/>
      <c r="M736" s="67"/>
      <c r="N736" s="40"/>
      <c r="O736" s="40"/>
      <c r="P736" s="40"/>
      <c r="Q736" s="40"/>
      <c r="R736" s="40"/>
      <c r="S736" s="40"/>
      <c r="T736" s="40"/>
      <c r="U736" s="40"/>
      <c r="V736" s="40"/>
      <c r="W736" s="40"/>
      <c r="X736" s="40"/>
      <c r="Y736" s="40"/>
      <c r="Z736" s="40"/>
    </row>
    <row r="737" spans="1:26" ht="12.75" customHeight="1">
      <c r="A737" s="40"/>
      <c r="B737" s="40"/>
      <c r="C737" s="40"/>
      <c r="D737" s="40"/>
      <c r="E737" s="40"/>
      <c r="F737" s="64"/>
      <c r="G737" s="64"/>
      <c r="H737" s="64"/>
      <c r="I737" s="64"/>
      <c r="J737" s="40"/>
      <c r="K737" s="67"/>
      <c r="L737" s="67"/>
      <c r="M737" s="67"/>
      <c r="N737" s="40"/>
      <c r="O737" s="40"/>
      <c r="P737" s="40"/>
      <c r="Q737" s="40"/>
      <c r="R737" s="40"/>
      <c r="S737" s="40"/>
      <c r="T737" s="40"/>
      <c r="U737" s="40"/>
      <c r="V737" s="40"/>
      <c r="W737" s="40"/>
      <c r="X737" s="40"/>
      <c r="Y737" s="40"/>
      <c r="Z737" s="40"/>
    </row>
    <row r="738" spans="1:26" ht="12.75" customHeight="1">
      <c r="A738" s="40"/>
      <c r="B738" s="40"/>
      <c r="C738" s="40"/>
      <c r="D738" s="40"/>
      <c r="E738" s="40"/>
      <c r="F738" s="64"/>
      <c r="G738" s="64"/>
      <c r="H738" s="64"/>
      <c r="I738" s="64"/>
      <c r="J738" s="40"/>
      <c r="K738" s="67"/>
      <c r="L738" s="67"/>
      <c r="M738" s="67"/>
      <c r="N738" s="40"/>
      <c r="O738" s="40"/>
      <c r="P738" s="40"/>
      <c r="Q738" s="40"/>
      <c r="R738" s="40"/>
      <c r="S738" s="40"/>
      <c r="T738" s="40"/>
      <c r="U738" s="40"/>
      <c r="V738" s="40"/>
      <c r="W738" s="40"/>
      <c r="X738" s="40"/>
      <c r="Y738" s="40"/>
      <c r="Z738" s="40"/>
    </row>
    <row r="739" spans="1:26" ht="12.75" customHeight="1">
      <c r="A739" s="40"/>
      <c r="B739" s="40"/>
      <c r="C739" s="40"/>
      <c r="D739" s="40"/>
      <c r="E739" s="40"/>
      <c r="F739" s="64"/>
      <c r="G739" s="64"/>
      <c r="H739" s="64"/>
      <c r="I739" s="64"/>
      <c r="J739" s="40"/>
      <c r="K739" s="67"/>
      <c r="L739" s="67"/>
      <c r="M739" s="67"/>
      <c r="N739" s="40"/>
      <c r="O739" s="40"/>
      <c r="P739" s="40"/>
      <c r="Q739" s="40"/>
      <c r="R739" s="40"/>
      <c r="S739" s="40"/>
      <c r="T739" s="40"/>
      <c r="U739" s="40"/>
      <c r="V739" s="40"/>
      <c r="W739" s="40"/>
      <c r="X739" s="40"/>
      <c r="Y739" s="40"/>
      <c r="Z739" s="40"/>
    </row>
    <row r="740" spans="1:26" ht="12.75" customHeight="1">
      <c r="A740" s="40"/>
      <c r="B740" s="40"/>
      <c r="C740" s="40"/>
      <c r="D740" s="40"/>
      <c r="E740" s="40"/>
      <c r="F740" s="64"/>
      <c r="G740" s="64"/>
      <c r="H740" s="64"/>
      <c r="I740" s="64"/>
      <c r="J740" s="40"/>
      <c r="K740" s="67"/>
      <c r="L740" s="67"/>
      <c r="M740" s="67"/>
      <c r="N740" s="40"/>
      <c r="O740" s="40"/>
      <c r="P740" s="40"/>
      <c r="Q740" s="40"/>
      <c r="R740" s="40"/>
      <c r="S740" s="40"/>
      <c r="T740" s="40"/>
      <c r="U740" s="40"/>
      <c r="V740" s="40"/>
      <c r="W740" s="40"/>
      <c r="X740" s="40"/>
      <c r="Y740" s="40"/>
      <c r="Z740" s="40"/>
    </row>
    <row r="741" spans="1:26" ht="12.75" customHeight="1">
      <c r="A741" s="40"/>
      <c r="B741" s="40"/>
      <c r="C741" s="40"/>
      <c r="D741" s="40"/>
      <c r="E741" s="40"/>
      <c r="F741" s="64"/>
      <c r="G741" s="64"/>
      <c r="H741" s="64"/>
      <c r="I741" s="64"/>
      <c r="J741" s="40"/>
      <c r="K741" s="67"/>
      <c r="L741" s="67"/>
      <c r="M741" s="67"/>
      <c r="N741" s="40"/>
      <c r="O741" s="40"/>
      <c r="P741" s="40"/>
      <c r="Q741" s="40"/>
      <c r="R741" s="40"/>
      <c r="S741" s="40"/>
      <c r="T741" s="40"/>
      <c r="U741" s="40"/>
      <c r="V741" s="40"/>
      <c r="W741" s="40"/>
      <c r="X741" s="40"/>
      <c r="Y741" s="40"/>
      <c r="Z741" s="40"/>
    </row>
    <row r="742" spans="1:26" ht="12.75" customHeight="1">
      <c r="A742" s="40"/>
      <c r="B742" s="40"/>
      <c r="C742" s="40"/>
      <c r="D742" s="40"/>
      <c r="E742" s="40"/>
      <c r="F742" s="64"/>
      <c r="G742" s="64"/>
      <c r="H742" s="64"/>
      <c r="I742" s="64"/>
      <c r="J742" s="40"/>
      <c r="K742" s="67"/>
      <c r="L742" s="67"/>
      <c r="M742" s="67"/>
      <c r="N742" s="40"/>
      <c r="O742" s="40"/>
      <c r="P742" s="40"/>
      <c r="Q742" s="40"/>
      <c r="R742" s="40"/>
      <c r="S742" s="40"/>
      <c r="T742" s="40"/>
      <c r="U742" s="40"/>
      <c r="V742" s="40"/>
      <c r="W742" s="40"/>
      <c r="X742" s="40"/>
      <c r="Y742" s="40"/>
      <c r="Z742" s="40"/>
    </row>
    <row r="743" spans="1:26" ht="12.75" customHeight="1">
      <c r="A743" s="40"/>
      <c r="B743" s="40"/>
      <c r="C743" s="40"/>
      <c r="D743" s="40"/>
      <c r="E743" s="40"/>
      <c r="F743" s="64"/>
      <c r="G743" s="64"/>
      <c r="H743" s="64"/>
      <c r="I743" s="64"/>
      <c r="J743" s="40"/>
      <c r="K743" s="67"/>
      <c r="L743" s="67"/>
      <c r="M743" s="67"/>
      <c r="N743" s="40"/>
      <c r="O743" s="40"/>
      <c r="P743" s="40"/>
      <c r="Q743" s="40"/>
      <c r="R743" s="40"/>
      <c r="S743" s="40"/>
      <c r="T743" s="40"/>
      <c r="U743" s="40"/>
      <c r="V743" s="40"/>
      <c r="W743" s="40"/>
      <c r="X743" s="40"/>
      <c r="Y743" s="40"/>
      <c r="Z743" s="40"/>
    </row>
    <row r="744" spans="1:26" ht="12.75" customHeight="1">
      <c r="A744" s="40"/>
      <c r="B744" s="40"/>
      <c r="C744" s="40"/>
      <c r="D744" s="40"/>
      <c r="E744" s="40"/>
      <c r="F744" s="64"/>
      <c r="G744" s="64"/>
      <c r="H744" s="64"/>
      <c r="I744" s="64"/>
      <c r="J744" s="40"/>
      <c r="K744" s="67"/>
      <c r="L744" s="67"/>
      <c r="M744" s="67"/>
      <c r="N744" s="40"/>
      <c r="O744" s="40"/>
      <c r="P744" s="40"/>
      <c r="Q744" s="40"/>
      <c r="R744" s="40"/>
      <c r="S744" s="40"/>
      <c r="T744" s="40"/>
      <c r="U744" s="40"/>
      <c r="V744" s="40"/>
      <c r="W744" s="40"/>
      <c r="X744" s="40"/>
      <c r="Y744" s="40"/>
      <c r="Z744" s="40"/>
    </row>
    <row r="745" spans="1:26" ht="12.75" customHeight="1">
      <c r="A745" s="40"/>
      <c r="B745" s="40"/>
      <c r="C745" s="40"/>
      <c r="D745" s="40"/>
      <c r="E745" s="40"/>
      <c r="F745" s="64"/>
      <c r="G745" s="64"/>
      <c r="H745" s="64"/>
      <c r="I745" s="64"/>
      <c r="J745" s="40"/>
      <c r="K745" s="67"/>
      <c r="L745" s="67"/>
      <c r="M745" s="67"/>
      <c r="N745" s="40"/>
      <c r="O745" s="40"/>
      <c r="P745" s="40"/>
      <c r="Q745" s="40"/>
      <c r="R745" s="40"/>
      <c r="S745" s="40"/>
      <c r="T745" s="40"/>
      <c r="U745" s="40"/>
      <c r="V745" s="40"/>
      <c r="W745" s="40"/>
      <c r="X745" s="40"/>
      <c r="Y745" s="40"/>
      <c r="Z745" s="40"/>
    </row>
    <row r="746" spans="1:26" ht="12.75" customHeight="1">
      <c r="A746" s="40"/>
      <c r="B746" s="40"/>
      <c r="C746" s="40"/>
      <c r="D746" s="40"/>
      <c r="E746" s="40"/>
      <c r="F746" s="64"/>
      <c r="G746" s="64"/>
      <c r="H746" s="64"/>
      <c r="I746" s="64"/>
      <c r="J746" s="40"/>
      <c r="K746" s="67"/>
      <c r="L746" s="67"/>
      <c r="M746" s="67"/>
      <c r="N746" s="40"/>
      <c r="O746" s="40"/>
      <c r="P746" s="40"/>
      <c r="Q746" s="40"/>
      <c r="R746" s="40"/>
      <c r="S746" s="40"/>
      <c r="T746" s="40"/>
      <c r="U746" s="40"/>
      <c r="V746" s="40"/>
      <c r="W746" s="40"/>
      <c r="X746" s="40"/>
      <c r="Y746" s="40"/>
      <c r="Z746" s="40"/>
    </row>
    <row r="747" spans="1:26" ht="12.75" customHeight="1">
      <c r="A747" s="40"/>
      <c r="B747" s="40"/>
      <c r="C747" s="40"/>
      <c r="D747" s="40"/>
      <c r="E747" s="40"/>
      <c r="F747" s="64"/>
      <c r="G747" s="64"/>
      <c r="H747" s="64"/>
      <c r="I747" s="64"/>
      <c r="J747" s="40"/>
      <c r="K747" s="67"/>
      <c r="L747" s="67"/>
      <c r="M747" s="67"/>
      <c r="N747" s="40"/>
      <c r="O747" s="40"/>
      <c r="P747" s="40"/>
      <c r="Q747" s="40"/>
      <c r="R747" s="40"/>
      <c r="S747" s="40"/>
      <c r="T747" s="40"/>
      <c r="U747" s="40"/>
      <c r="V747" s="40"/>
      <c r="W747" s="40"/>
      <c r="X747" s="40"/>
      <c r="Y747" s="40"/>
      <c r="Z747" s="40"/>
    </row>
    <row r="748" spans="1:26" ht="12.75" customHeight="1">
      <c r="A748" s="40"/>
      <c r="B748" s="40"/>
      <c r="C748" s="40"/>
      <c r="D748" s="40"/>
      <c r="E748" s="40"/>
      <c r="F748" s="64"/>
      <c r="G748" s="64"/>
      <c r="H748" s="64"/>
      <c r="I748" s="64"/>
      <c r="J748" s="40"/>
      <c r="K748" s="67"/>
      <c r="L748" s="67"/>
      <c r="M748" s="67"/>
      <c r="N748" s="40"/>
      <c r="O748" s="40"/>
      <c r="P748" s="40"/>
      <c r="Q748" s="40"/>
      <c r="R748" s="40"/>
      <c r="S748" s="40"/>
      <c r="T748" s="40"/>
      <c r="U748" s="40"/>
      <c r="V748" s="40"/>
      <c r="W748" s="40"/>
      <c r="X748" s="40"/>
      <c r="Y748" s="40"/>
      <c r="Z748" s="40"/>
    </row>
    <row r="749" spans="1:26" ht="12.75" customHeight="1">
      <c r="A749" s="40"/>
      <c r="B749" s="40"/>
      <c r="C749" s="40"/>
      <c r="D749" s="40"/>
      <c r="E749" s="40"/>
      <c r="F749" s="64"/>
      <c r="G749" s="64"/>
      <c r="H749" s="64"/>
      <c r="I749" s="64"/>
      <c r="J749" s="40"/>
      <c r="K749" s="67"/>
      <c r="L749" s="67"/>
      <c r="M749" s="67"/>
      <c r="N749" s="40"/>
      <c r="O749" s="40"/>
      <c r="P749" s="40"/>
      <c r="Q749" s="40"/>
      <c r="R749" s="40"/>
      <c r="S749" s="40"/>
      <c r="T749" s="40"/>
      <c r="U749" s="40"/>
      <c r="V749" s="40"/>
      <c r="W749" s="40"/>
      <c r="X749" s="40"/>
      <c r="Y749" s="40"/>
      <c r="Z749" s="40"/>
    </row>
    <row r="750" spans="1:26" ht="12.75" customHeight="1">
      <c r="A750" s="40"/>
      <c r="B750" s="40"/>
      <c r="C750" s="40"/>
      <c r="D750" s="40"/>
      <c r="E750" s="40"/>
      <c r="F750" s="64"/>
      <c r="G750" s="64"/>
      <c r="H750" s="64"/>
      <c r="I750" s="64"/>
      <c r="J750" s="40"/>
      <c r="K750" s="67"/>
      <c r="L750" s="67"/>
      <c r="M750" s="67"/>
      <c r="N750" s="40"/>
      <c r="O750" s="40"/>
      <c r="P750" s="40"/>
      <c r="Q750" s="40"/>
      <c r="R750" s="40"/>
      <c r="S750" s="40"/>
      <c r="T750" s="40"/>
      <c r="U750" s="40"/>
      <c r="V750" s="40"/>
      <c r="W750" s="40"/>
      <c r="X750" s="40"/>
      <c r="Y750" s="40"/>
      <c r="Z750" s="40"/>
    </row>
    <row r="751" spans="1:26" ht="12.75" customHeight="1">
      <c r="A751" s="40"/>
      <c r="B751" s="40"/>
      <c r="C751" s="40"/>
      <c r="D751" s="40"/>
      <c r="E751" s="40"/>
      <c r="F751" s="64"/>
      <c r="G751" s="64"/>
      <c r="H751" s="64"/>
      <c r="I751" s="64"/>
      <c r="J751" s="40"/>
      <c r="K751" s="67"/>
      <c r="L751" s="67"/>
      <c r="M751" s="67"/>
      <c r="N751" s="40"/>
      <c r="O751" s="40"/>
      <c r="P751" s="40"/>
      <c r="Q751" s="40"/>
      <c r="R751" s="40"/>
      <c r="S751" s="40"/>
      <c r="T751" s="40"/>
      <c r="U751" s="40"/>
      <c r="V751" s="40"/>
      <c r="W751" s="40"/>
      <c r="X751" s="40"/>
      <c r="Y751" s="40"/>
      <c r="Z751" s="40"/>
    </row>
    <row r="752" spans="1:26" ht="12.75" customHeight="1">
      <c r="A752" s="40"/>
      <c r="B752" s="40"/>
      <c r="C752" s="40"/>
      <c r="D752" s="40"/>
      <c r="E752" s="40"/>
      <c r="F752" s="64"/>
      <c r="G752" s="64"/>
      <c r="H752" s="64"/>
      <c r="I752" s="64"/>
      <c r="J752" s="40"/>
      <c r="K752" s="67"/>
      <c r="L752" s="67"/>
      <c r="M752" s="67"/>
      <c r="N752" s="40"/>
      <c r="O752" s="40"/>
      <c r="P752" s="40"/>
      <c r="Q752" s="40"/>
      <c r="R752" s="40"/>
      <c r="S752" s="40"/>
      <c r="T752" s="40"/>
      <c r="U752" s="40"/>
      <c r="V752" s="40"/>
      <c r="W752" s="40"/>
      <c r="X752" s="40"/>
      <c r="Y752" s="40"/>
      <c r="Z752" s="40"/>
    </row>
    <row r="753" spans="1:26" ht="12.75" customHeight="1">
      <c r="A753" s="40"/>
      <c r="B753" s="40"/>
      <c r="C753" s="40"/>
      <c r="D753" s="40"/>
      <c r="E753" s="40"/>
      <c r="F753" s="64"/>
      <c r="G753" s="64"/>
      <c r="H753" s="64"/>
      <c r="I753" s="64"/>
      <c r="J753" s="40"/>
      <c r="K753" s="67"/>
      <c r="L753" s="67"/>
      <c r="M753" s="67"/>
      <c r="N753" s="40"/>
      <c r="O753" s="40"/>
      <c r="P753" s="40"/>
      <c r="Q753" s="40"/>
      <c r="R753" s="40"/>
      <c r="S753" s="40"/>
      <c r="T753" s="40"/>
      <c r="U753" s="40"/>
      <c r="V753" s="40"/>
      <c r="W753" s="40"/>
      <c r="X753" s="40"/>
      <c r="Y753" s="40"/>
      <c r="Z753" s="40"/>
    </row>
    <row r="754" spans="1:26" ht="12.75" customHeight="1">
      <c r="A754" s="40"/>
      <c r="B754" s="40"/>
      <c r="C754" s="40"/>
      <c r="D754" s="40"/>
      <c r="E754" s="40"/>
      <c r="F754" s="64"/>
      <c r="G754" s="64"/>
      <c r="H754" s="64"/>
      <c r="I754" s="64"/>
      <c r="J754" s="40"/>
      <c r="K754" s="67"/>
      <c r="L754" s="67"/>
      <c r="M754" s="67"/>
      <c r="N754" s="40"/>
      <c r="O754" s="40"/>
      <c r="P754" s="40"/>
      <c r="Q754" s="40"/>
      <c r="R754" s="40"/>
      <c r="S754" s="40"/>
      <c r="T754" s="40"/>
      <c r="U754" s="40"/>
      <c r="V754" s="40"/>
      <c r="W754" s="40"/>
      <c r="X754" s="40"/>
      <c r="Y754" s="40"/>
      <c r="Z754" s="40"/>
    </row>
    <row r="755" spans="1:26" ht="12.75" customHeight="1">
      <c r="A755" s="40"/>
      <c r="B755" s="40"/>
      <c r="C755" s="40"/>
      <c r="D755" s="40"/>
      <c r="E755" s="40"/>
      <c r="F755" s="64"/>
      <c r="G755" s="64"/>
      <c r="H755" s="64"/>
      <c r="I755" s="64"/>
      <c r="J755" s="40"/>
      <c r="K755" s="67"/>
      <c r="L755" s="67"/>
      <c r="M755" s="67"/>
      <c r="N755" s="40"/>
      <c r="O755" s="40"/>
      <c r="P755" s="40"/>
      <c r="Q755" s="40"/>
      <c r="R755" s="40"/>
      <c r="S755" s="40"/>
      <c r="T755" s="40"/>
      <c r="U755" s="40"/>
      <c r="V755" s="40"/>
      <c r="W755" s="40"/>
      <c r="X755" s="40"/>
      <c r="Y755" s="40"/>
      <c r="Z755" s="40"/>
    </row>
    <row r="756" spans="1:26" ht="12.75" customHeight="1">
      <c r="A756" s="40"/>
      <c r="B756" s="40"/>
      <c r="C756" s="40"/>
      <c r="D756" s="40"/>
      <c r="E756" s="40"/>
      <c r="F756" s="64"/>
      <c r="G756" s="64"/>
      <c r="H756" s="64"/>
      <c r="I756" s="64"/>
      <c r="J756" s="40"/>
      <c r="K756" s="67"/>
      <c r="L756" s="67"/>
      <c r="M756" s="67"/>
      <c r="N756" s="40"/>
      <c r="O756" s="40"/>
      <c r="P756" s="40"/>
      <c r="Q756" s="40"/>
      <c r="R756" s="40"/>
      <c r="S756" s="40"/>
      <c r="T756" s="40"/>
      <c r="U756" s="40"/>
      <c r="V756" s="40"/>
      <c r="W756" s="40"/>
      <c r="X756" s="40"/>
      <c r="Y756" s="40"/>
      <c r="Z756" s="40"/>
    </row>
    <row r="757" spans="1:26" ht="12.75" customHeight="1">
      <c r="A757" s="40"/>
      <c r="B757" s="40"/>
      <c r="C757" s="40"/>
      <c r="D757" s="40"/>
      <c r="E757" s="40"/>
      <c r="F757" s="64"/>
      <c r="G757" s="64"/>
      <c r="H757" s="64"/>
      <c r="I757" s="64"/>
      <c r="J757" s="40"/>
      <c r="K757" s="67"/>
      <c r="L757" s="67"/>
      <c r="M757" s="67"/>
      <c r="N757" s="40"/>
      <c r="O757" s="40"/>
      <c r="P757" s="40"/>
      <c r="Q757" s="40"/>
      <c r="R757" s="40"/>
      <c r="S757" s="40"/>
      <c r="T757" s="40"/>
      <c r="U757" s="40"/>
      <c r="V757" s="40"/>
      <c r="W757" s="40"/>
      <c r="X757" s="40"/>
      <c r="Y757" s="40"/>
      <c r="Z757" s="40"/>
    </row>
    <row r="758" spans="1:26" ht="12.75" customHeight="1">
      <c r="A758" s="40"/>
      <c r="B758" s="40"/>
      <c r="C758" s="40"/>
      <c r="D758" s="40"/>
      <c r="E758" s="40"/>
      <c r="F758" s="64"/>
      <c r="G758" s="64"/>
      <c r="H758" s="64"/>
      <c r="I758" s="64"/>
      <c r="J758" s="40"/>
      <c r="K758" s="67"/>
      <c r="L758" s="67"/>
      <c r="M758" s="67"/>
      <c r="N758" s="40"/>
      <c r="O758" s="40"/>
      <c r="P758" s="40"/>
      <c r="Q758" s="40"/>
      <c r="R758" s="40"/>
      <c r="S758" s="40"/>
      <c r="T758" s="40"/>
      <c r="U758" s="40"/>
      <c r="V758" s="40"/>
      <c r="W758" s="40"/>
      <c r="X758" s="40"/>
      <c r="Y758" s="40"/>
      <c r="Z758" s="40"/>
    </row>
    <row r="759" spans="1:26" ht="12.75" customHeight="1">
      <c r="A759" s="40"/>
      <c r="B759" s="40"/>
      <c r="C759" s="40"/>
      <c r="D759" s="40"/>
      <c r="E759" s="40"/>
      <c r="F759" s="64"/>
      <c r="G759" s="64"/>
      <c r="H759" s="64"/>
      <c r="I759" s="64"/>
      <c r="J759" s="40"/>
      <c r="K759" s="67"/>
      <c r="L759" s="67"/>
      <c r="M759" s="67"/>
      <c r="N759" s="40"/>
      <c r="O759" s="40"/>
      <c r="P759" s="40"/>
      <c r="Q759" s="40"/>
      <c r="R759" s="40"/>
      <c r="S759" s="40"/>
      <c r="T759" s="40"/>
      <c r="U759" s="40"/>
      <c r="V759" s="40"/>
      <c r="W759" s="40"/>
      <c r="X759" s="40"/>
      <c r="Y759" s="40"/>
      <c r="Z759" s="40"/>
    </row>
    <row r="760" spans="1:26" ht="12.75" customHeight="1">
      <c r="A760" s="40"/>
      <c r="B760" s="40"/>
      <c r="C760" s="40"/>
      <c r="D760" s="40"/>
      <c r="E760" s="40"/>
      <c r="F760" s="64"/>
      <c r="G760" s="64"/>
      <c r="H760" s="64"/>
      <c r="I760" s="64"/>
      <c r="J760" s="40"/>
      <c r="K760" s="67"/>
      <c r="L760" s="67"/>
      <c r="M760" s="67"/>
      <c r="N760" s="40"/>
      <c r="O760" s="40"/>
      <c r="P760" s="40"/>
      <c r="Q760" s="40"/>
      <c r="R760" s="40"/>
      <c r="S760" s="40"/>
      <c r="T760" s="40"/>
      <c r="U760" s="40"/>
      <c r="V760" s="40"/>
      <c r="W760" s="40"/>
      <c r="X760" s="40"/>
      <c r="Y760" s="40"/>
      <c r="Z760" s="40"/>
    </row>
    <row r="761" spans="1:26" ht="12.75" customHeight="1">
      <c r="A761" s="40"/>
      <c r="B761" s="40"/>
      <c r="C761" s="40"/>
      <c r="D761" s="40"/>
      <c r="E761" s="40"/>
      <c r="F761" s="64"/>
      <c r="G761" s="64"/>
      <c r="H761" s="64"/>
      <c r="I761" s="64"/>
      <c r="J761" s="40"/>
      <c r="K761" s="67"/>
      <c r="L761" s="67"/>
      <c r="M761" s="67"/>
      <c r="N761" s="40"/>
      <c r="O761" s="40"/>
      <c r="P761" s="40"/>
      <c r="Q761" s="40"/>
      <c r="R761" s="40"/>
      <c r="S761" s="40"/>
      <c r="T761" s="40"/>
      <c r="U761" s="40"/>
      <c r="V761" s="40"/>
      <c r="W761" s="40"/>
      <c r="X761" s="40"/>
      <c r="Y761" s="40"/>
      <c r="Z761" s="40"/>
    </row>
    <row r="762" spans="1:26" ht="12.75" customHeight="1">
      <c r="A762" s="40"/>
      <c r="B762" s="40"/>
      <c r="C762" s="40"/>
      <c r="D762" s="40"/>
      <c r="E762" s="40"/>
      <c r="F762" s="64"/>
      <c r="G762" s="64"/>
      <c r="H762" s="64"/>
      <c r="I762" s="64"/>
      <c r="J762" s="40"/>
      <c r="K762" s="67"/>
      <c r="L762" s="67"/>
      <c r="M762" s="67"/>
      <c r="N762" s="40"/>
      <c r="O762" s="40"/>
      <c r="P762" s="40"/>
      <c r="Q762" s="40"/>
      <c r="R762" s="40"/>
      <c r="S762" s="40"/>
      <c r="T762" s="40"/>
      <c r="U762" s="40"/>
      <c r="V762" s="40"/>
      <c r="W762" s="40"/>
      <c r="X762" s="40"/>
      <c r="Y762" s="40"/>
      <c r="Z762" s="40"/>
    </row>
    <row r="763" spans="1:26" ht="12.75" customHeight="1">
      <c r="A763" s="40"/>
      <c r="B763" s="40"/>
      <c r="C763" s="40"/>
      <c r="D763" s="40"/>
      <c r="E763" s="40"/>
      <c r="F763" s="64"/>
      <c r="G763" s="64"/>
      <c r="H763" s="64"/>
      <c r="I763" s="64"/>
      <c r="J763" s="40"/>
      <c r="K763" s="67"/>
      <c r="L763" s="67"/>
      <c r="M763" s="67"/>
      <c r="N763" s="40"/>
      <c r="O763" s="40"/>
      <c r="P763" s="40"/>
      <c r="Q763" s="40"/>
      <c r="R763" s="40"/>
      <c r="S763" s="40"/>
      <c r="T763" s="40"/>
      <c r="U763" s="40"/>
      <c r="V763" s="40"/>
      <c r="W763" s="40"/>
      <c r="X763" s="40"/>
      <c r="Y763" s="40"/>
      <c r="Z763" s="40"/>
    </row>
    <row r="764" spans="1:26" ht="12.75" customHeight="1">
      <c r="A764" s="40"/>
      <c r="B764" s="40"/>
      <c r="C764" s="40"/>
      <c r="D764" s="40"/>
      <c r="E764" s="40"/>
      <c r="F764" s="64"/>
      <c r="G764" s="64"/>
      <c r="H764" s="64"/>
      <c r="I764" s="64"/>
      <c r="J764" s="40"/>
      <c r="K764" s="67"/>
      <c r="L764" s="67"/>
      <c r="M764" s="67"/>
      <c r="N764" s="40"/>
      <c r="O764" s="40"/>
      <c r="P764" s="40"/>
      <c r="Q764" s="40"/>
      <c r="R764" s="40"/>
      <c r="S764" s="40"/>
      <c r="T764" s="40"/>
      <c r="U764" s="40"/>
      <c r="V764" s="40"/>
      <c r="W764" s="40"/>
      <c r="X764" s="40"/>
      <c r="Y764" s="40"/>
      <c r="Z764" s="40"/>
    </row>
    <row r="765" spans="1:26" ht="12.75" customHeight="1">
      <c r="A765" s="40"/>
      <c r="B765" s="40"/>
      <c r="C765" s="40"/>
      <c r="D765" s="40"/>
      <c r="E765" s="40"/>
      <c r="F765" s="64"/>
      <c r="G765" s="64"/>
      <c r="H765" s="64"/>
      <c r="I765" s="64"/>
      <c r="J765" s="40"/>
      <c r="K765" s="67"/>
      <c r="L765" s="67"/>
      <c r="M765" s="67"/>
      <c r="N765" s="40"/>
      <c r="O765" s="40"/>
      <c r="P765" s="40"/>
      <c r="Q765" s="40"/>
      <c r="R765" s="40"/>
      <c r="S765" s="40"/>
      <c r="T765" s="40"/>
      <c r="U765" s="40"/>
      <c r="V765" s="40"/>
      <c r="W765" s="40"/>
      <c r="X765" s="40"/>
      <c r="Y765" s="40"/>
      <c r="Z765" s="40"/>
    </row>
    <row r="766" spans="1:26" ht="12.75" customHeight="1">
      <c r="A766" s="40"/>
      <c r="B766" s="40"/>
      <c r="C766" s="40"/>
      <c r="D766" s="40"/>
      <c r="E766" s="40"/>
      <c r="F766" s="64"/>
      <c r="G766" s="64"/>
      <c r="H766" s="64"/>
      <c r="I766" s="64"/>
      <c r="J766" s="40"/>
      <c r="K766" s="67"/>
      <c r="L766" s="67"/>
      <c r="M766" s="67"/>
      <c r="N766" s="40"/>
      <c r="O766" s="40"/>
      <c r="P766" s="40"/>
      <c r="Q766" s="40"/>
      <c r="R766" s="40"/>
      <c r="S766" s="40"/>
      <c r="T766" s="40"/>
      <c r="U766" s="40"/>
      <c r="V766" s="40"/>
      <c r="W766" s="40"/>
      <c r="X766" s="40"/>
      <c r="Y766" s="40"/>
      <c r="Z766" s="40"/>
    </row>
    <row r="767" spans="1:26" ht="12.75" customHeight="1">
      <c r="A767" s="40"/>
      <c r="B767" s="40"/>
      <c r="C767" s="40"/>
      <c r="D767" s="40"/>
      <c r="E767" s="40"/>
      <c r="F767" s="64"/>
      <c r="G767" s="64"/>
      <c r="H767" s="64"/>
      <c r="I767" s="64"/>
      <c r="J767" s="40"/>
      <c r="K767" s="67"/>
      <c r="L767" s="67"/>
      <c r="M767" s="67"/>
      <c r="N767" s="40"/>
      <c r="O767" s="40"/>
      <c r="P767" s="40"/>
      <c r="Q767" s="40"/>
      <c r="R767" s="40"/>
      <c r="S767" s="40"/>
      <c r="T767" s="40"/>
      <c r="U767" s="40"/>
      <c r="V767" s="40"/>
      <c r="W767" s="40"/>
      <c r="X767" s="40"/>
      <c r="Y767" s="40"/>
      <c r="Z767" s="40"/>
    </row>
    <row r="768" spans="1:26" ht="12.75" customHeight="1">
      <c r="A768" s="40"/>
      <c r="B768" s="40"/>
      <c r="C768" s="40"/>
      <c r="D768" s="40"/>
      <c r="E768" s="40"/>
      <c r="F768" s="64"/>
      <c r="G768" s="64"/>
      <c r="H768" s="64"/>
      <c r="I768" s="64"/>
      <c r="J768" s="40"/>
      <c r="K768" s="67"/>
      <c r="L768" s="67"/>
      <c r="M768" s="67"/>
      <c r="N768" s="40"/>
      <c r="O768" s="40"/>
      <c r="P768" s="40"/>
      <c r="Q768" s="40"/>
      <c r="R768" s="40"/>
      <c r="S768" s="40"/>
      <c r="T768" s="40"/>
      <c r="U768" s="40"/>
      <c r="V768" s="40"/>
      <c r="W768" s="40"/>
      <c r="X768" s="40"/>
      <c r="Y768" s="40"/>
      <c r="Z768" s="40"/>
    </row>
    <row r="769" spans="1:26" ht="12.75" customHeight="1">
      <c r="A769" s="40"/>
      <c r="B769" s="40"/>
      <c r="C769" s="40"/>
      <c r="D769" s="40"/>
      <c r="E769" s="40"/>
      <c r="F769" s="64"/>
      <c r="G769" s="64"/>
      <c r="H769" s="64"/>
      <c r="I769" s="64"/>
      <c r="J769" s="40"/>
      <c r="K769" s="67"/>
      <c r="L769" s="67"/>
      <c r="M769" s="67"/>
      <c r="N769" s="40"/>
      <c r="O769" s="40"/>
      <c r="P769" s="40"/>
      <c r="Q769" s="40"/>
      <c r="R769" s="40"/>
      <c r="S769" s="40"/>
      <c r="T769" s="40"/>
      <c r="U769" s="40"/>
      <c r="V769" s="40"/>
      <c r="W769" s="40"/>
      <c r="X769" s="40"/>
      <c r="Y769" s="40"/>
      <c r="Z769" s="40"/>
    </row>
    <row r="770" spans="1:26" ht="12.75" customHeight="1">
      <c r="A770" s="40"/>
      <c r="B770" s="40"/>
      <c r="C770" s="40"/>
      <c r="D770" s="40"/>
      <c r="E770" s="40"/>
      <c r="F770" s="64"/>
      <c r="G770" s="64"/>
      <c r="H770" s="64"/>
      <c r="I770" s="64"/>
      <c r="J770" s="40"/>
      <c r="K770" s="67"/>
      <c r="L770" s="67"/>
      <c r="M770" s="67"/>
      <c r="N770" s="40"/>
      <c r="O770" s="40"/>
      <c r="P770" s="40"/>
      <c r="Q770" s="40"/>
      <c r="R770" s="40"/>
      <c r="S770" s="40"/>
      <c r="T770" s="40"/>
      <c r="U770" s="40"/>
      <c r="V770" s="40"/>
      <c r="W770" s="40"/>
      <c r="X770" s="40"/>
      <c r="Y770" s="40"/>
      <c r="Z770" s="40"/>
    </row>
    <row r="771" spans="1:26" ht="12.75" customHeight="1">
      <c r="A771" s="40"/>
      <c r="B771" s="40"/>
      <c r="C771" s="40"/>
      <c r="D771" s="40"/>
      <c r="E771" s="40"/>
      <c r="F771" s="64"/>
      <c r="G771" s="64"/>
      <c r="H771" s="64"/>
      <c r="I771" s="64"/>
      <c r="J771" s="40"/>
      <c r="K771" s="67"/>
      <c r="L771" s="67"/>
      <c r="M771" s="67"/>
      <c r="N771" s="40"/>
      <c r="O771" s="40"/>
      <c r="P771" s="40"/>
      <c r="Q771" s="40"/>
      <c r="R771" s="40"/>
      <c r="S771" s="40"/>
      <c r="T771" s="40"/>
      <c r="U771" s="40"/>
      <c r="V771" s="40"/>
      <c r="W771" s="40"/>
      <c r="X771" s="40"/>
      <c r="Y771" s="40"/>
      <c r="Z771" s="40"/>
    </row>
    <row r="772" spans="1:26" ht="12.75" customHeight="1">
      <c r="A772" s="40"/>
      <c r="B772" s="40"/>
      <c r="C772" s="40"/>
      <c r="D772" s="40"/>
      <c r="E772" s="40"/>
      <c r="F772" s="64"/>
      <c r="G772" s="64"/>
      <c r="H772" s="64"/>
      <c r="I772" s="64"/>
      <c r="J772" s="40"/>
      <c r="K772" s="67"/>
      <c r="L772" s="67"/>
      <c r="M772" s="67"/>
      <c r="N772" s="40"/>
      <c r="O772" s="40"/>
      <c r="P772" s="40"/>
      <c r="Q772" s="40"/>
      <c r="R772" s="40"/>
      <c r="S772" s="40"/>
      <c r="T772" s="40"/>
      <c r="U772" s="40"/>
      <c r="V772" s="40"/>
      <c r="W772" s="40"/>
      <c r="X772" s="40"/>
      <c r="Y772" s="40"/>
      <c r="Z772" s="40"/>
    </row>
    <row r="773" spans="1:26" ht="12.75" customHeight="1">
      <c r="A773" s="40"/>
      <c r="B773" s="40"/>
      <c r="C773" s="40"/>
      <c r="D773" s="40"/>
      <c r="E773" s="40"/>
      <c r="F773" s="64"/>
      <c r="G773" s="64"/>
      <c r="H773" s="64"/>
      <c r="I773" s="64"/>
      <c r="J773" s="40"/>
      <c r="K773" s="67"/>
      <c r="L773" s="67"/>
      <c r="M773" s="67"/>
      <c r="N773" s="40"/>
      <c r="O773" s="40"/>
      <c r="P773" s="40"/>
      <c r="Q773" s="40"/>
      <c r="R773" s="40"/>
      <c r="S773" s="40"/>
      <c r="T773" s="40"/>
      <c r="U773" s="40"/>
      <c r="V773" s="40"/>
      <c r="W773" s="40"/>
      <c r="X773" s="40"/>
      <c r="Y773" s="40"/>
      <c r="Z773" s="40"/>
    </row>
    <row r="774" spans="1:26" ht="12.75" customHeight="1">
      <c r="A774" s="40"/>
      <c r="B774" s="40"/>
      <c r="C774" s="40"/>
      <c r="D774" s="40"/>
      <c r="E774" s="40"/>
      <c r="F774" s="64"/>
      <c r="G774" s="64"/>
      <c r="H774" s="64"/>
      <c r="I774" s="64"/>
      <c r="J774" s="40"/>
      <c r="K774" s="67"/>
      <c r="L774" s="67"/>
      <c r="M774" s="67"/>
      <c r="N774" s="40"/>
      <c r="O774" s="40"/>
      <c r="P774" s="40"/>
      <c r="Q774" s="40"/>
      <c r="R774" s="40"/>
      <c r="S774" s="40"/>
      <c r="T774" s="40"/>
      <c r="U774" s="40"/>
      <c r="V774" s="40"/>
      <c r="W774" s="40"/>
      <c r="X774" s="40"/>
      <c r="Y774" s="40"/>
      <c r="Z774" s="40"/>
    </row>
    <row r="775" spans="1:26" ht="12.75" customHeight="1">
      <c r="A775" s="40"/>
      <c r="B775" s="40"/>
      <c r="C775" s="40"/>
      <c r="D775" s="40"/>
      <c r="E775" s="40"/>
      <c r="F775" s="64"/>
      <c r="G775" s="64"/>
      <c r="H775" s="64"/>
      <c r="I775" s="64"/>
      <c r="J775" s="40"/>
      <c r="K775" s="67"/>
      <c r="L775" s="67"/>
      <c r="M775" s="67"/>
      <c r="N775" s="40"/>
      <c r="O775" s="40"/>
      <c r="P775" s="40"/>
      <c r="Q775" s="40"/>
      <c r="R775" s="40"/>
      <c r="S775" s="40"/>
      <c r="T775" s="40"/>
      <c r="U775" s="40"/>
      <c r="V775" s="40"/>
      <c r="W775" s="40"/>
      <c r="X775" s="40"/>
      <c r="Y775" s="40"/>
      <c r="Z775" s="40"/>
    </row>
    <row r="776" spans="1:26" ht="12.75" customHeight="1">
      <c r="A776" s="40"/>
      <c r="B776" s="40"/>
      <c r="C776" s="40"/>
      <c r="D776" s="40"/>
      <c r="E776" s="40"/>
      <c r="F776" s="64"/>
      <c r="G776" s="64"/>
      <c r="H776" s="64"/>
      <c r="I776" s="64"/>
      <c r="J776" s="40"/>
      <c r="K776" s="67"/>
      <c r="L776" s="67"/>
      <c r="M776" s="67"/>
      <c r="N776" s="40"/>
      <c r="O776" s="40"/>
      <c r="P776" s="40"/>
      <c r="Q776" s="40"/>
      <c r="R776" s="40"/>
      <c r="S776" s="40"/>
      <c r="T776" s="40"/>
      <c r="U776" s="40"/>
      <c r="V776" s="40"/>
      <c r="W776" s="40"/>
      <c r="X776" s="40"/>
      <c r="Y776" s="40"/>
      <c r="Z776" s="40"/>
    </row>
    <row r="777" spans="1:26" ht="12.75" customHeight="1">
      <c r="A777" s="40"/>
      <c r="B777" s="40"/>
      <c r="C777" s="40"/>
      <c r="D777" s="40"/>
      <c r="E777" s="40"/>
      <c r="F777" s="64"/>
      <c r="G777" s="64"/>
      <c r="H777" s="64"/>
      <c r="I777" s="64"/>
      <c r="J777" s="40"/>
      <c r="K777" s="67"/>
      <c r="L777" s="67"/>
      <c r="M777" s="67"/>
      <c r="N777" s="40"/>
      <c r="O777" s="40"/>
      <c r="P777" s="40"/>
      <c r="Q777" s="40"/>
      <c r="R777" s="40"/>
      <c r="S777" s="40"/>
      <c r="T777" s="40"/>
      <c r="U777" s="40"/>
      <c r="V777" s="40"/>
      <c r="W777" s="40"/>
      <c r="X777" s="40"/>
      <c r="Y777" s="40"/>
      <c r="Z777" s="40"/>
    </row>
    <row r="778" spans="1:26" ht="12.75" customHeight="1">
      <c r="A778" s="40"/>
      <c r="B778" s="40"/>
      <c r="C778" s="40"/>
      <c r="D778" s="40"/>
      <c r="E778" s="40"/>
      <c r="F778" s="64"/>
      <c r="G778" s="64"/>
      <c r="H778" s="64"/>
      <c r="I778" s="64"/>
      <c r="J778" s="40"/>
      <c r="K778" s="67"/>
      <c r="L778" s="67"/>
      <c r="M778" s="67"/>
      <c r="N778" s="40"/>
      <c r="O778" s="40"/>
      <c r="P778" s="40"/>
      <c r="Q778" s="40"/>
      <c r="R778" s="40"/>
      <c r="S778" s="40"/>
      <c r="T778" s="40"/>
      <c r="U778" s="40"/>
      <c r="V778" s="40"/>
      <c r="W778" s="40"/>
      <c r="X778" s="40"/>
      <c r="Y778" s="40"/>
      <c r="Z778" s="40"/>
    </row>
    <row r="779" spans="1:26" ht="12.75" customHeight="1">
      <c r="A779" s="40"/>
      <c r="B779" s="40"/>
      <c r="C779" s="40"/>
      <c r="D779" s="40"/>
      <c r="E779" s="40"/>
      <c r="F779" s="64"/>
      <c r="G779" s="64"/>
      <c r="H779" s="64"/>
      <c r="I779" s="64"/>
      <c r="J779" s="40"/>
      <c r="K779" s="67"/>
      <c r="L779" s="67"/>
      <c r="M779" s="67"/>
      <c r="N779" s="40"/>
      <c r="O779" s="40"/>
      <c r="P779" s="40"/>
      <c r="Q779" s="40"/>
      <c r="R779" s="40"/>
      <c r="S779" s="40"/>
      <c r="T779" s="40"/>
      <c r="U779" s="40"/>
      <c r="V779" s="40"/>
      <c r="W779" s="40"/>
      <c r="X779" s="40"/>
      <c r="Y779" s="40"/>
      <c r="Z779" s="40"/>
    </row>
    <row r="780" spans="1:26" ht="12.75" customHeight="1">
      <c r="A780" s="40"/>
      <c r="B780" s="40"/>
      <c r="C780" s="40"/>
      <c r="D780" s="40"/>
      <c r="E780" s="40"/>
      <c r="F780" s="64"/>
      <c r="G780" s="64"/>
      <c r="H780" s="64"/>
      <c r="I780" s="64"/>
      <c r="J780" s="40"/>
      <c r="K780" s="67"/>
      <c r="L780" s="67"/>
      <c r="M780" s="67"/>
      <c r="N780" s="40"/>
      <c r="O780" s="40"/>
      <c r="P780" s="40"/>
      <c r="Q780" s="40"/>
      <c r="R780" s="40"/>
      <c r="S780" s="40"/>
      <c r="T780" s="40"/>
      <c r="U780" s="40"/>
      <c r="V780" s="40"/>
      <c r="W780" s="40"/>
      <c r="X780" s="40"/>
      <c r="Y780" s="40"/>
      <c r="Z780" s="40"/>
    </row>
    <row r="781" spans="1:26" ht="12.75" customHeight="1">
      <c r="A781" s="40"/>
      <c r="B781" s="40"/>
      <c r="C781" s="40"/>
      <c r="D781" s="40"/>
      <c r="E781" s="40"/>
      <c r="F781" s="64"/>
      <c r="G781" s="64"/>
      <c r="H781" s="64"/>
      <c r="I781" s="64"/>
      <c r="J781" s="40"/>
      <c r="K781" s="67"/>
      <c r="L781" s="67"/>
      <c r="M781" s="67"/>
      <c r="N781" s="40"/>
      <c r="O781" s="40"/>
      <c r="P781" s="40"/>
      <c r="Q781" s="40"/>
      <c r="R781" s="40"/>
      <c r="S781" s="40"/>
      <c r="T781" s="40"/>
      <c r="U781" s="40"/>
      <c r="V781" s="40"/>
      <c r="W781" s="40"/>
      <c r="X781" s="40"/>
      <c r="Y781" s="40"/>
      <c r="Z781" s="40"/>
    </row>
    <row r="782" spans="1:26" ht="12.75" customHeight="1">
      <c r="A782" s="40"/>
      <c r="B782" s="40"/>
      <c r="C782" s="40"/>
      <c r="D782" s="40"/>
      <c r="E782" s="40"/>
      <c r="F782" s="64"/>
      <c r="G782" s="64"/>
      <c r="H782" s="64"/>
      <c r="I782" s="64"/>
      <c r="J782" s="40"/>
      <c r="K782" s="67"/>
      <c r="L782" s="67"/>
      <c r="M782" s="67"/>
      <c r="N782" s="40"/>
      <c r="O782" s="40"/>
      <c r="P782" s="40"/>
      <c r="Q782" s="40"/>
      <c r="R782" s="40"/>
      <c r="S782" s="40"/>
      <c r="T782" s="40"/>
      <c r="U782" s="40"/>
      <c r="V782" s="40"/>
      <c r="W782" s="40"/>
      <c r="X782" s="40"/>
      <c r="Y782" s="40"/>
      <c r="Z782" s="40"/>
    </row>
    <row r="783" spans="1:26" ht="12.75" customHeight="1">
      <c r="A783" s="40"/>
      <c r="B783" s="40"/>
      <c r="C783" s="40"/>
      <c r="D783" s="40"/>
      <c r="E783" s="40"/>
      <c r="F783" s="64"/>
      <c r="G783" s="64"/>
      <c r="H783" s="64"/>
      <c r="I783" s="64"/>
      <c r="J783" s="40"/>
      <c r="K783" s="67"/>
      <c r="L783" s="67"/>
      <c r="M783" s="67"/>
      <c r="N783" s="40"/>
      <c r="O783" s="40"/>
      <c r="P783" s="40"/>
      <c r="Q783" s="40"/>
      <c r="R783" s="40"/>
      <c r="S783" s="40"/>
      <c r="T783" s="40"/>
      <c r="U783" s="40"/>
      <c r="V783" s="40"/>
      <c r="W783" s="40"/>
      <c r="X783" s="40"/>
      <c r="Y783" s="40"/>
      <c r="Z783" s="40"/>
    </row>
    <row r="784" spans="1:26" ht="12.75" customHeight="1">
      <c r="A784" s="40"/>
      <c r="B784" s="40"/>
      <c r="C784" s="40"/>
      <c r="D784" s="40"/>
      <c r="E784" s="40"/>
      <c r="F784" s="64"/>
      <c r="G784" s="64"/>
      <c r="H784" s="64"/>
      <c r="I784" s="64"/>
      <c r="J784" s="40"/>
      <c r="K784" s="67"/>
      <c r="L784" s="67"/>
      <c r="M784" s="67"/>
      <c r="N784" s="40"/>
      <c r="O784" s="40"/>
      <c r="P784" s="40"/>
      <c r="Q784" s="40"/>
      <c r="R784" s="40"/>
      <c r="S784" s="40"/>
      <c r="T784" s="40"/>
      <c r="U784" s="40"/>
      <c r="V784" s="40"/>
      <c r="W784" s="40"/>
      <c r="X784" s="40"/>
      <c r="Y784" s="40"/>
      <c r="Z784" s="40"/>
    </row>
    <row r="785" spans="1:26" ht="12.75" customHeight="1">
      <c r="A785" s="40"/>
      <c r="B785" s="40"/>
      <c r="C785" s="40"/>
      <c r="D785" s="40"/>
      <c r="E785" s="40"/>
      <c r="F785" s="64"/>
      <c r="G785" s="64"/>
      <c r="H785" s="64"/>
      <c r="I785" s="64"/>
      <c r="J785" s="40"/>
      <c r="K785" s="67"/>
      <c r="L785" s="67"/>
      <c r="M785" s="67"/>
      <c r="N785" s="40"/>
      <c r="O785" s="40"/>
      <c r="P785" s="40"/>
      <c r="Q785" s="40"/>
      <c r="R785" s="40"/>
      <c r="S785" s="40"/>
      <c r="T785" s="40"/>
      <c r="U785" s="40"/>
      <c r="V785" s="40"/>
      <c r="W785" s="40"/>
      <c r="X785" s="40"/>
      <c r="Y785" s="40"/>
      <c r="Z785" s="40"/>
    </row>
    <row r="786" spans="1:26" ht="12.75" customHeight="1">
      <c r="A786" s="40"/>
      <c r="B786" s="40"/>
      <c r="C786" s="40"/>
      <c r="D786" s="40"/>
      <c r="E786" s="40"/>
      <c r="F786" s="64"/>
      <c r="G786" s="64"/>
      <c r="H786" s="64"/>
      <c r="I786" s="64"/>
      <c r="J786" s="40"/>
      <c r="K786" s="67"/>
      <c r="L786" s="67"/>
      <c r="M786" s="67"/>
      <c r="N786" s="40"/>
      <c r="O786" s="40"/>
      <c r="P786" s="40"/>
      <c r="Q786" s="40"/>
      <c r="R786" s="40"/>
      <c r="S786" s="40"/>
      <c r="T786" s="40"/>
      <c r="U786" s="40"/>
      <c r="V786" s="40"/>
      <c r="W786" s="40"/>
      <c r="X786" s="40"/>
      <c r="Y786" s="40"/>
      <c r="Z786" s="40"/>
    </row>
    <row r="787" spans="1:26" ht="12.75" customHeight="1">
      <c r="A787" s="40"/>
      <c r="B787" s="40"/>
      <c r="C787" s="40"/>
      <c r="D787" s="40"/>
      <c r="E787" s="40"/>
      <c r="F787" s="64"/>
      <c r="G787" s="64"/>
      <c r="H787" s="64"/>
      <c r="I787" s="64"/>
      <c r="J787" s="40"/>
      <c r="K787" s="67"/>
      <c r="L787" s="67"/>
      <c r="M787" s="67"/>
      <c r="N787" s="40"/>
      <c r="O787" s="40"/>
      <c r="P787" s="40"/>
      <c r="Q787" s="40"/>
      <c r="R787" s="40"/>
      <c r="S787" s="40"/>
      <c r="T787" s="40"/>
      <c r="U787" s="40"/>
      <c r="V787" s="40"/>
      <c r="W787" s="40"/>
      <c r="X787" s="40"/>
      <c r="Y787" s="40"/>
      <c r="Z787" s="40"/>
    </row>
    <row r="788" spans="1:26" ht="12.75" customHeight="1">
      <c r="A788" s="40"/>
      <c r="B788" s="40"/>
      <c r="C788" s="40"/>
      <c r="D788" s="40"/>
      <c r="E788" s="40"/>
      <c r="F788" s="64"/>
      <c r="G788" s="64"/>
      <c r="H788" s="64"/>
      <c r="I788" s="64"/>
      <c r="J788" s="40"/>
      <c r="K788" s="67"/>
      <c r="L788" s="67"/>
      <c r="M788" s="67"/>
      <c r="N788" s="40"/>
      <c r="O788" s="40"/>
      <c r="P788" s="40"/>
      <c r="Q788" s="40"/>
      <c r="R788" s="40"/>
      <c r="S788" s="40"/>
      <c r="T788" s="40"/>
      <c r="U788" s="40"/>
      <c r="V788" s="40"/>
      <c r="W788" s="40"/>
      <c r="X788" s="40"/>
      <c r="Y788" s="40"/>
      <c r="Z788" s="40"/>
    </row>
    <row r="789" spans="1:26" ht="12.75" customHeight="1">
      <c r="A789" s="40"/>
      <c r="B789" s="40"/>
      <c r="C789" s="40"/>
      <c r="D789" s="40"/>
      <c r="E789" s="40"/>
      <c r="F789" s="64"/>
      <c r="G789" s="64"/>
      <c r="H789" s="64"/>
      <c r="I789" s="64"/>
      <c r="J789" s="40"/>
      <c r="K789" s="67"/>
      <c r="L789" s="67"/>
      <c r="M789" s="67"/>
      <c r="N789" s="40"/>
      <c r="O789" s="40"/>
      <c r="P789" s="40"/>
      <c r="Q789" s="40"/>
      <c r="R789" s="40"/>
      <c r="S789" s="40"/>
      <c r="T789" s="40"/>
      <c r="U789" s="40"/>
      <c r="V789" s="40"/>
      <c r="W789" s="40"/>
      <c r="X789" s="40"/>
      <c r="Y789" s="40"/>
      <c r="Z789" s="40"/>
    </row>
    <row r="790" spans="1:26" ht="12.75" customHeight="1">
      <c r="A790" s="40"/>
      <c r="B790" s="40"/>
      <c r="C790" s="40"/>
      <c r="D790" s="40"/>
      <c r="E790" s="40"/>
      <c r="F790" s="64"/>
      <c r="G790" s="64"/>
      <c r="H790" s="64"/>
      <c r="I790" s="64"/>
      <c r="J790" s="40"/>
      <c r="K790" s="67"/>
      <c r="L790" s="67"/>
      <c r="M790" s="67"/>
      <c r="N790" s="40"/>
      <c r="O790" s="40"/>
      <c r="P790" s="40"/>
      <c r="Q790" s="40"/>
      <c r="R790" s="40"/>
      <c r="S790" s="40"/>
      <c r="T790" s="40"/>
      <c r="U790" s="40"/>
      <c r="V790" s="40"/>
      <c r="W790" s="40"/>
      <c r="X790" s="40"/>
      <c r="Y790" s="40"/>
      <c r="Z790" s="40"/>
    </row>
    <row r="791" spans="1:26" ht="12.75" customHeight="1">
      <c r="A791" s="40"/>
      <c r="B791" s="40"/>
      <c r="C791" s="40"/>
      <c r="D791" s="40"/>
      <c r="E791" s="40"/>
      <c r="F791" s="64"/>
      <c r="G791" s="64"/>
      <c r="H791" s="64"/>
      <c r="I791" s="64"/>
      <c r="J791" s="40"/>
      <c r="K791" s="67"/>
      <c r="L791" s="67"/>
      <c r="M791" s="67"/>
      <c r="N791" s="40"/>
      <c r="O791" s="40"/>
      <c r="P791" s="40"/>
      <c r="Q791" s="40"/>
      <c r="R791" s="40"/>
      <c r="S791" s="40"/>
      <c r="T791" s="40"/>
      <c r="U791" s="40"/>
      <c r="V791" s="40"/>
      <c r="W791" s="40"/>
      <c r="X791" s="40"/>
      <c r="Y791" s="40"/>
      <c r="Z791" s="40"/>
    </row>
    <row r="792" spans="1:26" ht="12.75" customHeight="1">
      <c r="A792" s="40"/>
      <c r="B792" s="40"/>
      <c r="C792" s="40"/>
      <c r="D792" s="40"/>
      <c r="E792" s="40"/>
      <c r="F792" s="64"/>
      <c r="G792" s="64"/>
      <c r="H792" s="64"/>
      <c r="I792" s="64"/>
      <c r="J792" s="40"/>
      <c r="K792" s="67"/>
      <c r="L792" s="67"/>
      <c r="M792" s="67"/>
      <c r="N792" s="40"/>
      <c r="O792" s="40"/>
      <c r="P792" s="40"/>
      <c r="Q792" s="40"/>
      <c r="R792" s="40"/>
      <c r="S792" s="40"/>
      <c r="T792" s="40"/>
      <c r="U792" s="40"/>
      <c r="V792" s="40"/>
      <c r="W792" s="40"/>
      <c r="X792" s="40"/>
      <c r="Y792" s="40"/>
      <c r="Z792" s="40"/>
    </row>
    <row r="793" spans="1:26" ht="12.75" customHeight="1">
      <c r="A793" s="40"/>
      <c r="B793" s="40"/>
      <c r="C793" s="40"/>
      <c r="D793" s="40"/>
      <c r="E793" s="40"/>
      <c r="F793" s="64"/>
      <c r="G793" s="64"/>
      <c r="H793" s="64"/>
      <c r="I793" s="64"/>
      <c r="J793" s="40"/>
      <c r="K793" s="67"/>
      <c r="L793" s="67"/>
      <c r="M793" s="67"/>
      <c r="N793" s="40"/>
      <c r="O793" s="40"/>
      <c r="P793" s="40"/>
      <c r="Q793" s="40"/>
      <c r="R793" s="40"/>
      <c r="S793" s="40"/>
      <c r="T793" s="40"/>
      <c r="U793" s="40"/>
      <c r="V793" s="40"/>
      <c r="W793" s="40"/>
      <c r="X793" s="40"/>
      <c r="Y793" s="40"/>
      <c r="Z793" s="40"/>
    </row>
    <row r="794" spans="1:26" ht="12.75" customHeight="1">
      <c r="A794" s="40"/>
      <c r="B794" s="40"/>
      <c r="C794" s="40"/>
      <c r="D794" s="40"/>
      <c r="E794" s="40"/>
      <c r="F794" s="64"/>
      <c r="G794" s="64"/>
      <c r="H794" s="64"/>
      <c r="I794" s="64"/>
      <c r="J794" s="40"/>
      <c r="K794" s="67"/>
      <c r="L794" s="67"/>
      <c r="M794" s="67"/>
      <c r="N794" s="40"/>
      <c r="O794" s="40"/>
      <c r="P794" s="40"/>
      <c r="Q794" s="40"/>
      <c r="R794" s="40"/>
      <c r="S794" s="40"/>
      <c r="T794" s="40"/>
      <c r="U794" s="40"/>
      <c r="V794" s="40"/>
      <c r="W794" s="40"/>
      <c r="X794" s="40"/>
      <c r="Y794" s="40"/>
      <c r="Z794" s="40"/>
    </row>
    <row r="795" spans="1:26" ht="12.75" customHeight="1">
      <c r="A795" s="40"/>
      <c r="B795" s="40"/>
      <c r="C795" s="40"/>
      <c r="D795" s="40"/>
      <c r="E795" s="40"/>
      <c r="F795" s="64"/>
      <c r="G795" s="64"/>
      <c r="H795" s="64"/>
      <c r="I795" s="64"/>
      <c r="J795" s="40"/>
      <c r="K795" s="67"/>
      <c r="L795" s="67"/>
      <c r="M795" s="67"/>
      <c r="N795" s="40"/>
      <c r="O795" s="40"/>
      <c r="P795" s="40"/>
      <c r="Q795" s="40"/>
      <c r="R795" s="40"/>
      <c r="S795" s="40"/>
      <c r="T795" s="40"/>
      <c r="U795" s="40"/>
      <c r="V795" s="40"/>
      <c r="W795" s="40"/>
      <c r="X795" s="40"/>
      <c r="Y795" s="40"/>
      <c r="Z795" s="40"/>
    </row>
    <row r="796" spans="1:26" ht="12.75" customHeight="1">
      <c r="A796" s="40"/>
      <c r="B796" s="40"/>
      <c r="C796" s="40"/>
      <c r="D796" s="40"/>
      <c r="E796" s="40"/>
      <c r="F796" s="64"/>
      <c r="G796" s="64"/>
      <c r="H796" s="64"/>
      <c r="I796" s="64"/>
      <c r="J796" s="40"/>
      <c r="K796" s="67"/>
      <c r="L796" s="67"/>
      <c r="M796" s="67"/>
      <c r="N796" s="40"/>
      <c r="O796" s="40"/>
      <c r="P796" s="40"/>
      <c r="Q796" s="40"/>
      <c r="R796" s="40"/>
      <c r="S796" s="40"/>
      <c r="T796" s="40"/>
      <c r="U796" s="40"/>
      <c r="V796" s="40"/>
      <c r="W796" s="40"/>
      <c r="X796" s="40"/>
      <c r="Y796" s="40"/>
      <c r="Z796" s="40"/>
    </row>
    <row r="797" spans="1:26" ht="12.75" customHeight="1">
      <c r="A797" s="40"/>
      <c r="B797" s="40"/>
      <c r="C797" s="40"/>
      <c r="D797" s="40"/>
      <c r="E797" s="40"/>
      <c r="F797" s="64"/>
      <c r="G797" s="64"/>
      <c r="H797" s="64"/>
      <c r="I797" s="64"/>
      <c r="J797" s="40"/>
      <c r="K797" s="67"/>
      <c r="L797" s="67"/>
      <c r="M797" s="67"/>
      <c r="N797" s="40"/>
      <c r="O797" s="40"/>
      <c r="P797" s="40"/>
      <c r="Q797" s="40"/>
      <c r="R797" s="40"/>
      <c r="S797" s="40"/>
      <c r="T797" s="40"/>
      <c r="U797" s="40"/>
      <c r="V797" s="40"/>
      <c r="W797" s="40"/>
      <c r="X797" s="40"/>
      <c r="Y797" s="40"/>
      <c r="Z797" s="40"/>
    </row>
    <row r="798" spans="1:26" ht="12.75" customHeight="1">
      <c r="A798" s="40"/>
      <c r="B798" s="40"/>
      <c r="C798" s="40"/>
      <c r="D798" s="40"/>
      <c r="E798" s="40"/>
      <c r="F798" s="64"/>
      <c r="G798" s="64"/>
      <c r="H798" s="64"/>
      <c r="I798" s="64"/>
      <c r="J798" s="40"/>
      <c r="K798" s="67"/>
      <c r="L798" s="67"/>
      <c r="M798" s="67"/>
      <c r="N798" s="40"/>
      <c r="O798" s="40"/>
      <c r="P798" s="40"/>
      <c r="Q798" s="40"/>
      <c r="R798" s="40"/>
      <c r="S798" s="40"/>
      <c r="T798" s="40"/>
      <c r="U798" s="40"/>
      <c r="V798" s="40"/>
      <c r="W798" s="40"/>
      <c r="X798" s="40"/>
      <c r="Y798" s="40"/>
      <c r="Z798" s="40"/>
    </row>
    <row r="799" spans="1:26" ht="12.75" customHeight="1">
      <c r="A799" s="40"/>
      <c r="B799" s="40"/>
      <c r="C799" s="40"/>
      <c r="D799" s="40"/>
      <c r="E799" s="40"/>
      <c r="F799" s="64"/>
      <c r="G799" s="64"/>
      <c r="H799" s="64"/>
      <c r="I799" s="64"/>
      <c r="J799" s="40"/>
      <c r="K799" s="67"/>
      <c r="L799" s="67"/>
      <c r="M799" s="67"/>
      <c r="N799" s="40"/>
      <c r="O799" s="40"/>
      <c r="P799" s="40"/>
      <c r="Q799" s="40"/>
      <c r="R799" s="40"/>
      <c r="S799" s="40"/>
      <c r="T799" s="40"/>
      <c r="U799" s="40"/>
      <c r="V799" s="40"/>
      <c r="W799" s="40"/>
      <c r="X799" s="40"/>
      <c r="Y799" s="40"/>
      <c r="Z799" s="40"/>
    </row>
    <row r="800" spans="1:26" ht="12.75" customHeight="1">
      <c r="A800" s="40"/>
      <c r="B800" s="40"/>
      <c r="C800" s="40"/>
      <c r="D800" s="40"/>
      <c r="E800" s="40"/>
      <c r="F800" s="64"/>
      <c r="G800" s="64"/>
      <c r="H800" s="64"/>
      <c r="I800" s="64"/>
      <c r="J800" s="40"/>
      <c r="K800" s="67"/>
      <c r="L800" s="67"/>
      <c r="M800" s="67"/>
      <c r="N800" s="40"/>
      <c r="O800" s="40"/>
      <c r="P800" s="40"/>
      <c r="Q800" s="40"/>
      <c r="R800" s="40"/>
      <c r="S800" s="40"/>
      <c r="T800" s="40"/>
      <c r="U800" s="40"/>
      <c r="V800" s="40"/>
      <c r="W800" s="40"/>
      <c r="X800" s="40"/>
      <c r="Y800" s="40"/>
      <c r="Z800" s="40"/>
    </row>
    <row r="801" spans="1:26" ht="12.75" customHeight="1">
      <c r="A801" s="40"/>
      <c r="B801" s="40"/>
      <c r="C801" s="40"/>
      <c r="D801" s="40"/>
      <c r="E801" s="40"/>
      <c r="F801" s="64"/>
      <c r="G801" s="64"/>
      <c r="H801" s="64"/>
      <c r="I801" s="64"/>
      <c r="J801" s="40"/>
      <c r="K801" s="67"/>
      <c r="L801" s="67"/>
      <c r="M801" s="67"/>
      <c r="N801" s="40"/>
      <c r="O801" s="40"/>
      <c r="P801" s="40"/>
      <c r="Q801" s="40"/>
      <c r="R801" s="40"/>
      <c r="S801" s="40"/>
      <c r="T801" s="40"/>
      <c r="U801" s="40"/>
      <c r="V801" s="40"/>
      <c r="W801" s="40"/>
      <c r="X801" s="40"/>
      <c r="Y801" s="40"/>
      <c r="Z801" s="40"/>
    </row>
    <row r="802" spans="1:26" ht="12.75" customHeight="1">
      <c r="A802" s="40"/>
      <c r="B802" s="40"/>
      <c r="C802" s="40"/>
      <c r="D802" s="40"/>
      <c r="E802" s="40"/>
      <c r="F802" s="64"/>
      <c r="G802" s="64"/>
      <c r="H802" s="64"/>
      <c r="I802" s="64"/>
      <c r="J802" s="40"/>
      <c r="K802" s="67"/>
      <c r="L802" s="67"/>
      <c r="M802" s="67"/>
      <c r="N802" s="40"/>
      <c r="O802" s="40"/>
      <c r="P802" s="40"/>
      <c r="Q802" s="40"/>
      <c r="R802" s="40"/>
      <c r="S802" s="40"/>
      <c r="T802" s="40"/>
      <c r="U802" s="40"/>
      <c r="V802" s="40"/>
      <c r="W802" s="40"/>
      <c r="X802" s="40"/>
      <c r="Y802" s="40"/>
      <c r="Z802" s="40"/>
    </row>
    <row r="803" spans="1:26" ht="12.75" customHeight="1">
      <c r="A803" s="40"/>
      <c r="B803" s="40"/>
      <c r="C803" s="40"/>
      <c r="D803" s="40"/>
      <c r="E803" s="40"/>
      <c r="F803" s="64"/>
      <c r="G803" s="64"/>
      <c r="H803" s="64"/>
      <c r="I803" s="64"/>
      <c r="J803" s="40"/>
      <c r="K803" s="67"/>
      <c r="L803" s="67"/>
      <c r="M803" s="67"/>
      <c r="N803" s="40"/>
      <c r="O803" s="40"/>
      <c r="P803" s="40"/>
      <c r="Q803" s="40"/>
      <c r="R803" s="40"/>
      <c r="S803" s="40"/>
      <c r="T803" s="40"/>
      <c r="U803" s="40"/>
      <c r="V803" s="40"/>
      <c r="W803" s="40"/>
      <c r="X803" s="40"/>
      <c r="Y803" s="40"/>
      <c r="Z803" s="40"/>
    </row>
    <row r="804" spans="1:26" ht="12.75" customHeight="1">
      <c r="A804" s="40"/>
      <c r="B804" s="40"/>
      <c r="C804" s="40"/>
      <c r="D804" s="40"/>
      <c r="E804" s="40"/>
      <c r="F804" s="64"/>
      <c r="G804" s="64"/>
      <c r="H804" s="64"/>
      <c r="I804" s="64"/>
      <c r="J804" s="40"/>
      <c r="K804" s="67"/>
      <c r="L804" s="67"/>
      <c r="M804" s="67"/>
      <c r="N804" s="40"/>
      <c r="O804" s="40"/>
      <c r="P804" s="40"/>
      <c r="Q804" s="40"/>
      <c r="R804" s="40"/>
      <c r="S804" s="40"/>
      <c r="T804" s="40"/>
      <c r="U804" s="40"/>
      <c r="V804" s="40"/>
      <c r="W804" s="40"/>
      <c r="X804" s="40"/>
      <c r="Y804" s="40"/>
      <c r="Z804" s="40"/>
    </row>
    <row r="805" spans="1:26" ht="12.75" customHeight="1">
      <c r="A805" s="40"/>
      <c r="B805" s="40"/>
      <c r="C805" s="40"/>
      <c r="D805" s="40"/>
      <c r="E805" s="40"/>
      <c r="F805" s="64"/>
      <c r="G805" s="64"/>
      <c r="H805" s="64"/>
      <c r="I805" s="64"/>
      <c r="J805" s="40"/>
      <c r="K805" s="67"/>
      <c r="L805" s="67"/>
      <c r="M805" s="67"/>
      <c r="N805" s="40"/>
      <c r="O805" s="40"/>
      <c r="P805" s="40"/>
      <c r="Q805" s="40"/>
      <c r="R805" s="40"/>
      <c r="S805" s="40"/>
      <c r="T805" s="40"/>
      <c r="U805" s="40"/>
      <c r="V805" s="40"/>
      <c r="W805" s="40"/>
      <c r="X805" s="40"/>
      <c r="Y805" s="40"/>
      <c r="Z805" s="40"/>
    </row>
    <row r="806" spans="1:26" ht="12.75" customHeight="1">
      <c r="A806" s="40"/>
      <c r="B806" s="40"/>
      <c r="C806" s="40"/>
      <c r="D806" s="40"/>
      <c r="E806" s="40"/>
      <c r="F806" s="64"/>
      <c r="G806" s="64"/>
      <c r="H806" s="64"/>
      <c r="I806" s="64"/>
      <c r="J806" s="40"/>
      <c r="K806" s="67"/>
      <c r="L806" s="67"/>
      <c r="M806" s="67"/>
      <c r="N806" s="40"/>
      <c r="O806" s="40"/>
      <c r="P806" s="40"/>
      <c r="Q806" s="40"/>
      <c r="R806" s="40"/>
      <c r="S806" s="40"/>
      <c r="T806" s="40"/>
      <c r="U806" s="40"/>
      <c r="V806" s="40"/>
      <c r="W806" s="40"/>
      <c r="X806" s="40"/>
      <c r="Y806" s="40"/>
      <c r="Z806" s="40"/>
    </row>
    <row r="807" spans="1:26" ht="12.75" customHeight="1">
      <c r="A807" s="40"/>
      <c r="B807" s="40"/>
      <c r="C807" s="40"/>
      <c r="D807" s="40"/>
      <c r="E807" s="40"/>
      <c r="F807" s="64"/>
      <c r="G807" s="64"/>
      <c r="H807" s="64"/>
      <c r="I807" s="64"/>
      <c r="J807" s="40"/>
      <c r="K807" s="67"/>
      <c r="L807" s="67"/>
      <c r="M807" s="67"/>
      <c r="N807" s="40"/>
      <c r="O807" s="40"/>
      <c r="P807" s="40"/>
      <c r="Q807" s="40"/>
      <c r="R807" s="40"/>
      <c r="S807" s="40"/>
      <c r="T807" s="40"/>
      <c r="U807" s="40"/>
      <c r="V807" s="40"/>
      <c r="W807" s="40"/>
      <c r="X807" s="40"/>
      <c r="Y807" s="40"/>
      <c r="Z807" s="40"/>
    </row>
    <row r="808" spans="1:26" ht="12.75" customHeight="1">
      <c r="A808" s="40"/>
      <c r="B808" s="40"/>
      <c r="C808" s="40"/>
      <c r="D808" s="40"/>
      <c r="E808" s="40"/>
      <c r="F808" s="64"/>
      <c r="G808" s="64"/>
      <c r="H808" s="64"/>
      <c r="I808" s="64"/>
      <c r="J808" s="40"/>
      <c r="K808" s="67"/>
      <c r="L808" s="67"/>
      <c r="M808" s="67"/>
      <c r="N808" s="40"/>
      <c r="O808" s="40"/>
      <c r="P808" s="40"/>
      <c r="Q808" s="40"/>
      <c r="R808" s="40"/>
      <c r="S808" s="40"/>
      <c r="T808" s="40"/>
      <c r="U808" s="40"/>
      <c r="V808" s="40"/>
      <c r="W808" s="40"/>
      <c r="X808" s="40"/>
      <c r="Y808" s="40"/>
      <c r="Z808" s="40"/>
    </row>
    <row r="809" spans="1:26" ht="12.75" customHeight="1">
      <c r="A809" s="40"/>
      <c r="B809" s="40"/>
      <c r="C809" s="40"/>
      <c r="D809" s="40"/>
      <c r="E809" s="40"/>
      <c r="F809" s="64"/>
      <c r="G809" s="64"/>
      <c r="H809" s="64"/>
      <c r="I809" s="64"/>
      <c r="J809" s="40"/>
      <c r="K809" s="67"/>
      <c r="L809" s="67"/>
      <c r="M809" s="67"/>
      <c r="N809" s="40"/>
      <c r="O809" s="40"/>
      <c r="P809" s="40"/>
      <c r="Q809" s="40"/>
      <c r="R809" s="40"/>
      <c r="S809" s="40"/>
      <c r="T809" s="40"/>
      <c r="U809" s="40"/>
      <c r="V809" s="40"/>
      <c r="W809" s="40"/>
      <c r="X809" s="40"/>
      <c r="Y809" s="40"/>
      <c r="Z809" s="40"/>
    </row>
    <row r="810" spans="1:26" ht="12.75" customHeight="1">
      <c r="A810" s="40"/>
      <c r="B810" s="40"/>
      <c r="C810" s="40"/>
      <c r="D810" s="40"/>
      <c r="E810" s="40"/>
      <c r="F810" s="64"/>
      <c r="G810" s="64"/>
      <c r="H810" s="64"/>
      <c r="I810" s="64"/>
      <c r="J810" s="40"/>
      <c r="K810" s="67"/>
      <c r="L810" s="67"/>
      <c r="M810" s="67"/>
      <c r="N810" s="40"/>
      <c r="O810" s="40"/>
      <c r="P810" s="40"/>
      <c r="Q810" s="40"/>
      <c r="R810" s="40"/>
      <c r="S810" s="40"/>
      <c r="T810" s="40"/>
      <c r="U810" s="40"/>
      <c r="V810" s="40"/>
      <c r="W810" s="40"/>
      <c r="X810" s="40"/>
      <c r="Y810" s="40"/>
      <c r="Z810" s="40"/>
    </row>
    <row r="811" spans="1:26" ht="12.75" customHeight="1">
      <c r="A811" s="40"/>
      <c r="B811" s="40"/>
      <c r="C811" s="40"/>
      <c r="D811" s="40"/>
      <c r="E811" s="40"/>
      <c r="F811" s="64"/>
      <c r="G811" s="64"/>
      <c r="H811" s="64"/>
      <c r="I811" s="64"/>
      <c r="J811" s="40"/>
      <c r="K811" s="67"/>
      <c r="L811" s="67"/>
      <c r="M811" s="67"/>
      <c r="N811" s="40"/>
      <c r="O811" s="40"/>
      <c r="P811" s="40"/>
      <c r="Q811" s="40"/>
      <c r="R811" s="40"/>
      <c r="S811" s="40"/>
      <c r="T811" s="40"/>
      <c r="U811" s="40"/>
      <c r="V811" s="40"/>
      <c r="W811" s="40"/>
      <c r="X811" s="40"/>
      <c r="Y811" s="40"/>
      <c r="Z811" s="40"/>
    </row>
    <row r="812" spans="1:26" ht="12.75" customHeight="1">
      <c r="A812" s="40"/>
      <c r="B812" s="40"/>
      <c r="C812" s="40"/>
      <c r="D812" s="40"/>
      <c r="E812" s="40"/>
      <c r="F812" s="64"/>
      <c r="G812" s="64"/>
      <c r="H812" s="64"/>
      <c r="I812" s="64"/>
      <c r="J812" s="40"/>
      <c r="K812" s="67"/>
      <c r="L812" s="67"/>
      <c r="M812" s="67"/>
      <c r="N812" s="40"/>
      <c r="O812" s="40"/>
      <c r="P812" s="40"/>
      <c r="Q812" s="40"/>
      <c r="R812" s="40"/>
      <c r="S812" s="40"/>
      <c r="T812" s="40"/>
      <c r="U812" s="40"/>
      <c r="V812" s="40"/>
      <c r="W812" s="40"/>
      <c r="X812" s="40"/>
      <c r="Y812" s="40"/>
      <c r="Z812" s="40"/>
    </row>
    <row r="813" spans="1:26" ht="12.75" customHeight="1">
      <c r="A813" s="40"/>
      <c r="B813" s="40"/>
      <c r="C813" s="40"/>
      <c r="D813" s="40"/>
      <c r="E813" s="40"/>
      <c r="F813" s="64"/>
      <c r="G813" s="64"/>
      <c r="H813" s="64"/>
      <c r="I813" s="64"/>
      <c r="J813" s="40"/>
      <c r="K813" s="67"/>
      <c r="L813" s="67"/>
      <c r="M813" s="67"/>
      <c r="N813" s="40"/>
      <c r="O813" s="40"/>
      <c r="P813" s="40"/>
      <c r="Q813" s="40"/>
      <c r="R813" s="40"/>
      <c r="S813" s="40"/>
      <c r="T813" s="40"/>
      <c r="U813" s="40"/>
      <c r="V813" s="40"/>
      <c r="W813" s="40"/>
      <c r="X813" s="40"/>
      <c r="Y813" s="40"/>
      <c r="Z813" s="40"/>
    </row>
    <row r="814" spans="1:26" ht="12.75" customHeight="1">
      <c r="A814" s="40"/>
      <c r="B814" s="40"/>
      <c r="C814" s="40"/>
      <c r="D814" s="40"/>
      <c r="E814" s="40"/>
      <c r="F814" s="64"/>
      <c r="G814" s="64"/>
      <c r="H814" s="64"/>
      <c r="I814" s="64"/>
      <c r="J814" s="40"/>
      <c r="K814" s="67"/>
      <c r="L814" s="67"/>
      <c r="M814" s="67"/>
      <c r="N814" s="40"/>
      <c r="O814" s="40"/>
      <c r="P814" s="40"/>
      <c r="Q814" s="40"/>
      <c r="R814" s="40"/>
      <c r="S814" s="40"/>
      <c r="T814" s="40"/>
      <c r="U814" s="40"/>
      <c r="V814" s="40"/>
      <c r="W814" s="40"/>
      <c r="X814" s="40"/>
      <c r="Y814" s="40"/>
      <c r="Z814" s="40"/>
    </row>
    <row r="815" spans="1:26" ht="12.75" customHeight="1">
      <c r="A815" s="40"/>
      <c r="B815" s="40"/>
      <c r="C815" s="40"/>
      <c r="D815" s="40"/>
      <c r="E815" s="40"/>
      <c r="F815" s="64"/>
      <c r="G815" s="64"/>
      <c r="H815" s="64"/>
      <c r="I815" s="64"/>
      <c r="J815" s="40"/>
      <c r="K815" s="67"/>
      <c r="L815" s="67"/>
      <c r="M815" s="67"/>
      <c r="N815" s="40"/>
      <c r="O815" s="40"/>
      <c r="P815" s="40"/>
      <c r="Q815" s="40"/>
      <c r="R815" s="40"/>
      <c r="S815" s="40"/>
      <c r="T815" s="40"/>
      <c r="U815" s="40"/>
      <c r="V815" s="40"/>
      <c r="W815" s="40"/>
      <c r="X815" s="40"/>
      <c r="Y815" s="40"/>
      <c r="Z815" s="40"/>
    </row>
    <row r="816" spans="1:26" ht="12.75" customHeight="1">
      <c r="A816" s="40"/>
      <c r="B816" s="40"/>
      <c r="C816" s="40"/>
      <c r="D816" s="40"/>
      <c r="E816" s="40"/>
      <c r="F816" s="64"/>
      <c r="G816" s="64"/>
      <c r="H816" s="64"/>
      <c r="I816" s="64"/>
      <c r="J816" s="40"/>
      <c r="K816" s="67"/>
      <c r="L816" s="67"/>
      <c r="M816" s="67"/>
      <c r="N816" s="40"/>
      <c r="O816" s="40"/>
      <c r="P816" s="40"/>
      <c r="Q816" s="40"/>
      <c r="R816" s="40"/>
      <c r="S816" s="40"/>
      <c r="T816" s="40"/>
      <c r="U816" s="40"/>
      <c r="V816" s="40"/>
      <c r="W816" s="40"/>
      <c r="X816" s="40"/>
      <c r="Y816" s="40"/>
      <c r="Z816" s="40"/>
    </row>
    <row r="817" spans="1:26" ht="12.75" customHeight="1">
      <c r="A817" s="40"/>
      <c r="B817" s="40"/>
      <c r="C817" s="40"/>
      <c r="D817" s="40"/>
      <c r="E817" s="40"/>
      <c r="F817" s="64"/>
      <c r="G817" s="64"/>
      <c r="H817" s="64"/>
      <c r="I817" s="64"/>
      <c r="J817" s="40"/>
      <c r="K817" s="67"/>
      <c r="L817" s="67"/>
      <c r="M817" s="67"/>
      <c r="N817" s="40"/>
      <c r="O817" s="40"/>
      <c r="P817" s="40"/>
      <c r="Q817" s="40"/>
      <c r="R817" s="40"/>
      <c r="S817" s="40"/>
      <c r="T817" s="40"/>
      <c r="U817" s="40"/>
      <c r="V817" s="40"/>
      <c r="W817" s="40"/>
      <c r="X817" s="40"/>
      <c r="Y817" s="40"/>
      <c r="Z817" s="40"/>
    </row>
    <row r="818" spans="1:26" ht="12.75" customHeight="1">
      <c r="A818" s="40"/>
      <c r="B818" s="40"/>
      <c r="C818" s="40"/>
      <c r="D818" s="40"/>
      <c r="E818" s="40"/>
      <c r="F818" s="64"/>
      <c r="G818" s="64"/>
      <c r="H818" s="64"/>
      <c r="I818" s="64"/>
      <c r="J818" s="40"/>
      <c r="K818" s="67"/>
      <c r="L818" s="67"/>
      <c r="M818" s="67"/>
      <c r="N818" s="40"/>
      <c r="O818" s="40"/>
      <c r="P818" s="40"/>
      <c r="Q818" s="40"/>
      <c r="R818" s="40"/>
      <c r="S818" s="40"/>
      <c r="T818" s="40"/>
      <c r="U818" s="40"/>
      <c r="V818" s="40"/>
      <c r="W818" s="40"/>
      <c r="X818" s="40"/>
      <c r="Y818" s="40"/>
      <c r="Z818" s="40"/>
    </row>
    <row r="819" spans="1:26" ht="12.75" customHeight="1">
      <c r="A819" s="40"/>
      <c r="B819" s="40"/>
      <c r="C819" s="40"/>
      <c r="D819" s="40"/>
      <c r="E819" s="40"/>
      <c r="F819" s="64"/>
      <c r="G819" s="64"/>
      <c r="H819" s="64"/>
      <c r="I819" s="64"/>
      <c r="J819" s="40"/>
      <c r="K819" s="67"/>
      <c r="L819" s="67"/>
      <c r="M819" s="67"/>
      <c r="N819" s="40"/>
      <c r="O819" s="40"/>
      <c r="P819" s="40"/>
      <c r="Q819" s="40"/>
      <c r="R819" s="40"/>
      <c r="S819" s="40"/>
      <c r="T819" s="40"/>
      <c r="U819" s="40"/>
      <c r="V819" s="40"/>
      <c r="W819" s="40"/>
      <c r="X819" s="40"/>
      <c r="Y819" s="40"/>
      <c r="Z819" s="40"/>
    </row>
    <row r="820" spans="1:26" ht="12.75" customHeight="1">
      <c r="A820" s="40"/>
      <c r="B820" s="40"/>
      <c r="C820" s="40"/>
      <c r="D820" s="40"/>
      <c r="E820" s="40"/>
      <c r="F820" s="64"/>
      <c r="G820" s="64"/>
      <c r="H820" s="64"/>
      <c r="I820" s="64"/>
      <c r="J820" s="40"/>
      <c r="K820" s="67"/>
      <c r="L820" s="67"/>
      <c r="M820" s="67"/>
      <c r="N820" s="40"/>
      <c r="O820" s="40"/>
      <c r="P820" s="40"/>
      <c r="Q820" s="40"/>
      <c r="R820" s="40"/>
      <c r="S820" s="40"/>
      <c r="T820" s="40"/>
      <c r="U820" s="40"/>
      <c r="V820" s="40"/>
      <c r="W820" s="40"/>
      <c r="X820" s="40"/>
      <c r="Y820" s="40"/>
      <c r="Z820" s="40"/>
    </row>
    <row r="821" spans="1:26" ht="12.75" customHeight="1">
      <c r="A821" s="40"/>
      <c r="B821" s="40"/>
      <c r="C821" s="40"/>
      <c r="D821" s="40"/>
      <c r="E821" s="40"/>
      <c r="F821" s="64"/>
      <c r="G821" s="64"/>
      <c r="H821" s="64"/>
      <c r="I821" s="64"/>
      <c r="J821" s="40"/>
      <c r="K821" s="67"/>
      <c r="L821" s="67"/>
      <c r="M821" s="67"/>
      <c r="N821" s="40"/>
      <c r="O821" s="40"/>
      <c r="P821" s="40"/>
      <c r="Q821" s="40"/>
      <c r="R821" s="40"/>
      <c r="S821" s="40"/>
      <c r="T821" s="40"/>
      <c r="U821" s="40"/>
      <c r="V821" s="40"/>
      <c r="W821" s="40"/>
      <c r="X821" s="40"/>
      <c r="Y821" s="40"/>
      <c r="Z821" s="40"/>
    </row>
    <row r="822" spans="1:26" ht="12.75" customHeight="1">
      <c r="A822" s="40"/>
      <c r="B822" s="40"/>
      <c r="C822" s="40"/>
      <c r="D822" s="40"/>
      <c r="E822" s="40"/>
      <c r="F822" s="64"/>
      <c r="G822" s="64"/>
      <c r="H822" s="64"/>
      <c r="I822" s="64"/>
      <c r="J822" s="40"/>
      <c r="K822" s="67"/>
      <c r="L822" s="67"/>
      <c r="M822" s="67"/>
      <c r="N822" s="40"/>
      <c r="O822" s="40"/>
      <c r="P822" s="40"/>
      <c r="Q822" s="40"/>
      <c r="R822" s="40"/>
      <c r="S822" s="40"/>
      <c r="T822" s="40"/>
      <c r="U822" s="40"/>
      <c r="V822" s="40"/>
      <c r="W822" s="40"/>
      <c r="X822" s="40"/>
      <c r="Y822" s="40"/>
      <c r="Z822" s="40"/>
    </row>
    <row r="823" spans="1:26" ht="12.75" customHeight="1">
      <c r="A823" s="40"/>
      <c r="B823" s="40"/>
      <c r="C823" s="40"/>
      <c r="D823" s="40"/>
      <c r="E823" s="40"/>
      <c r="F823" s="64"/>
      <c r="G823" s="64"/>
      <c r="H823" s="64"/>
      <c r="I823" s="64"/>
      <c r="J823" s="40"/>
      <c r="K823" s="67"/>
      <c r="L823" s="67"/>
      <c r="M823" s="67"/>
      <c r="N823" s="40"/>
      <c r="O823" s="40"/>
      <c r="P823" s="40"/>
      <c r="Q823" s="40"/>
      <c r="R823" s="40"/>
      <c r="S823" s="40"/>
      <c r="T823" s="40"/>
      <c r="U823" s="40"/>
      <c r="V823" s="40"/>
      <c r="W823" s="40"/>
      <c r="X823" s="40"/>
      <c r="Y823" s="40"/>
      <c r="Z823" s="40"/>
    </row>
    <row r="824" spans="1:26" ht="12.75" customHeight="1">
      <c r="A824" s="40"/>
      <c r="B824" s="40"/>
      <c r="C824" s="40"/>
      <c r="D824" s="40"/>
      <c r="E824" s="40"/>
      <c r="F824" s="64"/>
      <c r="G824" s="64"/>
      <c r="H824" s="64"/>
      <c r="I824" s="64"/>
      <c r="J824" s="40"/>
      <c r="K824" s="67"/>
      <c r="L824" s="67"/>
      <c r="M824" s="67"/>
      <c r="N824" s="40"/>
      <c r="O824" s="40"/>
      <c r="P824" s="40"/>
      <c r="Q824" s="40"/>
      <c r="R824" s="40"/>
      <c r="S824" s="40"/>
      <c r="T824" s="40"/>
      <c r="U824" s="40"/>
      <c r="V824" s="40"/>
      <c r="W824" s="40"/>
      <c r="X824" s="40"/>
      <c r="Y824" s="40"/>
      <c r="Z824" s="40"/>
    </row>
    <row r="825" spans="1:26" ht="12.75" customHeight="1">
      <c r="A825" s="40"/>
      <c r="B825" s="40"/>
      <c r="C825" s="40"/>
      <c r="D825" s="40"/>
      <c r="E825" s="40"/>
      <c r="F825" s="64"/>
      <c r="G825" s="64"/>
      <c r="H825" s="64"/>
      <c r="I825" s="64"/>
      <c r="J825" s="40"/>
      <c r="K825" s="67"/>
      <c r="L825" s="67"/>
      <c r="M825" s="67"/>
      <c r="N825" s="40"/>
      <c r="O825" s="40"/>
      <c r="P825" s="40"/>
      <c r="Q825" s="40"/>
      <c r="R825" s="40"/>
      <c r="S825" s="40"/>
      <c r="T825" s="40"/>
      <c r="U825" s="40"/>
      <c r="V825" s="40"/>
      <c r="W825" s="40"/>
      <c r="X825" s="40"/>
      <c r="Y825" s="40"/>
      <c r="Z825" s="40"/>
    </row>
    <row r="826" spans="1:26" ht="12.75" customHeight="1">
      <c r="A826" s="40"/>
      <c r="B826" s="40"/>
      <c r="C826" s="40"/>
      <c r="D826" s="40"/>
      <c r="E826" s="40"/>
      <c r="F826" s="64"/>
      <c r="G826" s="64"/>
      <c r="H826" s="64"/>
      <c r="I826" s="64"/>
      <c r="J826" s="40"/>
      <c r="K826" s="67"/>
      <c r="L826" s="67"/>
      <c r="M826" s="67"/>
      <c r="N826" s="40"/>
      <c r="O826" s="40"/>
      <c r="P826" s="40"/>
      <c r="Q826" s="40"/>
      <c r="R826" s="40"/>
      <c r="S826" s="40"/>
      <c r="T826" s="40"/>
      <c r="U826" s="40"/>
      <c r="V826" s="40"/>
      <c r="W826" s="40"/>
      <c r="X826" s="40"/>
      <c r="Y826" s="40"/>
      <c r="Z826" s="40"/>
    </row>
    <row r="827" spans="1:26" ht="12.75" customHeight="1">
      <c r="A827" s="40"/>
      <c r="B827" s="40"/>
      <c r="C827" s="40"/>
      <c r="D827" s="40"/>
      <c r="E827" s="40"/>
      <c r="F827" s="64"/>
      <c r="G827" s="64"/>
      <c r="H827" s="64"/>
      <c r="I827" s="64"/>
      <c r="J827" s="40"/>
      <c r="K827" s="67"/>
      <c r="L827" s="67"/>
      <c r="M827" s="67"/>
      <c r="N827" s="40"/>
      <c r="O827" s="40"/>
      <c r="P827" s="40"/>
      <c r="Q827" s="40"/>
      <c r="R827" s="40"/>
      <c r="S827" s="40"/>
      <c r="T827" s="40"/>
      <c r="U827" s="40"/>
      <c r="V827" s="40"/>
      <c r="W827" s="40"/>
      <c r="X827" s="40"/>
      <c r="Y827" s="40"/>
      <c r="Z827" s="40"/>
    </row>
    <row r="828" spans="1:26" ht="12.75" customHeight="1">
      <c r="A828" s="40"/>
      <c r="B828" s="40"/>
      <c r="C828" s="40"/>
      <c r="D828" s="40"/>
      <c r="E828" s="40"/>
      <c r="F828" s="64"/>
      <c r="G828" s="64"/>
      <c r="H828" s="64"/>
      <c r="I828" s="64"/>
      <c r="J828" s="40"/>
      <c r="K828" s="67"/>
      <c r="L828" s="67"/>
      <c r="M828" s="67"/>
      <c r="N828" s="40"/>
      <c r="O828" s="40"/>
      <c r="P828" s="40"/>
      <c r="Q828" s="40"/>
      <c r="R828" s="40"/>
      <c r="S828" s="40"/>
      <c r="T828" s="40"/>
      <c r="U828" s="40"/>
      <c r="V828" s="40"/>
      <c r="W828" s="40"/>
      <c r="X828" s="40"/>
      <c r="Y828" s="40"/>
      <c r="Z828" s="40"/>
    </row>
    <row r="829" spans="1:26" ht="12.75" customHeight="1">
      <c r="A829" s="40"/>
      <c r="B829" s="40"/>
      <c r="C829" s="40"/>
      <c r="D829" s="40"/>
      <c r="E829" s="40"/>
      <c r="F829" s="64"/>
      <c r="G829" s="64"/>
      <c r="H829" s="64"/>
      <c r="I829" s="64"/>
      <c r="J829" s="40"/>
      <c r="K829" s="67"/>
      <c r="L829" s="67"/>
      <c r="M829" s="67"/>
      <c r="N829" s="40"/>
      <c r="O829" s="40"/>
      <c r="P829" s="40"/>
      <c r="Q829" s="40"/>
      <c r="R829" s="40"/>
      <c r="S829" s="40"/>
      <c r="T829" s="40"/>
      <c r="U829" s="40"/>
      <c r="V829" s="40"/>
      <c r="W829" s="40"/>
      <c r="X829" s="40"/>
      <c r="Y829" s="40"/>
      <c r="Z829" s="40"/>
    </row>
    <row r="830" spans="1:26" ht="12.75" customHeight="1">
      <c r="A830" s="40"/>
      <c r="B830" s="40"/>
      <c r="C830" s="40"/>
      <c r="D830" s="40"/>
      <c r="E830" s="40"/>
      <c r="F830" s="64"/>
      <c r="G830" s="64"/>
      <c r="H830" s="64"/>
      <c r="I830" s="64"/>
      <c r="J830" s="40"/>
      <c r="K830" s="67"/>
      <c r="L830" s="67"/>
      <c r="M830" s="67"/>
      <c r="N830" s="40"/>
      <c r="O830" s="40"/>
      <c r="P830" s="40"/>
      <c r="Q830" s="40"/>
      <c r="R830" s="40"/>
      <c r="S830" s="40"/>
      <c r="T830" s="40"/>
      <c r="U830" s="40"/>
      <c r="V830" s="40"/>
      <c r="W830" s="40"/>
      <c r="X830" s="40"/>
      <c r="Y830" s="40"/>
      <c r="Z830" s="40"/>
    </row>
    <row r="831" spans="1:26" ht="12.75" customHeight="1">
      <c r="A831" s="40"/>
      <c r="B831" s="40"/>
      <c r="C831" s="40"/>
      <c r="D831" s="40"/>
      <c r="E831" s="40"/>
      <c r="F831" s="64"/>
      <c r="G831" s="64"/>
      <c r="H831" s="64"/>
      <c r="I831" s="64"/>
      <c r="J831" s="40"/>
      <c r="K831" s="67"/>
      <c r="L831" s="67"/>
      <c r="M831" s="67"/>
      <c r="N831" s="40"/>
      <c r="O831" s="40"/>
      <c r="P831" s="40"/>
      <c r="Q831" s="40"/>
      <c r="R831" s="40"/>
      <c r="S831" s="40"/>
      <c r="T831" s="40"/>
      <c r="U831" s="40"/>
      <c r="V831" s="40"/>
      <c r="W831" s="40"/>
      <c r="X831" s="40"/>
      <c r="Y831" s="40"/>
      <c r="Z831" s="40"/>
    </row>
    <row r="832" spans="1:26" ht="12.75" customHeight="1">
      <c r="A832" s="40"/>
      <c r="B832" s="40"/>
      <c r="C832" s="40"/>
      <c r="D832" s="40"/>
      <c r="E832" s="40"/>
      <c r="F832" s="64"/>
      <c r="G832" s="64"/>
      <c r="H832" s="64"/>
      <c r="I832" s="64"/>
      <c r="J832" s="40"/>
      <c r="K832" s="67"/>
      <c r="L832" s="67"/>
      <c r="M832" s="67"/>
      <c r="N832" s="40"/>
      <c r="O832" s="40"/>
      <c r="P832" s="40"/>
      <c r="Q832" s="40"/>
      <c r="R832" s="40"/>
      <c r="S832" s="40"/>
      <c r="T832" s="40"/>
      <c r="U832" s="40"/>
      <c r="V832" s="40"/>
      <c r="W832" s="40"/>
      <c r="X832" s="40"/>
      <c r="Y832" s="40"/>
      <c r="Z832" s="40"/>
    </row>
    <row r="833" spans="1:26" ht="12.75" customHeight="1">
      <c r="A833" s="40"/>
      <c r="B833" s="40"/>
      <c r="C833" s="40"/>
      <c r="D833" s="40"/>
      <c r="E833" s="40"/>
      <c r="F833" s="64"/>
      <c r="G833" s="64"/>
      <c r="H833" s="64"/>
      <c r="I833" s="64"/>
      <c r="J833" s="40"/>
      <c r="K833" s="67"/>
      <c r="L833" s="67"/>
      <c r="M833" s="67"/>
      <c r="N833" s="40"/>
      <c r="O833" s="40"/>
      <c r="P833" s="40"/>
      <c r="Q833" s="40"/>
      <c r="R833" s="40"/>
      <c r="S833" s="40"/>
      <c r="T833" s="40"/>
      <c r="U833" s="40"/>
      <c r="V833" s="40"/>
      <c r="W833" s="40"/>
      <c r="X833" s="40"/>
      <c r="Y833" s="40"/>
      <c r="Z833" s="40"/>
    </row>
    <row r="834" spans="1:26" ht="12.75" customHeight="1">
      <c r="A834" s="40"/>
      <c r="B834" s="40"/>
      <c r="C834" s="40"/>
      <c r="D834" s="40"/>
      <c r="E834" s="40"/>
      <c r="F834" s="64"/>
      <c r="G834" s="64"/>
      <c r="H834" s="64"/>
      <c r="I834" s="64"/>
      <c r="J834" s="40"/>
      <c r="K834" s="67"/>
      <c r="L834" s="67"/>
      <c r="M834" s="67"/>
      <c r="N834" s="40"/>
      <c r="O834" s="40"/>
      <c r="P834" s="40"/>
      <c r="Q834" s="40"/>
      <c r="R834" s="40"/>
      <c r="S834" s="40"/>
      <c r="T834" s="40"/>
      <c r="U834" s="40"/>
      <c r="V834" s="40"/>
      <c r="W834" s="40"/>
      <c r="X834" s="40"/>
      <c r="Y834" s="40"/>
      <c r="Z834" s="40"/>
    </row>
    <row r="835" spans="1:26" ht="12.75" customHeight="1">
      <c r="A835" s="40"/>
      <c r="B835" s="40"/>
      <c r="C835" s="40"/>
      <c r="D835" s="40"/>
      <c r="E835" s="40"/>
      <c r="F835" s="64"/>
      <c r="G835" s="64"/>
      <c r="H835" s="64"/>
      <c r="I835" s="64"/>
      <c r="J835" s="40"/>
      <c r="K835" s="67"/>
      <c r="L835" s="67"/>
      <c r="M835" s="67"/>
      <c r="N835" s="40"/>
      <c r="O835" s="40"/>
      <c r="P835" s="40"/>
      <c r="Q835" s="40"/>
      <c r="R835" s="40"/>
      <c r="S835" s="40"/>
      <c r="T835" s="40"/>
      <c r="U835" s="40"/>
      <c r="V835" s="40"/>
      <c r="W835" s="40"/>
      <c r="X835" s="40"/>
      <c r="Y835" s="40"/>
      <c r="Z835" s="40"/>
    </row>
    <row r="836" spans="1:26" ht="12.75" customHeight="1">
      <c r="A836" s="40"/>
      <c r="B836" s="40"/>
      <c r="C836" s="40"/>
      <c r="D836" s="40"/>
      <c r="E836" s="40"/>
      <c r="F836" s="64"/>
      <c r="G836" s="64"/>
      <c r="H836" s="64"/>
      <c r="I836" s="64"/>
      <c r="J836" s="40"/>
      <c r="K836" s="67"/>
      <c r="L836" s="67"/>
      <c r="M836" s="67"/>
      <c r="N836" s="40"/>
      <c r="O836" s="40"/>
      <c r="P836" s="40"/>
      <c r="Q836" s="40"/>
      <c r="R836" s="40"/>
      <c r="S836" s="40"/>
      <c r="T836" s="40"/>
      <c r="U836" s="40"/>
      <c r="V836" s="40"/>
      <c r="W836" s="40"/>
      <c r="X836" s="40"/>
      <c r="Y836" s="40"/>
      <c r="Z836" s="40"/>
    </row>
    <row r="837" spans="1:26" ht="12.75" customHeight="1">
      <c r="A837" s="40"/>
      <c r="B837" s="40"/>
      <c r="C837" s="40"/>
      <c r="D837" s="40"/>
      <c r="E837" s="40"/>
      <c r="F837" s="64"/>
      <c r="G837" s="64"/>
      <c r="H837" s="64"/>
      <c r="I837" s="64"/>
      <c r="J837" s="40"/>
      <c r="K837" s="67"/>
      <c r="L837" s="67"/>
      <c r="M837" s="67"/>
      <c r="N837" s="40"/>
      <c r="O837" s="40"/>
      <c r="P837" s="40"/>
      <c r="Q837" s="40"/>
      <c r="R837" s="40"/>
      <c r="S837" s="40"/>
      <c r="T837" s="40"/>
      <c r="U837" s="40"/>
      <c r="V837" s="40"/>
      <c r="W837" s="40"/>
      <c r="X837" s="40"/>
      <c r="Y837" s="40"/>
      <c r="Z837" s="40"/>
    </row>
    <row r="838" spans="1:26" ht="12.75" customHeight="1">
      <c r="A838" s="40"/>
      <c r="B838" s="40"/>
      <c r="C838" s="40"/>
      <c r="D838" s="40"/>
      <c r="E838" s="40"/>
      <c r="F838" s="64"/>
      <c r="G838" s="64"/>
      <c r="H838" s="64"/>
      <c r="I838" s="64"/>
      <c r="J838" s="40"/>
      <c r="K838" s="67"/>
      <c r="L838" s="67"/>
      <c r="M838" s="67"/>
      <c r="N838" s="40"/>
      <c r="O838" s="40"/>
      <c r="P838" s="40"/>
      <c r="Q838" s="40"/>
      <c r="R838" s="40"/>
      <c r="S838" s="40"/>
      <c r="T838" s="40"/>
      <c r="U838" s="40"/>
      <c r="V838" s="40"/>
      <c r="W838" s="40"/>
      <c r="X838" s="40"/>
      <c r="Y838" s="40"/>
      <c r="Z838" s="40"/>
    </row>
    <row r="839" spans="1:26" ht="12.75" customHeight="1">
      <c r="A839" s="40"/>
      <c r="B839" s="40"/>
      <c r="C839" s="40"/>
      <c r="D839" s="40"/>
      <c r="E839" s="40"/>
      <c r="F839" s="64"/>
      <c r="G839" s="64"/>
      <c r="H839" s="64"/>
      <c r="I839" s="64"/>
      <c r="J839" s="40"/>
      <c r="K839" s="67"/>
      <c r="L839" s="67"/>
      <c r="M839" s="67"/>
      <c r="N839" s="40"/>
      <c r="O839" s="40"/>
      <c r="P839" s="40"/>
      <c r="Q839" s="40"/>
      <c r="R839" s="40"/>
      <c r="S839" s="40"/>
      <c r="T839" s="40"/>
      <c r="U839" s="40"/>
      <c r="V839" s="40"/>
      <c r="W839" s="40"/>
      <c r="X839" s="40"/>
      <c r="Y839" s="40"/>
      <c r="Z839" s="40"/>
    </row>
    <row r="840" spans="1:26" ht="12.75" customHeight="1">
      <c r="A840" s="40"/>
      <c r="B840" s="40"/>
      <c r="C840" s="40"/>
      <c r="D840" s="40"/>
      <c r="E840" s="40"/>
      <c r="F840" s="64"/>
      <c r="G840" s="64"/>
      <c r="H840" s="64"/>
      <c r="I840" s="64"/>
      <c r="J840" s="40"/>
      <c r="K840" s="67"/>
      <c r="L840" s="67"/>
      <c r="M840" s="67"/>
      <c r="N840" s="40"/>
      <c r="O840" s="40"/>
      <c r="P840" s="40"/>
      <c r="Q840" s="40"/>
      <c r="R840" s="40"/>
      <c r="S840" s="40"/>
      <c r="T840" s="40"/>
      <c r="U840" s="40"/>
      <c r="V840" s="40"/>
      <c r="W840" s="40"/>
      <c r="X840" s="40"/>
      <c r="Y840" s="40"/>
      <c r="Z840" s="40"/>
    </row>
    <row r="841" spans="1:26" ht="12.75" customHeight="1">
      <c r="A841" s="40"/>
      <c r="B841" s="40"/>
      <c r="C841" s="40"/>
      <c r="D841" s="40"/>
      <c r="E841" s="40"/>
      <c r="F841" s="64"/>
      <c r="G841" s="64"/>
      <c r="H841" s="64"/>
      <c r="I841" s="64"/>
      <c r="J841" s="40"/>
      <c r="K841" s="67"/>
      <c r="L841" s="67"/>
      <c r="M841" s="67"/>
      <c r="N841" s="40"/>
      <c r="O841" s="40"/>
      <c r="P841" s="40"/>
      <c r="Q841" s="40"/>
      <c r="R841" s="40"/>
      <c r="S841" s="40"/>
      <c r="T841" s="40"/>
      <c r="U841" s="40"/>
      <c r="V841" s="40"/>
      <c r="W841" s="40"/>
      <c r="X841" s="40"/>
      <c r="Y841" s="40"/>
      <c r="Z841" s="40"/>
    </row>
    <row r="842" spans="1:26" ht="12.75" customHeight="1">
      <c r="A842" s="40"/>
      <c r="B842" s="40"/>
      <c r="C842" s="40"/>
      <c r="D842" s="40"/>
      <c r="E842" s="40"/>
      <c r="F842" s="64"/>
      <c r="G842" s="64"/>
      <c r="H842" s="64"/>
      <c r="I842" s="64"/>
      <c r="J842" s="40"/>
      <c r="K842" s="67"/>
      <c r="L842" s="67"/>
      <c r="M842" s="67"/>
      <c r="N842" s="40"/>
      <c r="O842" s="40"/>
      <c r="P842" s="40"/>
      <c r="Q842" s="40"/>
      <c r="R842" s="40"/>
      <c r="S842" s="40"/>
      <c r="T842" s="40"/>
      <c r="U842" s="40"/>
      <c r="V842" s="40"/>
      <c r="W842" s="40"/>
      <c r="X842" s="40"/>
      <c r="Y842" s="40"/>
      <c r="Z842" s="40"/>
    </row>
    <row r="843" spans="1:26" ht="12.75" customHeight="1">
      <c r="A843" s="40"/>
      <c r="B843" s="40"/>
      <c r="C843" s="40"/>
      <c r="D843" s="40"/>
      <c r="E843" s="40"/>
      <c r="F843" s="64"/>
      <c r="G843" s="64"/>
      <c r="H843" s="64"/>
      <c r="I843" s="64"/>
      <c r="J843" s="40"/>
      <c r="K843" s="67"/>
      <c r="L843" s="67"/>
      <c r="M843" s="67"/>
      <c r="N843" s="40"/>
      <c r="O843" s="40"/>
      <c r="P843" s="40"/>
      <c r="Q843" s="40"/>
      <c r="R843" s="40"/>
      <c r="S843" s="40"/>
      <c r="T843" s="40"/>
      <c r="U843" s="40"/>
      <c r="V843" s="40"/>
      <c r="W843" s="40"/>
      <c r="X843" s="40"/>
      <c r="Y843" s="40"/>
      <c r="Z843" s="40"/>
    </row>
    <row r="844" spans="1:26" ht="12.75" customHeight="1">
      <c r="A844" s="40"/>
      <c r="B844" s="40"/>
      <c r="C844" s="40"/>
      <c r="D844" s="40"/>
      <c r="E844" s="40"/>
      <c r="F844" s="64"/>
      <c r="G844" s="64"/>
      <c r="H844" s="64"/>
      <c r="I844" s="64"/>
      <c r="J844" s="40"/>
      <c r="K844" s="67"/>
      <c r="L844" s="67"/>
      <c r="M844" s="67"/>
      <c r="N844" s="40"/>
      <c r="O844" s="40"/>
      <c r="P844" s="40"/>
      <c r="Q844" s="40"/>
      <c r="R844" s="40"/>
      <c r="S844" s="40"/>
      <c r="T844" s="40"/>
      <c r="U844" s="40"/>
      <c r="V844" s="40"/>
      <c r="W844" s="40"/>
      <c r="X844" s="40"/>
      <c r="Y844" s="40"/>
      <c r="Z844" s="40"/>
    </row>
    <row r="845" spans="1:26" ht="12.75" customHeight="1">
      <c r="A845" s="40"/>
      <c r="B845" s="40"/>
      <c r="C845" s="40"/>
      <c r="D845" s="40"/>
      <c r="E845" s="40"/>
      <c r="F845" s="64"/>
      <c r="G845" s="64"/>
      <c r="H845" s="64"/>
      <c r="I845" s="64"/>
      <c r="J845" s="40"/>
      <c r="K845" s="67"/>
      <c r="L845" s="67"/>
      <c r="M845" s="67"/>
      <c r="N845" s="40"/>
      <c r="O845" s="40"/>
      <c r="P845" s="40"/>
      <c r="Q845" s="40"/>
      <c r="R845" s="40"/>
      <c r="S845" s="40"/>
      <c r="T845" s="40"/>
      <c r="U845" s="40"/>
      <c r="V845" s="40"/>
      <c r="W845" s="40"/>
      <c r="X845" s="40"/>
      <c r="Y845" s="40"/>
      <c r="Z845" s="40"/>
    </row>
    <row r="846" spans="1:26" ht="12.75" customHeight="1">
      <c r="A846" s="40"/>
      <c r="B846" s="40"/>
      <c r="C846" s="40"/>
      <c r="D846" s="40"/>
      <c r="E846" s="40"/>
      <c r="F846" s="64"/>
      <c r="G846" s="64"/>
      <c r="H846" s="64"/>
      <c r="I846" s="64"/>
      <c r="J846" s="40"/>
      <c r="K846" s="67"/>
      <c r="L846" s="67"/>
      <c r="M846" s="67"/>
      <c r="N846" s="40"/>
      <c r="O846" s="40"/>
      <c r="P846" s="40"/>
      <c r="Q846" s="40"/>
      <c r="R846" s="40"/>
      <c r="S846" s="40"/>
      <c r="T846" s="40"/>
      <c r="U846" s="40"/>
      <c r="V846" s="40"/>
      <c r="W846" s="40"/>
      <c r="X846" s="40"/>
      <c r="Y846" s="40"/>
      <c r="Z846" s="40"/>
    </row>
    <row r="847" spans="1:26" ht="12.75" customHeight="1">
      <c r="A847" s="40"/>
      <c r="B847" s="40"/>
      <c r="C847" s="40"/>
      <c r="D847" s="40"/>
      <c r="E847" s="40"/>
      <c r="F847" s="64"/>
      <c r="G847" s="64"/>
      <c r="H847" s="64"/>
      <c r="I847" s="64"/>
      <c r="J847" s="40"/>
      <c r="K847" s="67"/>
      <c r="L847" s="67"/>
      <c r="M847" s="67"/>
      <c r="N847" s="40"/>
      <c r="O847" s="40"/>
      <c r="P847" s="40"/>
      <c r="Q847" s="40"/>
      <c r="R847" s="40"/>
      <c r="S847" s="40"/>
      <c r="T847" s="40"/>
      <c r="U847" s="40"/>
      <c r="V847" s="40"/>
      <c r="W847" s="40"/>
      <c r="X847" s="40"/>
      <c r="Y847" s="40"/>
      <c r="Z847" s="40"/>
    </row>
    <row r="848" spans="1:26" ht="12.75" customHeight="1">
      <c r="A848" s="40"/>
      <c r="B848" s="40"/>
      <c r="C848" s="40"/>
      <c r="D848" s="40"/>
      <c r="E848" s="40"/>
      <c r="F848" s="64"/>
      <c r="G848" s="64"/>
      <c r="H848" s="64"/>
      <c r="I848" s="64"/>
      <c r="J848" s="40"/>
      <c r="K848" s="67"/>
      <c r="L848" s="67"/>
      <c r="M848" s="67"/>
      <c r="N848" s="40"/>
      <c r="O848" s="40"/>
      <c r="P848" s="40"/>
      <c r="Q848" s="40"/>
      <c r="R848" s="40"/>
      <c r="S848" s="40"/>
      <c r="T848" s="40"/>
      <c r="U848" s="40"/>
      <c r="V848" s="40"/>
      <c r="W848" s="40"/>
      <c r="X848" s="40"/>
      <c r="Y848" s="40"/>
      <c r="Z848" s="40"/>
    </row>
    <row r="849" spans="1:26" ht="12.75" customHeight="1">
      <c r="A849" s="40"/>
      <c r="B849" s="40"/>
      <c r="C849" s="40"/>
      <c r="D849" s="40"/>
      <c r="E849" s="40"/>
      <c r="F849" s="64"/>
      <c r="G849" s="64"/>
      <c r="H849" s="64"/>
      <c r="I849" s="64"/>
      <c r="J849" s="40"/>
      <c r="K849" s="67"/>
      <c r="L849" s="67"/>
      <c r="M849" s="67"/>
      <c r="N849" s="40"/>
      <c r="O849" s="40"/>
      <c r="P849" s="40"/>
      <c r="Q849" s="40"/>
      <c r="R849" s="40"/>
      <c r="S849" s="40"/>
      <c r="T849" s="40"/>
      <c r="U849" s="40"/>
      <c r="V849" s="40"/>
      <c r="W849" s="40"/>
      <c r="X849" s="40"/>
      <c r="Y849" s="40"/>
      <c r="Z849" s="40"/>
    </row>
    <row r="850" spans="1:26" ht="12.75" customHeight="1">
      <c r="A850" s="40"/>
      <c r="B850" s="40"/>
      <c r="C850" s="40"/>
      <c r="D850" s="40"/>
      <c r="E850" s="40"/>
      <c r="F850" s="64"/>
      <c r="G850" s="64"/>
      <c r="H850" s="64"/>
      <c r="I850" s="64"/>
      <c r="J850" s="40"/>
      <c r="K850" s="67"/>
      <c r="L850" s="67"/>
      <c r="M850" s="67"/>
      <c r="N850" s="40"/>
      <c r="O850" s="40"/>
      <c r="P850" s="40"/>
      <c r="Q850" s="40"/>
      <c r="R850" s="40"/>
      <c r="S850" s="40"/>
      <c r="T850" s="40"/>
      <c r="U850" s="40"/>
      <c r="V850" s="40"/>
      <c r="W850" s="40"/>
      <c r="X850" s="40"/>
      <c r="Y850" s="40"/>
      <c r="Z850" s="40"/>
    </row>
    <row r="851" spans="1:26" ht="12.75" customHeight="1">
      <c r="A851" s="40"/>
      <c r="B851" s="40"/>
      <c r="C851" s="40"/>
      <c r="D851" s="40"/>
      <c r="E851" s="40"/>
      <c r="F851" s="64"/>
      <c r="G851" s="64"/>
      <c r="H851" s="64"/>
      <c r="I851" s="64"/>
      <c r="J851" s="40"/>
      <c r="K851" s="67"/>
      <c r="L851" s="67"/>
      <c r="M851" s="67"/>
      <c r="N851" s="40"/>
      <c r="O851" s="40"/>
      <c r="P851" s="40"/>
      <c r="Q851" s="40"/>
      <c r="R851" s="40"/>
      <c r="S851" s="40"/>
      <c r="T851" s="40"/>
      <c r="U851" s="40"/>
      <c r="V851" s="40"/>
      <c r="W851" s="40"/>
      <c r="X851" s="40"/>
      <c r="Y851" s="40"/>
      <c r="Z851" s="40"/>
    </row>
    <row r="852" spans="1:26" ht="12.75" customHeight="1">
      <c r="A852" s="40"/>
      <c r="B852" s="40"/>
      <c r="C852" s="40"/>
      <c r="D852" s="40"/>
      <c r="E852" s="40"/>
      <c r="F852" s="64"/>
      <c r="G852" s="64"/>
      <c r="H852" s="64"/>
      <c r="I852" s="64"/>
      <c r="J852" s="40"/>
      <c r="K852" s="67"/>
      <c r="L852" s="67"/>
      <c r="M852" s="67"/>
      <c r="N852" s="40"/>
      <c r="O852" s="40"/>
      <c r="P852" s="40"/>
      <c r="Q852" s="40"/>
      <c r="R852" s="40"/>
      <c r="S852" s="40"/>
      <c r="T852" s="40"/>
      <c r="U852" s="40"/>
      <c r="V852" s="40"/>
      <c r="W852" s="40"/>
      <c r="X852" s="40"/>
      <c r="Y852" s="40"/>
      <c r="Z852" s="40"/>
    </row>
    <row r="853" spans="1:26" ht="12.75" customHeight="1">
      <c r="A853" s="40"/>
      <c r="B853" s="40"/>
      <c r="C853" s="40"/>
      <c r="D853" s="40"/>
      <c r="E853" s="40"/>
      <c r="F853" s="64"/>
      <c r="G853" s="64"/>
      <c r="H853" s="64"/>
      <c r="I853" s="64"/>
      <c r="J853" s="40"/>
      <c r="K853" s="67"/>
      <c r="L853" s="67"/>
      <c r="M853" s="67"/>
      <c r="N853" s="40"/>
      <c r="O853" s="40"/>
      <c r="P853" s="40"/>
      <c r="Q853" s="40"/>
      <c r="R853" s="40"/>
      <c r="S853" s="40"/>
      <c r="T853" s="40"/>
      <c r="U853" s="40"/>
      <c r="V853" s="40"/>
      <c r="W853" s="40"/>
      <c r="X853" s="40"/>
      <c r="Y853" s="40"/>
      <c r="Z853" s="40"/>
    </row>
    <row r="854" spans="1:26" ht="12.75" customHeight="1">
      <c r="A854" s="40"/>
      <c r="B854" s="40"/>
      <c r="C854" s="40"/>
      <c r="D854" s="40"/>
      <c r="E854" s="40"/>
      <c r="F854" s="64"/>
      <c r="G854" s="64"/>
      <c r="H854" s="64"/>
      <c r="I854" s="64"/>
      <c r="J854" s="40"/>
      <c r="K854" s="67"/>
      <c r="L854" s="67"/>
      <c r="M854" s="67"/>
      <c r="N854" s="40"/>
      <c r="O854" s="40"/>
      <c r="P854" s="40"/>
      <c r="Q854" s="40"/>
      <c r="R854" s="40"/>
      <c r="S854" s="40"/>
      <c r="T854" s="40"/>
      <c r="U854" s="40"/>
      <c r="V854" s="40"/>
      <c r="W854" s="40"/>
      <c r="X854" s="40"/>
      <c r="Y854" s="40"/>
      <c r="Z854" s="40"/>
    </row>
    <row r="855" spans="1:26" ht="12.75" customHeight="1">
      <c r="A855" s="40"/>
      <c r="B855" s="40"/>
      <c r="C855" s="40"/>
      <c r="D855" s="40"/>
      <c r="E855" s="40"/>
      <c r="F855" s="64"/>
      <c r="G855" s="64"/>
      <c r="H855" s="64"/>
      <c r="I855" s="64"/>
      <c r="J855" s="40"/>
      <c r="K855" s="67"/>
      <c r="L855" s="67"/>
      <c r="M855" s="67"/>
      <c r="N855" s="40"/>
      <c r="O855" s="40"/>
      <c r="P855" s="40"/>
      <c r="Q855" s="40"/>
      <c r="R855" s="40"/>
      <c r="S855" s="40"/>
      <c r="T855" s="40"/>
      <c r="U855" s="40"/>
      <c r="V855" s="40"/>
      <c r="W855" s="40"/>
      <c r="X855" s="40"/>
      <c r="Y855" s="40"/>
      <c r="Z855" s="40"/>
    </row>
    <row r="856" spans="1:26" ht="12.75" customHeight="1">
      <c r="A856" s="40"/>
      <c r="B856" s="40"/>
      <c r="C856" s="40"/>
      <c r="D856" s="40"/>
      <c r="E856" s="40"/>
      <c r="F856" s="64"/>
      <c r="G856" s="64"/>
      <c r="H856" s="64"/>
      <c r="I856" s="64"/>
      <c r="J856" s="40"/>
      <c r="K856" s="67"/>
      <c r="L856" s="67"/>
      <c r="M856" s="67"/>
      <c r="N856" s="40"/>
      <c r="O856" s="40"/>
      <c r="P856" s="40"/>
      <c r="Q856" s="40"/>
      <c r="R856" s="40"/>
      <c r="S856" s="40"/>
      <c r="T856" s="40"/>
      <c r="U856" s="40"/>
      <c r="V856" s="40"/>
      <c r="W856" s="40"/>
      <c r="X856" s="40"/>
      <c r="Y856" s="40"/>
      <c r="Z856" s="40"/>
    </row>
    <row r="857" spans="1:26" ht="12.75" customHeight="1">
      <c r="A857" s="40"/>
      <c r="B857" s="40"/>
      <c r="C857" s="40"/>
      <c r="D857" s="40"/>
      <c r="E857" s="40"/>
      <c r="F857" s="64"/>
      <c r="G857" s="64"/>
      <c r="H857" s="64"/>
      <c r="I857" s="64"/>
      <c r="J857" s="40"/>
      <c r="K857" s="67"/>
      <c r="L857" s="67"/>
      <c r="M857" s="67"/>
      <c r="N857" s="40"/>
      <c r="O857" s="40"/>
      <c r="P857" s="40"/>
      <c r="Q857" s="40"/>
      <c r="R857" s="40"/>
      <c r="S857" s="40"/>
      <c r="T857" s="40"/>
      <c r="U857" s="40"/>
      <c r="V857" s="40"/>
      <c r="W857" s="40"/>
      <c r="X857" s="40"/>
      <c r="Y857" s="40"/>
      <c r="Z857" s="40"/>
    </row>
    <row r="858" spans="1:26" ht="12.75" customHeight="1">
      <c r="A858" s="40"/>
      <c r="B858" s="40"/>
      <c r="C858" s="40"/>
      <c r="D858" s="40"/>
      <c r="E858" s="40"/>
      <c r="F858" s="64"/>
      <c r="G858" s="64"/>
      <c r="H858" s="64"/>
      <c r="I858" s="64"/>
      <c r="J858" s="40"/>
      <c r="K858" s="67"/>
      <c r="L858" s="67"/>
      <c r="M858" s="67"/>
      <c r="N858" s="40"/>
      <c r="O858" s="40"/>
      <c r="P858" s="40"/>
      <c r="Q858" s="40"/>
      <c r="R858" s="40"/>
      <c r="S858" s="40"/>
      <c r="T858" s="40"/>
      <c r="U858" s="40"/>
      <c r="V858" s="40"/>
      <c r="W858" s="40"/>
      <c r="X858" s="40"/>
      <c r="Y858" s="40"/>
      <c r="Z858" s="40"/>
    </row>
    <row r="859" spans="1:26" ht="12.75" customHeight="1">
      <c r="A859" s="40"/>
      <c r="B859" s="40"/>
      <c r="C859" s="40"/>
      <c r="D859" s="40"/>
      <c r="E859" s="40"/>
      <c r="F859" s="64"/>
      <c r="G859" s="64"/>
      <c r="H859" s="64"/>
      <c r="I859" s="64"/>
      <c r="J859" s="40"/>
      <c r="K859" s="67"/>
      <c r="L859" s="67"/>
      <c r="M859" s="67"/>
      <c r="N859" s="40"/>
      <c r="O859" s="40"/>
      <c r="P859" s="40"/>
      <c r="Q859" s="40"/>
      <c r="R859" s="40"/>
      <c r="S859" s="40"/>
      <c r="T859" s="40"/>
      <c r="U859" s="40"/>
      <c r="V859" s="40"/>
      <c r="W859" s="40"/>
      <c r="X859" s="40"/>
      <c r="Y859" s="40"/>
      <c r="Z859" s="40"/>
    </row>
    <row r="860" spans="1:26" ht="12.75" customHeight="1">
      <c r="A860" s="40"/>
      <c r="B860" s="40"/>
      <c r="C860" s="40"/>
      <c r="D860" s="40"/>
      <c r="E860" s="40"/>
      <c r="F860" s="64"/>
      <c r="G860" s="64"/>
      <c r="H860" s="64"/>
      <c r="I860" s="64"/>
      <c r="J860" s="40"/>
      <c r="K860" s="67"/>
      <c r="L860" s="67"/>
      <c r="M860" s="67"/>
      <c r="N860" s="40"/>
      <c r="O860" s="40"/>
      <c r="P860" s="40"/>
      <c r="Q860" s="40"/>
      <c r="R860" s="40"/>
      <c r="S860" s="40"/>
      <c r="T860" s="40"/>
      <c r="U860" s="40"/>
      <c r="V860" s="40"/>
      <c r="W860" s="40"/>
      <c r="X860" s="40"/>
      <c r="Y860" s="40"/>
      <c r="Z860" s="40"/>
    </row>
    <row r="861" spans="1:26" ht="12.75" customHeight="1">
      <c r="A861" s="40"/>
      <c r="B861" s="40"/>
      <c r="C861" s="40"/>
      <c r="D861" s="40"/>
      <c r="E861" s="40"/>
      <c r="F861" s="64"/>
      <c r="G861" s="64"/>
      <c r="H861" s="64"/>
      <c r="I861" s="64"/>
      <c r="J861" s="40"/>
      <c r="K861" s="67"/>
      <c r="L861" s="67"/>
      <c r="M861" s="67"/>
      <c r="N861" s="40"/>
      <c r="O861" s="40"/>
      <c r="P861" s="40"/>
      <c r="Q861" s="40"/>
      <c r="R861" s="40"/>
      <c r="S861" s="40"/>
      <c r="T861" s="40"/>
      <c r="U861" s="40"/>
      <c r="V861" s="40"/>
      <c r="W861" s="40"/>
      <c r="X861" s="40"/>
      <c r="Y861" s="40"/>
      <c r="Z861" s="40"/>
    </row>
    <row r="862" spans="1:26" ht="12.75" customHeight="1">
      <c r="A862" s="40"/>
      <c r="B862" s="40"/>
      <c r="C862" s="40"/>
      <c r="D862" s="40"/>
      <c r="E862" s="40"/>
      <c r="F862" s="64"/>
      <c r="G862" s="64"/>
      <c r="H862" s="64"/>
      <c r="I862" s="64"/>
      <c r="J862" s="40"/>
      <c r="K862" s="67"/>
      <c r="L862" s="67"/>
      <c r="M862" s="67"/>
      <c r="N862" s="40"/>
      <c r="O862" s="40"/>
      <c r="P862" s="40"/>
      <c r="Q862" s="40"/>
      <c r="R862" s="40"/>
      <c r="S862" s="40"/>
      <c r="T862" s="40"/>
      <c r="U862" s="40"/>
      <c r="V862" s="40"/>
      <c r="W862" s="40"/>
      <c r="X862" s="40"/>
      <c r="Y862" s="40"/>
      <c r="Z862" s="40"/>
    </row>
    <row r="863" spans="1:26" ht="12.75" customHeight="1">
      <c r="A863" s="40"/>
      <c r="B863" s="40"/>
      <c r="C863" s="40"/>
      <c r="D863" s="40"/>
      <c r="E863" s="40"/>
      <c r="F863" s="64"/>
      <c r="G863" s="64"/>
      <c r="H863" s="64"/>
      <c r="I863" s="64"/>
      <c r="J863" s="40"/>
      <c r="K863" s="67"/>
      <c r="L863" s="67"/>
      <c r="M863" s="67"/>
      <c r="N863" s="40"/>
      <c r="O863" s="40"/>
      <c r="P863" s="40"/>
      <c r="Q863" s="40"/>
      <c r="R863" s="40"/>
      <c r="S863" s="40"/>
      <c r="T863" s="40"/>
      <c r="U863" s="40"/>
      <c r="V863" s="40"/>
      <c r="W863" s="40"/>
      <c r="X863" s="40"/>
      <c r="Y863" s="40"/>
      <c r="Z863" s="40"/>
    </row>
    <row r="864" spans="1:26" ht="12.75" customHeight="1">
      <c r="A864" s="40"/>
      <c r="B864" s="40"/>
      <c r="C864" s="40"/>
      <c r="D864" s="40"/>
      <c r="E864" s="40"/>
      <c r="F864" s="64"/>
      <c r="G864" s="64"/>
      <c r="H864" s="64"/>
      <c r="I864" s="64"/>
      <c r="J864" s="40"/>
      <c r="K864" s="67"/>
      <c r="L864" s="67"/>
      <c r="M864" s="67"/>
      <c r="N864" s="40"/>
      <c r="O864" s="40"/>
      <c r="P864" s="40"/>
      <c r="Q864" s="40"/>
      <c r="R864" s="40"/>
      <c r="S864" s="40"/>
      <c r="T864" s="40"/>
      <c r="U864" s="40"/>
      <c r="V864" s="40"/>
      <c r="W864" s="40"/>
      <c r="X864" s="40"/>
      <c r="Y864" s="40"/>
      <c r="Z864" s="40"/>
    </row>
    <row r="865" spans="1:26" ht="12.75" customHeight="1">
      <c r="A865" s="40"/>
      <c r="B865" s="40"/>
      <c r="C865" s="40"/>
      <c r="D865" s="40"/>
      <c r="E865" s="40"/>
      <c r="F865" s="64"/>
      <c r="G865" s="64"/>
      <c r="H865" s="64"/>
      <c r="I865" s="64"/>
      <c r="J865" s="40"/>
      <c r="K865" s="67"/>
      <c r="L865" s="67"/>
      <c r="M865" s="67"/>
      <c r="N865" s="40"/>
      <c r="O865" s="40"/>
      <c r="P865" s="40"/>
      <c r="Q865" s="40"/>
      <c r="R865" s="40"/>
      <c r="S865" s="40"/>
      <c r="T865" s="40"/>
      <c r="U865" s="40"/>
      <c r="V865" s="40"/>
      <c r="W865" s="40"/>
      <c r="X865" s="40"/>
      <c r="Y865" s="40"/>
      <c r="Z865" s="40"/>
    </row>
    <row r="866" spans="1:26" ht="12.75" customHeight="1">
      <c r="A866" s="40"/>
      <c r="B866" s="40"/>
      <c r="C866" s="40"/>
      <c r="D866" s="40"/>
      <c r="E866" s="40"/>
      <c r="F866" s="64"/>
      <c r="G866" s="64"/>
      <c r="H866" s="64"/>
      <c r="I866" s="64"/>
      <c r="J866" s="40"/>
      <c r="K866" s="67"/>
      <c r="L866" s="67"/>
      <c r="M866" s="67"/>
      <c r="N866" s="40"/>
      <c r="O866" s="40"/>
      <c r="P866" s="40"/>
      <c r="Q866" s="40"/>
      <c r="R866" s="40"/>
      <c r="S866" s="40"/>
      <c r="T866" s="40"/>
      <c r="U866" s="40"/>
      <c r="V866" s="40"/>
      <c r="W866" s="40"/>
      <c r="X866" s="40"/>
      <c r="Y866" s="40"/>
      <c r="Z866" s="40"/>
    </row>
    <row r="867" spans="1:26" ht="12.75" customHeight="1">
      <c r="A867" s="40"/>
      <c r="B867" s="40"/>
      <c r="C867" s="40"/>
      <c r="D867" s="40"/>
      <c r="E867" s="40"/>
      <c r="F867" s="64"/>
      <c r="G867" s="64"/>
      <c r="H867" s="64"/>
      <c r="I867" s="64"/>
      <c r="J867" s="40"/>
      <c r="K867" s="67"/>
      <c r="L867" s="67"/>
      <c r="M867" s="67"/>
      <c r="N867" s="40"/>
      <c r="O867" s="40"/>
      <c r="P867" s="40"/>
      <c r="Q867" s="40"/>
      <c r="R867" s="40"/>
      <c r="S867" s="40"/>
      <c r="T867" s="40"/>
      <c r="U867" s="40"/>
      <c r="V867" s="40"/>
      <c r="W867" s="40"/>
      <c r="X867" s="40"/>
      <c r="Y867" s="40"/>
      <c r="Z867" s="40"/>
    </row>
    <row r="868" spans="1:26" ht="12.75" customHeight="1">
      <c r="A868" s="40"/>
      <c r="B868" s="40"/>
      <c r="C868" s="40"/>
      <c r="D868" s="40"/>
      <c r="E868" s="40"/>
      <c r="F868" s="64"/>
      <c r="G868" s="64"/>
      <c r="H868" s="64"/>
      <c r="I868" s="64"/>
      <c r="J868" s="40"/>
      <c r="K868" s="67"/>
      <c r="L868" s="67"/>
      <c r="M868" s="67"/>
      <c r="N868" s="40"/>
      <c r="O868" s="40"/>
      <c r="P868" s="40"/>
      <c r="Q868" s="40"/>
      <c r="R868" s="40"/>
      <c r="S868" s="40"/>
      <c r="T868" s="40"/>
      <c r="U868" s="40"/>
      <c r="V868" s="40"/>
      <c r="W868" s="40"/>
      <c r="X868" s="40"/>
      <c r="Y868" s="40"/>
      <c r="Z868" s="40"/>
    </row>
    <row r="869" spans="1:26" ht="12.75" customHeight="1">
      <c r="A869" s="40"/>
      <c r="B869" s="40"/>
      <c r="C869" s="40"/>
      <c r="D869" s="40"/>
      <c r="E869" s="40"/>
      <c r="F869" s="64"/>
      <c r="G869" s="64"/>
      <c r="H869" s="64"/>
      <c r="I869" s="64"/>
      <c r="J869" s="40"/>
      <c r="K869" s="67"/>
      <c r="L869" s="67"/>
      <c r="M869" s="67"/>
      <c r="N869" s="40"/>
      <c r="O869" s="40"/>
      <c r="P869" s="40"/>
      <c r="Q869" s="40"/>
      <c r="R869" s="40"/>
      <c r="S869" s="40"/>
      <c r="T869" s="40"/>
      <c r="U869" s="40"/>
      <c r="V869" s="40"/>
      <c r="W869" s="40"/>
      <c r="X869" s="40"/>
      <c r="Y869" s="40"/>
      <c r="Z869" s="40"/>
    </row>
    <row r="870" spans="1:26" ht="12.75" customHeight="1">
      <c r="A870" s="40"/>
      <c r="B870" s="40"/>
      <c r="C870" s="40"/>
      <c r="D870" s="40"/>
      <c r="E870" s="40"/>
      <c r="F870" s="64"/>
      <c r="G870" s="64"/>
      <c r="H870" s="64"/>
      <c r="I870" s="64"/>
      <c r="J870" s="40"/>
      <c r="K870" s="67"/>
      <c r="L870" s="67"/>
      <c r="M870" s="67"/>
      <c r="N870" s="40"/>
      <c r="O870" s="40"/>
      <c r="P870" s="40"/>
      <c r="Q870" s="40"/>
      <c r="R870" s="40"/>
      <c r="S870" s="40"/>
      <c r="T870" s="40"/>
      <c r="U870" s="40"/>
      <c r="V870" s="40"/>
      <c r="W870" s="40"/>
      <c r="X870" s="40"/>
      <c r="Y870" s="40"/>
      <c r="Z870" s="40"/>
    </row>
    <row r="871" spans="1:26" ht="12.75" customHeight="1">
      <c r="A871" s="40"/>
      <c r="B871" s="40"/>
      <c r="C871" s="40"/>
      <c r="D871" s="40"/>
      <c r="E871" s="40"/>
      <c r="F871" s="64"/>
      <c r="G871" s="64"/>
      <c r="H871" s="64"/>
      <c r="I871" s="64"/>
      <c r="J871" s="40"/>
      <c r="K871" s="67"/>
      <c r="L871" s="67"/>
      <c r="M871" s="67"/>
      <c r="N871" s="40"/>
      <c r="O871" s="40"/>
      <c r="P871" s="40"/>
      <c r="Q871" s="40"/>
      <c r="R871" s="40"/>
      <c r="S871" s="40"/>
      <c r="T871" s="40"/>
      <c r="U871" s="40"/>
      <c r="V871" s="40"/>
      <c r="W871" s="40"/>
      <c r="X871" s="40"/>
      <c r="Y871" s="40"/>
      <c r="Z871" s="40"/>
    </row>
    <row r="872" spans="1:26" ht="12.75" customHeight="1">
      <c r="A872" s="40"/>
      <c r="B872" s="40"/>
      <c r="C872" s="40"/>
      <c r="D872" s="40"/>
      <c r="E872" s="40"/>
      <c r="F872" s="64"/>
      <c r="G872" s="64"/>
      <c r="H872" s="64"/>
      <c r="I872" s="64"/>
      <c r="J872" s="40"/>
      <c r="K872" s="67"/>
      <c r="L872" s="67"/>
      <c r="M872" s="67"/>
      <c r="N872" s="40"/>
      <c r="O872" s="40"/>
      <c r="P872" s="40"/>
      <c r="Q872" s="40"/>
      <c r="R872" s="40"/>
      <c r="S872" s="40"/>
      <c r="T872" s="40"/>
      <c r="U872" s="40"/>
      <c r="V872" s="40"/>
      <c r="W872" s="40"/>
      <c r="X872" s="40"/>
      <c r="Y872" s="40"/>
      <c r="Z872" s="40"/>
    </row>
    <row r="873" spans="1:26" ht="12.75" customHeight="1">
      <c r="A873" s="40"/>
      <c r="B873" s="40"/>
      <c r="C873" s="40"/>
      <c r="D873" s="40"/>
      <c r="E873" s="40"/>
      <c r="F873" s="64"/>
      <c r="G873" s="64"/>
      <c r="H873" s="64"/>
      <c r="I873" s="64"/>
      <c r="J873" s="40"/>
      <c r="K873" s="67"/>
      <c r="L873" s="67"/>
      <c r="M873" s="67"/>
      <c r="N873" s="40"/>
      <c r="O873" s="40"/>
      <c r="P873" s="40"/>
      <c r="Q873" s="40"/>
      <c r="R873" s="40"/>
      <c r="S873" s="40"/>
      <c r="T873" s="40"/>
      <c r="U873" s="40"/>
      <c r="V873" s="40"/>
      <c r="W873" s="40"/>
      <c r="X873" s="40"/>
      <c r="Y873" s="40"/>
      <c r="Z873" s="40"/>
    </row>
    <row r="874" spans="1:26" ht="12.75" customHeight="1">
      <c r="A874" s="40"/>
      <c r="B874" s="40"/>
      <c r="C874" s="40"/>
      <c r="D874" s="40"/>
      <c r="E874" s="40"/>
      <c r="F874" s="64"/>
      <c r="G874" s="64"/>
      <c r="H874" s="64"/>
      <c r="I874" s="64"/>
      <c r="J874" s="40"/>
      <c r="K874" s="67"/>
      <c r="L874" s="67"/>
      <c r="M874" s="67"/>
      <c r="N874" s="40"/>
      <c r="O874" s="40"/>
      <c r="P874" s="40"/>
      <c r="Q874" s="40"/>
      <c r="R874" s="40"/>
      <c r="S874" s="40"/>
      <c r="T874" s="40"/>
      <c r="U874" s="40"/>
      <c r="V874" s="40"/>
      <c r="W874" s="40"/>
      <c r="X874" s="40"/>
      <c r="Y874" s="40"/>
      <c r="Z874" s="40"/>
    </row>
    <row r="875" spans="1:26" ht="12.75" customHeight="1">
      <c r="A875" s="40"/>
      <c r="B875" s="40"/>
      <c r="C875" s="40"/>
      <c r="D875" s="40"/>
      <c r="E875" s="40"/>
      <c r="F875" s="64"/>
      <c r="G875" s="64"/>
      <c r="H875" s="64"/>
      <c r="I875" s="64"/>
      <c r="J875" s="40"/>
      <c r="K875" s="67"/>
      <c r="L875" s="67"/>
      <c r="M875" s="67"/>
      <c r="N875" s="40"/>
      <c r="O875" s="40"/>
      <c r="P875" s="40"/>
      <c r="Q875" s="40"/>
      <c r="R875" s="40"/>
      <c r="S875" s="40"/>
      <c r="T875" s="40"/>
      <c r="U875" s="40"/>
      <c r="V875" s="40"/>
      <c r="W875" s="40"/>
      <c r="X875" s="40"/>
      <c r="Y875" s="40"/>
      <c r="Z875" s="40"/>
    </row>
    <row r="876" spans="1:26" ht="12.75" customHeight="1">
      <c r="A876" s="40"/>
      <c r="B876" s="40"/>
      <c r="C876" s="40"/>
      <c r="D876" s="40"/>
      <c r="E876" s="40"/>
      <c r="F876" s="64"/>
      <c r="G876" s="64"/>
      <c r="H876" s="64"/>
      <c r="I876" s="64"/>
      <c r="J876" s="40"/>
      <c r="K876" s="67"/>
      <c r="L876" s="67"/>
      <c r="M876" s="67"/>
      <c r="N876" s="40"/>
      <c r="O876" s="40"/>
      <c r="P876" s="40"/>
      <c r="Q876" s="40"/>
      <c r="R876" s="40"/>
      <c r="S876" s="40"/>
      <c r="T876" s="40"/>
      <c r="U876" s="40"/>
      <c r="V876" s="40"/>
      <c r="W876" s="40"/>
      <c r="X876" s="40"/>
      <c r="Y876" s="40"/>
      <c r="Z876" s="40"/>
    </row>
    <row r="877" spans="1:26" ht="12.75" customHeight="1">
      <c r="A877" s="40"/>
      <c r="B877" s="40"/>
      <c r="C877" s="40"/>
      <c r="D877" s="40"/>
      <c r="E877" s="40"/>
      <c r="F877" s="64"/>
      <c r="G877" s="64"/>
      <c r="H877" s="64"/>
      <c r="I877" s="64"/>
      <c r="J877" s="40"/>
      <c r="K877" s="67"/>
      <c r="L877" s="67"/>
      <c r="M877" s="67"/>
      <c r="N877" s="40"/>
      <c r="O877" s="40"/>
      <c r="P877" s="40"/>
      <c r="Q877" s="40"/>
      <c r="R877" s="40"/>
      <c r="S877" s="40"/>
      <c r="T877" s="40"/>
      <c r="U877" s="40"/>
      <c r="V877" s="40"/>
      <c r="W877" s="40"/>
      <c r="X877" s="40"/>
      <c r="Y877" s="40"/>
      <c r="Z877" s="40"/>
    </row>
    <row r="878" spans="1:26" ht="12.75" customHeight="1">
      <c r="A878" s="40"/>
      <c r="B878" s="40"/>
      <c r="C878" s="40"/>
      <c r="D878" s="40"/>
      <c r="E878" s="40"/>
      <c r="F878" s="64"/>
      <c r="G878" s="64"/>
      <c r="H878" s="64"/>
      <c r="I878" s="64"/>
      <c r="J878" s="40"/>
      <c r="K878" s="67"/>
      <c r="L878" s="67"/>
      <c r="M878" s="67"/>
      <c r="N878" s="40"/>
      <c r="O878" s="40"/>
      <c r="P878" s="40"/>
      <c r="Q878" s="40"/>
      <c r="R878" s="40"/>
      <c r="S878" s="40"/>
      <c r="T878" s="40"/>
      <c r="U878" s="40"/>
      <c r="V878" s="40"/>
      <c r="W878" s="40"/>
      <c r="X878" s="40"/>
      <c r="Y878" s="40"/>
      <c r="Z878" s="40"/>
    </row>
    <row r="879" spans="1:26" ht="12.75" customHeight="1">
      <c r="A879" s="40"/>
      <c r="B879" s="40"/>
      <c r="C879" s="40"/>
      <c r="D879" s="40"/>
      <c r="E879" s="40"/>
      <c r="F879" s="64"/>
      <c r="G879" s="64"/>
      <c r="H879" s="64"/>
      <c r="I879" s="64"/>
      <c r="J879" s="40"/>
      <c r="K879" s="67"/>
      <c r="L879" s="67"/>
      <c r="M879" s="67"/>
      <c r="N879" s="40"/>
      <c r="O879" s="40"/>
      <c r="P879" s="40"/>
      <c r="Q879" s="40"/>
      <c r="R879" s="40"/>
      <c r="S879" s="40"/>
      <c r="T879" s="40"/>
      <c r="U879" s="40"/>
      <c r="V879" s="40"/>
      <c r="W879" s="40"/>
      <c r="X879" s="40"/>
      <c r="Y879" s="40"/>
      <c r="Z879" s="40"/>
    </row>
    <row r="880" spans="1:26" ht="12.75" customHeight="1">
      <c r="A880" s="40"/>
      <c r="B880" s="40"/>
      <c r="C880" s="40"/>
      <c r="D880" s="40"/>
      <c r="E880" s="40"/>
      <c r="F880" s="64"/>
      <c r="G880" s="64"/>
      <c r="H880" s="64"/>
      <c r="I880" s="64"/>
      <c r="J880" s="40"/>
      <c r="K880" s="67"/>
      <c r="L880" s="67"/>
      <c r="M880" s="67"/>
      <c r="N880" s="40"/>
      <c r="O880" s="40"/>
      <c r="P880" s="40"/>
      <c r="Q880" s="40"/>
      <c r="R880" s="40"/>
      <c r="S880" s="40"/>
      <c r="T880" s="40"/>
      <c r="U880" s="40"/>
      <c r="V880" s="40"/>
      <c r="W880" s="40"/>
      <c r="X880" s="40"/>
      <c r="Y880" s="40"/>
      <c r="Z880" s="40"/>
    </row>
    <row r="881" spans="1:26" ht="12.75" customHeight="1">
      <c r="A881" s="40"/>
      <c r="B881" s="40"/>
      <c r="C881" s="40"/>
      <c r="D881" s="40"/>
      <c r="E881" s="40"/>
      <c r="F881" s="64"/>
      <c r="G881" s="64"/>
      <c r="H881" s="64"/>
      <c r="I881" s="64"/>
      <c r="J881" s="40"/>
      <c r="K881" s="67"/>
      <c r="L881" s="67"/>
      <c r="M881" s="67"/>
      <c r="N881" s="40"/>
      <c r="O881" s="40"/>
      <c r="P881" s="40"/>
      <c r="Q881" s="40"/>
      <c r="R881" s="40"/>
      <c r="S881" s="40"/>
      <c r="T881" s="40"/>
      <c r="U881" s="40"/>
      <c r="V881" s="40"/>
      <c r="W881" s="40"/>
      <c r="X881" s="40"/>
      <c r="Y881" s="40"/>
      <c r="Z881" s="40"/>
    </row>
    <row r="882" spans="1:26" ht="12.75" customHeight="1">
      <c r="A882" s="40"/>
      <c r="B882" s="40"/>
      <c r="C882" s="40"/>
      <c r="D882" s="40"/>
      <c r="E882" s="40"/>
      <c r="F882" s="64"/>
      <c r="G882" s="64"/>
      <c r="H882" s="64"/>
      <c r="I882" s="64"/>
      <c r="J882" s="40"/>
      <c r="K882" s="67"/>
      <c r="L882" s="67"/>
      <c r="M882" s="67"/>
      <c r="N882" s="40"/>
      <c r="O882" s="40"/>
      <c r="P882" s="40"/>
      <c r="Q882" s="40"/>
      <c r="R882" s="40"/>
      <c r="S882" s="40"/>
      <c r="T882" s="40"/>
      <c r="U882" s="40"/>
      <c r="V882" s="40"/>
      <c r="W882" s="40"/>
      <c r="X882" s="40"/>
      <c r="Y882" s="40"/>
      <c r="Z882" s="40"/>
    </row>
    <row r="883" spans="1:26" ht="12.75" customHeight="1">
      <c r="A883" s="40"/>
      <c r="B883" s="40"/>
      <c r="C883" s="40"/>
      <c r="D883" s="40"/>
      <c r="E883" s="40"/>
      <c r="F883" s="64"/>
      <c r="G883" s="64"/>
      <c r="H883" s="64"/>
      <c r="I883" s="64"/>
      <c r="J883" s="40"/>
      <c r="K883" s="67"/>
      <c r="L883" s="67"/>
      <c r="M883" s="67"/>
      <c r="N883" s="40"/>
      <c r="O883" s="40"/>
      <c r="P883" s="40"/>
      <c r="Q883" s="40"/>
      <c r="R883" s="40"/>
      <c r="S883" s="40"/>
      <c r="T883" s="40"/>
      <c r="U883" s="40"/>
      <c r="V883" s="40"/>
      <c r="W883" s="40"/>
      <c r="X883" s="40"/>
      <c r="Y883" s="40"/>
      <c r="Z883" s="40"/>
    </row>
    <row r="884" spans="1:26" ht="12.75" customHeight="1">
      <c r="A884" s="40"/>
      <c r="B884" s="40"/>
      <c r="C884" s="40"/>
      <c r="D884" s="40"/>
      <c r="E884" s="40"/>
      <c r="F884" s="64"/>
      <c r="G884" s="64"/>
      <c r="H884" s="64"/>
      <c r="I884" s="64"/>
      <c r="J884" s="40"/>
      <c r="K884" s="67"/>
      <c r="L884" s="67"/>
      <c r="M884" s="67"/>
      <c r="N884" s="40"/>
      <c r="O884" s="40"/>
      <c r="P884" s="40"/>
      <c r="Q884" s="40"/>
      <c r="R884" s="40"/>
      <c r="S884" s="40"/>
      <c r="T884" s="40"/>
      <c r="U884" s="40"/>
      <c r="V884" s="40"/>
      <c r="W884" s="40"/>
      <c r="X884" s="40"/>
      <c r="Y884" s="40"/>
      <c r="Z884" s="40"/>
    </row>
    <row r="885" spans="1:26" ht="12.75" customHeight="1">
      <c r="A885" s="40"/>
      <c r="B885" s="40"/>
      <c r="C885" s="40"/>
      <c r="D885" s="40"/>
      <c r="E885" s="40"/>
      <c r="F885" s="64"/>
      <c r="G885" s="64"/>
      <c r="H885" s="64"/>
      <c r="I885" s="64"/>
      <c r="J885" s="40"/>
      <c r="K885" s="67"/>
      <c r="L885" s="67"/>
      <c r="M885" s="67"/>
      <c r="N885" s="40"/>
      <c r="O885" s="40"/>
      <c r="P885" s="40"/>
      <c r="Q885" s="40"/>
      <c r="R885" s="40"/>
      <c r="S885" s="40"/>
      <c r="T885" s="40"/>
      <c r="U885" s="40"/>
      <c r="V885" s="40"/>
      <c r="W885" s="40"/>
      <c r="X885" s="40"/>
      <c r="Y885" s="40"/>
      <c r="Z885" s="40"/>
    </row>
    <row r="886" spans="1:26" ht="12.75" customHeight="1">
      <c r="A886" s="40"/>
      <c r="B886" s="40"/>
      <c r="C886" s="40"/>
      <c r="D886" s="40"/>
      <c r="E886" s="40"/>
      <c r="F886" s="64"/>
      <c r="G886" s="64"/>
      <c r="H886" s="64"/>
      <c r="I886" s="64"/>
      <c r="J886" s="40"/>
      <c r="K886" s="67"/>
      <c r="L886" s="67"/>
      <c r="M886" s="67"/>
      <c r="N886" s="40"/>
      <c r="O886" s="40"/>
      <c r="P886" s="40"/>
      <c r="Q886" s="40"/>
      <c r="R886" s="40"/>
      <c r="S886" s="40"/>
      <c r="T886" s="40"/>
      <c r="U886" s="40"/>
      <c r="V886" s="40"/>
      <c r="W886" s="40"/>
      <c r="X886" s="40"/>
      <c r="Y886" s="40"/>
      <c r="Z886" s="40"/>
    </row>
    <row r="887" spans="1:26" ht="12.75" customHeight="1">
      <c r="A887" s="40"/>
      <c r="B887" s="40"/>
      <c r="C887" s="40"/>
      <c r="D887" s="40"/>
      <c r="E887" s="40"/>
      <c r="F887" s="64"/>
      <c r="G887" s="64"/>
      <c r="H887" s="64"/>
      <c r="I887" s="64"/>
      <c r="J887" s="40"/>
      <c r="K887" s="67"/>
      <c r="L887" s="67"/>
      <c r="M887" s="67"/>
      <c r="N887" s="40"/>
      <c r="O887" s="40"/>
      <c r="P887" s="40"/>
      <c r="Q887" s="40"/>
      <c r="R887" s="40"/>
      <c r="S887" s="40"/>
      <c r="T887" s="40"/>
      <c r="U887" s="40"/>
      <c r="V887" s="40"/>
      <c r="W887" s="40"/>
      <c r="X887" s="40"/>
      <c r="Y887" s="40"/>
      <c r="Z887" s="40"/>
    </row>
    <row r="888" spans="1:26" ht="12.75" customHeight="1">
      <c r="A888" s="40"/>
      <c r="B888" s="40"/>
      <c r="C888" s="40"/>
      <c r="D888" s="40"/>
      <c r="E888" s="40"/>
      <c r="F888" s="64"/>
      <c r="G888" s="64"/>
      <c r="H888" s="64"/>
      <c r="I888" s="64"/>
      <c r="J888" s="40"/>
      <c r="K888" s="67"/>
      <c r="L888" s="67"/>
      <c r="M888" s="67"/>
      <c r="N888" s="40"/>
      <c r="O888" s="40"/>
      <c r="P888" s="40"/>
      <c r="Q888" s="40"/>
      <c r="R888" s="40"/>
      <c r="S888" s="40"/>
      <c r="T888" s="40"/>
      <c r="U888" s="40"/>
      <c r="V888" s="40"/>
      <c r="W888" s="40"/>
      <c r="X888" s="40"/>
      <c r="Y888" s="40"/>
      <c r="Z888" s="40"/>
    </row>
    <row r="889" spans="1:26" ht="12.75" customHeight="1">
      <c r="A889" s="40"/>
      <c r="B889" s="40"/>
      <c r="C889" s="40"/>
      <c r="D889" s="40"/>
      <c r="E889" s="40"/>
      <c r="F889" s="64"/>
      <c r="G889" s="64"/>
      <c r="H889" s="64"/>
      <c r="I889" s="64"/>
      <c r="J889" s="40"/>
      <c r="K889" s="67"/>
      <c r="L889" s="67"/>
      <c r="M889" s="67"/>
      <c r="N889" s="40"/>
      <c r="O889" s="40"/>
      <c r="P889" s="40"/>
      <c r="Q889" s="40"/>
      <c r="R889" s="40"/>
      <c r="S889" s="40"/>
      <c r="T889" s="40"/>
      <c r="U889" s="40"/>
      <c r="V889" s="40"/>
      <c r="W889" s="40"/>
      <c r="X889" s="40"/>
      <c r="Y889" s="40"/>
      <c r="Z889" s="40"/>
    </row>
    <row r="890" spans="1:26" ht="12.75" customHeight="1">
      <c r="A890" s="40"/>
      <c r="B890" s="40"/>
      <c r="C890" s="40"/>
      <c r="D890" s="40"/>
      <c r="E890" s="40"/>
      <c r="F890" s="64"/>
      <c r="G890" s="64"/>
      <c r="H890" s="64"/>
      <c r="I890" s="64"/>
      <c r="J890" s="40"/>
      <c r="K890" s="67"/>
      <c r="L890" s="67"/>
      <c r="M890" s="67"/>
      <c r="N890" s="40"/>
      <c r="O890" s="40"/>
      <c r="P890" s="40"/>
      <c r="Q890" s="40"/>
      <c r="R890" s="40"/>
      <c r="S890" s="40"/>
      <c r="T890" s="40"/>
      <c r="U890" s="40"/>
      <c r="V890" s="40"/>
      <c r="W890" s="40"/>
      <c r="X890" s="40"/>
      <c r="Y890" s="40"/>
      <c r="Z890" s="40"/>
    </row>
    <row r="891" spans="1:26" ht="12.75" customHeight="1">
      <c r="A891" s="40"/>
      <c r="B891" s="40"/>
      <c r="C891" s="40"/>
      <c r="D891" s="40"/>
      <c r="E891" s="40"/>
      <c r="F891" s="64"/>
      <c r="G891" s="64"/>
      <c r="H891" s="64"/>
      <c r="I891" s="64"/>
      <c r="J891" s="40"/>
      <c r="K891" s="67"/>
      <c r="L891" s="67"/>
      <c r="M891" s="67"/>
      <c r="N891" s="40"/>
      <c r="O891" s="40"/>
      <c r="P891" s="40"/>
      <c r="Q891" s="40"/>
      <c r="R891" s="40"/>
      <c r="S891" s="40"/>
      <c r="T891" s="40"/>
      <c r="U891" s="40"/>
      <c r="V891" s="40"/>
      <c r="W891" s="40"/>
      <c r="X891" s="40"/>
      <c r="Y891" s="40"/>
      <c r="Z891" s="40"/>
    </row>
    <row r="892" spans="1:26" ht="12.75" customHeight="1">
      <c r="A892" s="40"/>
      <c r="B892" s="40"/>
      <c r="C892" s="40"/>
      <c r="D892" s="40"/>
      <c r="E892" s="40"/>
      <c r="F892" s="64"/>
      <c r="G892" s="64"/>
      <c r="H892" s="64"/>
      <c r="I892" s="64"/>
      <c r="J892" s="40"/>
      <c r="K892" s="67"/>
      <c r="L892" s="67"/>
      <c r="M892" s="67"/>
      <c r="N892" s="40"/>
      <c r="O892" s="40"/>
      <c r="P892" s="40"/>
      <c r="Q892" s="40"/>
      <c r="R892" s="40"/>
      <c r="S892" s="40"/>
      <c r="T892" s="40"/>
      <c r="U892" s="40"/>
      <c r="V892" s="40"/>
      <c r="W892" s="40"/>
      <c r="X892" s="40"/>
      <c r="Y892" s="40"/>
      <c r="Z892" s="40"/>
    </row>
    <row r="893" spans="1:26" ht="12.75" customHeight="1">
      <c r="A893" s="40"/>
      <c r="B893" s="40"/>
      <c r="C893" s="40"/>
      <c r="D893" s="40"/>
      <c r="E893" s="40"/>
      <c r="F893" s="64"/>
      <c r="G893" s="64"/>
      <c r="H893" s="64"/>
      <c r="I893" s="64"/>
      <c r="J893" s="40"/>
      <c r="K893" s="67"/>
      <c r="L893" s="67"/>
      <c r="M893" s="67"/>
      <c r="N893" s="40"/>
      <c r="O893" s="40"/>
      <c r="P893" s="40"/>
      <c r="Q893" s="40"/>
      <c r="R893" s="40"/>
      <c r="S893" s="40"/>
      <c r="T893" s="40"/>
      <c r="U893" s="40"/>
      <c r="V893" s="40"/>
      <c r="W893" s="40"/>
      <c r="X893" s="40"/>
      <c r="Y893" s="40"/>
      <c r="Z893" s="40"/>
    </row>
    <row r="894" spans="1:26" ht="12.75" customHeight="1">
      <c r="A894" s="40"/>
      <c r="B894" s="40"/>
      <c r="C894" s="40"/>
      <c r="D894" s="40"/>
      <c r="E894" s="40"/>
      <c r="F894" s="64"/>
      <c r="G894" s="64"/>
      <c r="H894" s="64"/>
      <c r="I894" s="64"/>
      <c r="J894" s="40"/>
      <c r="K894" s="67"/>
      <c r="L894" s="67"/>
      <c r="M894" s="67"/>
      <c r="N894" s="40"/>
      <c r="O894" s="40"/>
      <c r="P894" s="40"/>
      <c r="Q894" s="40"/>
      <c r="R894" s="40"/>
      <c r="S894" s="40"/>
      <c r="T894" s="40"/>
      <c r="U894" s="40"/>
      <c r="V894" s="40"/>
      <c r="W894" s="40"/>
      <c r="X894" s="40"/>
      <c r="Y894" s="40"/>
      <c r="Z894" s="40"/>
    </row>
    <row r="895" spans="1:26" ht="12.75" customHeight="1">
      <c r="A895" s="40"/>
      <c r="B895" s="40"/>
      <c r="C895" s="40"/>
      <c r="D895" s="40"/>
      <c r="E895" s="40"/>
      <c r="F895" s="64"/>
      <c r="G895" s="64"/>
      <c r="H895" s="64"/>
      <c r="I895" s="64"/>
      <c r="J895" s="40"/>
      <c r="K895" s="67"/>
      <c r="L895" s="67"/>
      <c r="M895" s="67"/>
      <c r="N895" s="40"/>
      <c r="O895" s="40"/>
      <c r="P895" s="40"/>
      <c r="Q895" s="40"/>
      <c r="R895" s="40"/>
      <c r="S895" s="40"/>
      <c r="T895" s="40"/>
      <c r="U895" s="40"/>
      <c r="V895" s="40"/>
      <c r="W895" s="40"/>
      <c r="X895" s="40"/>
      <c r="Y895" s="40"/>
      <c r="Z895" s="40"/>
    </row>
    <row r="896" spans="1:26" ht="12.75" customHeight="1">
      <c r="A896" s="40"/>
      <c r="B896" s="40"/>
      <c r="C896" s="40"/>
      <c r="D896" s="40"/>
      <c r="E896" s="40"/>
      <c r="F896" s="64"/>
      <c r="G896" s="64"/>
      <c r="H896" s="64"/>
      <c r="I896" s="64"/>
      <c r="J896" s="40"/>
      <c r="K896" s="67"/>
      <c r="L896" s="67"/>
      <c r="M896" s="67"/>
      <c r="N896" s="40"/>
      <c r="O896" s="40"/>
      <c r="P896" s="40"/>
      <c r="Q896" s="40"/>
      <c r="R896" s="40"/>
      <c r="S896" s="40"/>
      <c r="T896" s="40"/>
      <c r="U896" s="40"/>
      <c r="V896" s="40"/>
      <c r="W896" s="40"/>
      <c r="X896" s="40"/>
      <c r="Y896" s="40"/>
      <c r="Z896" s="40"/>
    </row>
    <row r="897" spans="1:26" ht="12.75" customHeight="1">
      <c r="A897" s="40"/>
      <c r="B897" s="40"/>
      <c r="C897" s="40"/>
      <c r="D897" s="40"/>
      <c r="E897" s="40"/>
      <c r="F897" s="64"/>
      <c r="G897" s="64"/>
      <c r="H897" s="64"/>
      <c r="I897" s="64"/>
      <c r="J897" s="40"/>
      <c r="K897" s="67"/>
      <c r="L897" s="67"/>
      <c r="M897" s="67"/>
      <c r="N897" s="40"/>
      <c r="O897" s="40"/>
      <c r="P897" s="40"/>
      <c r="Q897" s="40"/>
      <c r="R897" s="40"/>
      <c r="S897" s="40"/>
      <c r="T897" s="40"/>
      <c r="U897" s="40"/>
      <c r="V897" s="40"/>
      <c r="W897" s="40"/>
      <c r="X897" s="40"/>
      <c r="Y897" s="40"/>
      <c r="Z897" s="40"/>
    </row>
    <row r="898" spans="1:26" ht="12.75" customHeight="1">
      <c r="A898" s="40"/>
      <c r="B898" s="40"/>
      <c r="C898" s="40"/>
      <c r="D898" s="40"/>
      <c r="E898" s="40"/>
      <c r="F898" s="64"/>
      <c r="G898" s="64"/>
      <c r="H898" s="64"/>
      <c r="I898" s="64"/>
      <c r="J898" s="40"/>
      <c r="K898" s="67"/>
      <c r="L898" s="67"/>
      <c r="M898" s="67"/>
      <c r="N898" s="40"/>
      <c r="O898" s="40"/>
      <c r="P898" s="40"/>
      <c r="Q898" s="40"/>
      <c r="R898" s="40"/>
      <c r="S898" s="40"/>
      <c r="T898" s="40"/>
      <c r="U898" s="40"/>
      <c r="V898" s="40"/>
      <c r="W898" s="40"/>
      <c r="X898" s="40"/>
      <c r="Y898" s="40"/>
      <c r="Z898" s="40"/>
    </row>
    <row r="899" spans="1:26" ht="12.75" customHeight="1">
      <c r="A899" s="40"/>
      <c r="B899" s="40"/>
      <c r="C899" s="40"/>
      <c r="D899" s="40"/>
      <c r="E899" s="40"/>
      <c r="F899" s="64"/>
      <c r="G899" s="64"/>
      <c r="H899" s="64"/>
      <c r="I899" s="64"/>
      <c r="J899" s="40"/>
      <c r="K899" s="67"/>
      <c r="L899" s="67"/>
      <c r="M899" s="67"/>
      <c r="N899" s="40"/>
      <c r="O899" s="40"/>
      <c r="P899" s="40"/>
      <c r="Q899" s="40"/>
      <c r="R899" s="40"/>
      <c r="S899" s="40"/>
      <c r="T899" s="40"/>
      <c r="U899" s="40"/>
      <c r="V899" s="40"/>
      <c r="W899" s="40"/>
      <c r="X899" s="40"/>
      <c r="Y899" s="40"/>
      <c r="Z899" s="40"/>
    </row>
    <row r="900" spans="1:26" ht="12.75" customHeight="1">
      <c r="A900" s="40"/>
      <c r="B900" s="40"/>
      <c r="C900" s="40"/>
      <c r="D900" s="40"/>
      <c r="E900" s="40"/>
      <c r="F900" s="64"/>
      <c r="G900" s="64"/>
      <c r="H900" s="64"/>
      <c r="I900" s="64"/>
      <c r="J900" s="40"/>
      <c r="K900" s="67"/>
      <c r="L900" s="67"/>
      <c r="M900" s="67"/>
      <c r="N900" s="40"/>
      <c r="O900" s="40"/>
      <c r="P900" s="40"/>
      <c r="Q900" s="40"/>
      <c r="R900" s="40"/>
      <c r="S900" s="40"/>
      <c r="T900" s="40"/>
      <c r="U900" s="40"/>
      <c r="V900" s="40"/>
      <c r="W900" s="40"/>
      <c r="X900" s="40"/>
      <c r="Y900" s="40"/>
      <c r="Z900" s="40"/>
    </row>
    <row r="901" spans="1:26" ht="12.75" customHeight="1">
      <c r="A901" s="40"/>
      <c r="B901" s="40"/>
      <c r="C901" s="40"/>
      <c r="D901" s="40"/>
      <c r="E901" s="40"/>
      <c r="F901" s="64"/>
      <c r="G901" s="64"/>
      <c r="H901" s="64"/>
      <c r="I901" s="64"/>
      <c r="J901" s="40"/>
      <c r="K901" s="67"/>
      <c r="L901" s="67"/>
      <c r="M901" s="67"/>
      <c r="N901" s="40"/>
      <c r="O901" s="40"/>
      <c r="P901" s="40"/>
      <c r="Q901" s="40"/>
      <c r="R901" s="40"/>
      <c r="S901" s="40"/>
      <c r="T901" s="40"/>
      <c r="U901" s="40"/>
      <c r="V901" s="40"/>
      <c r="W901" s="40"/>
      <c r="X901" s="40"/>
      <c r="Y901" s="40"/>
      <c r="Z901" s="40"/>
    </row>
    <row r="902" spans="1:26" ht="12.75" customHeight="1">
      <c r="A902" s="40"/>
      <c r="B902" s="40"/>
      <c r="C902" s="40"/>
      <c r="D902" s="40"/>
      <c r="E902" s="40"/>
      <c r="F902" s="64"/>
      <c r="G902" s="64"/>
      <c r="H902" s="64"/>
      <c r="I902" s="64"/>
      <c r="J902" s="40"/>
      <c r="K902" s="67"/>
      <c r="L902" s="67"/>
      <c r="M902" s="67"/>
      <c r="N902" s="40"/>
      <c r="O902" s="40"/>
      <c r="P902" s="40"/>
      <c r="Q902" s="40"/>
      <c r="R902" s="40"/>
      <c r="S902" s="40"/>
      <c r="T902" s="40"/>
      <c r="U902" s="40"/>
      <c r="V902" s="40"/>
      <c r="W902" s="40"/>
      <c r="X902" s="40"/>
      <c r="Y902" s="40"/>
      <c r="Z902" s="40"/>
    </row>
    <row r="903" spans="1:26" ht="12.75" customHeight="1">
      <c r="A903" s="40"/>
      <c r="B903" s="40"/>
      <c r="C903" s="40"/>
      <c r="D903" s="40"/>
      <c r="E903" s="40"/>
      <c r="F903" s="64"/>
      <c r="G903" s="64"/>
      <c r="H903" s="64"/>
      <c r="I903" s="64"/>
      <c r="J903" s="40"/>
      <c r="K903" s="67"/>
      <c r="L903" s="67"/>
      <c r="M903" s="67"/>
      <c r="N903" s="40"/>
      <c r="O903" s="40"/>
      <c r="P903" s="40"/>
      <c r="Q903" s="40"/>
      <c r="R903" s="40"/>
      <c r="S903" s="40"/>
      <c r="T903" s="40"/>
      <c r="U903" s="40"/>
      <c r="V903" s="40"/>
      <c r="W903" s="40"/>
      <c r="X903" s="40"/>
      <c r="Y903" s="40"/>
      <c r="Z903" s="40"/>
    </row>
    <row r="904" spans="1:26" ht="12.75" customHeight="1">
      <c r="A904" s="40"/>
      <c r="B904" s="40"/>
      <c r="C904" s="40"/>
      <c r="D904" s="40"/>
      <c r="E904" s="40"/>
      <c r="F904" s="64"/>
      <c r="G904" s="64"/>
      <c r="H904" s="64"/>
      <c r="I904" s="64"/>
      <c r="J904" s="40"/>
      <c r="K904" s="67"/>
      <c r="L904" s="67"/>
      <c r="M904" s="67"/>
      <c r="N904" s="40"/>
      <c r="O904" s="40"/>
      <c r="P904" s="40"/>
      <c r="Q904" s="40"/>
      <c r="R904" s="40"/>
      <c r="S904" s="40"/>
      <c r="T904" s="40"/>
      <c r="U904" s="40"/>
      <c r="V904" s="40"/>
      <c r="W904" s="40"/>
      <c r="X904" s="40"/>
      <c r="Y904" s="40"/>
      <c r="Z904" s="40"/>
    </row>
    <row r="905" spans="1:26" ht="12.75" customHeight="1">
      <c r="A905" s="40"/>
      <c r="B905" s="40"/>
      <c r="C905" s="40"/>
      <c r="D905" s="40"/>
      <c r="E905" s="40"/>
      <c r="F905" s="64"/>
      <c r="G905" s="64"/>
      <c r="H905" s="64"/>
      <c r="I905" s="64"/>
      <c r="J905" s="40"/>
      <c r="K905" s="67"/>
      <c r="L905" s="67"/>
      <c r="M905" s="67"/>
      <c r="N905" s="40"/>
      <c r="O905" s="40"/>
      <c r="P905" s="40"/>
      <c r="Q905" s="40"/>
      <c r="R905" s="40"/>
      <c r="S905" s="40"/>
      <c r="T905" s="40"/>
      <c r="U905" s="40"/>
      <c r="V905" s="40"/>
      <c r="W905" s="40"/>
      <c r="X905" s="40"/>
      <c r="Y905" s="40"/>
      <c r="Z905" s="40"/>
    </row>
    <row r="906" spans="1:26" ht="12.75" customHeight="1">
      <c r="A906" s="40"/>
      <c r="B906" s="40"/>
      <c r="C906" s="40"/>
      <c r="D906" s="40"/>
      <c r="E906" s="40"/>
      <c r="F906" s="64"/>
      <c r="G906" s="64"/>
      <c r="H906" s="64"/>
      <c r="I906" s="64"/>
      <c r="J906" s="40"/>
      <c r="K906" s="67"/>
      <c r="L906" s="67"/>
      <c r="M906" s="67"/>
      <c r="N906" s="40"/>
      <c r="O906" s="40"/>
      <c r="P906" s="40"/>
      <c r="Q906" s="40"/>
      <c r="R906" s="40"/>
      <c r="S906" s="40"/>
      <c r="T906" s="40"/>
      <c r="U906" s="40"/>
      <c r="V906" s="40"/>
      <c r="W906" s="40"/>
      <c r="X906" s="40"/>
      <c r="Y906" s="40"/>
      <c r="Z906" s="40"/>
    </row>
    <row r="907" spans="1:26" ht="12.75" customHeight="1">
      <c r="A907" s="40"/>
      <c r="B907" s="40"/>
      <c r="C907" s="40"/>
      <c r="D907" s="40"/>
      <c r="E907" s="40"/>
      <c r="F907" s="64"/>
      <c r="G907" s="64"/>
      <c r="H907" s="64"/>
      <c r="I907" s="64"/>
      <c r="J907" s="40"/>
      <c r="K907" s="67"/>
      <c r="L907" s="67"/>
      <c r="M907" s="67"/>
      <c r="N907" s="40"/>
      <c r="O907" s="40"/>
      <c r="P907" s="40"/>
      <c r="Q907" s="40"/>
      <c r="R907" s="40"/>
      <c r="S907" s="40"/>
      <c r="T907" s="40"/>
      <c r="U907" s="40"/>
      <c r="V907" s="40"/>
      <c r="W907" s="40"/>
      <c r="X907" s="40"/>
      <c r="Y907" s="40"/>
      <c r="Z907" s="40"/>
    </row>
    <row r="908" spans="1:26" ht="12.75" customHeight="1">
      <c r="A908" s="40"/>
      <c r="B908" s="40"/>
      <c r="C908" s="40"/>
      <c r="D908" s="40"/>
      <c r="E908" s="40"/>
      <c r="F908" s="64"/>
      <c r="G908" s="64"/>
      <c r="H908" s="64"/>
      <c r="I908" s="64"/>
      <c r="J908" s="40"/>
      <c r="K908" s="67"/>
      <c r="L908" s="67"/>
      <c r="M908" s="67"/>
      <c r="N908" s="40"/>
      <c r="O908" s="40"/>
      <c r="P908" s="40"/>
      <c r="Q908" s="40"/>
      <c r="R908" s="40"/>
      <c r="S908" s="40"/>
      <c r="T908" s="40"/>
      <c r="U908" s="40"/>
      <c r="V908" s="40"/>
      <c r="W908" s="40"/>
      <c r="X908" s="40"/>
      <c r="Y908" s="40"/>
      <c r="Z908" s="40"/>
    </row>
    <row r="909" spans="1:26" ht="12.75" customHeight="1">
      <c r="A909" s="40"/>
      <c r="B909" s="40"/>
      <c r="C909" s="40"/>
      <c r="D909" s="40"/>
      <c r="E909" s="40"/>
      <c r="F909" s="64"/>
      <c r="G909" s="64"/>
      <c r="H909" s="64"/>
      <c r="I909" s="64"/>
      <c r="J909" s="40"/>
      <c r="K909" s="67"/>
      <c r="L909" s="67"/>
      <c r="M909" s="67"/>
      <c r="N909" s="40"/>
      <c r="O909" s="40"/>
      <c r="P909" s="40"/>
      <c r="Q909" s="40"/>
      <c r="R909" s="40"/>
      <c r="S909" s="40"/>
      <c r="T909" s="40"/>
      <c r="U909" s="40"/>
      <c r="V909" s="40"/>
      <c r="W909" s="40"/>
      <c r="X909" s="40"/>
      <c r="Y909" s="40"/>
      <c r="Z909" s="40"/>
    </row>
    <row r="910" spans="1:26" ht="12.75" customHeight="1">
      <c r="A910" s="40"/>
      <c r="B910" s="40"/>
      <c r="C910" s="40"/>
      <c r="D910" s="40"/>
      <c r="E910" s="40"/>
      <c r="F910" s="64"/>
      <c r="G910" s="64"/>
      <c r="H910" s="64"/>
      <c r="I910" s="64"/>
      <c r="J910" s="40"/>
      <c r="K910" s="67"/>
      <c r="L910" s="67"/>
      <c r="M910" s="67"/>
      <c r="N910" s="40"/>
      <c r="O910" s="40"/>
      <c r="P910" s="40"/>
      <c r="Q910" s="40"/>
      <c r="R910" s="40"/>
      <c r="S910" s="40"/>
      <c r="T910" s="40"/>
      <c r="U910" s="40"/>
      <c r="V910" s="40"/>
      <c r="W910" s="40"/>
      <c r="X910" s="40"/>
      <c r="Y910" s="40"/>
      <c r="Z910" s="40"/>
    </row>
    <row r="911" spans="1:26" ht="12.75" customHeight="1">
      <c r="A911" s="40"/>
      <c r="B911" s="40"/>
      <c r="C911" s="40"/>
      <c r="D911" s="40"/>
      <c r="E911" s="40"/>
      <c r="F911" s="64"/>
      <c r="G911" s="64"/>
      <c r="H911" s="64"/>
      <c r="I911" s="64"/>
      <c r="J911" s="40"/>
      <c r="K911" s="67"/>
      <c r="L911" s="67"/>
      <c r="M911" s="67"/>
      <c r="N911" s="40"/>
      <c r="O911" s="40"/>
      <c r="P911" s="40"/>
      <c r="Q911" s="40"/>
      <c r="R911" s="40"/>
      <c r="S911" s="40"/>
      <c r="T911" s="40"/>
      <c r="U911" s="40"/>
      <c r="V911" s="40"/>
      <c r="W911" s="40"/>
      <c r="X911" s="40"/>
      <c r="Y911" s="40"/>
      <c r="Z911" s="40"/>
    </row>
    <row r="912" spans="1:26" ht="12.75" customHeight="1">
      <c r="A912" s="40"/>
      <c r="B912" s="40"/>
      <c r="C912" s="40"/>
      <c r="D912" s="40"/>
      <c r="E912" s="40"/>
      <c r="F912" s="64"/>
      <c r="G912" s="64"/>
      <c r="H912" s="64"/>
      <c r="I912" s="64"/>
      <c r="J912" s="40"/>
      <c r="K912" s="67"/>
      <c r="L912" s="67"/>
      <c r="M912" s="67"/>
      <c r="N912" s="40"/>
      <c r="O912" s="40"/>
      <c r="P912" s="40"/>
      <c r="Q912" s="40"/>
      <c r="R912" s="40"/>
      <c r="S912" s="40"/>
      <c r="T912" s="40"/>
      <c r="U912" s="40"/>
      <c r="V912" s="40"/>
      <c r="W912" s="40"/>
      <c r="X912" s="40"/>
      <c r="Y912" s="40"/>
      <c r="Z912" s="40"/>
    </row>
  </sheetData>
  <mergeCells count="21">
    <mergeCell ref="N7:N16"/>
    <mergeCell ref="A12:A16"/>
    <mergeCell ref="B12:B16"/>
    <mergeCell ref="A1:B4"/>
    <mergeCell ref="C1:J1"/>
    <mergeCell ref="C2:J2"/>
    <mergeCell ref="C3:J3"/>
    <mergeCell ref="C4:I4"/>
    <mergeCell ref="A7:A11"/>
    <mergeCell ref="B7:B11"/>
    <mergeCell ref="C7:C16"/>
    <mergeCell ref="D7:D16"/>
    <mergeCell ref="E7:E16"/>
    <mergeCell ref="F7:F16"/>
    <mergeCell ref="G7:G16"/>
    <mergeCell ref="H7:H16"/>
    <mergeCell ref="I7:I16"/>
    <mergeCell ref="J7:J16"/>
    <mergeCell ref="K7:K16"/>
    <mergeCell ref="L7:L16"/>
    <mergeCell ref="M7:M16"/>
  </mergeCells>
  <conditionalFormatting sqref="G8:H16 B7:N7 B8:B16 J8:J16">
    <cfRule type="containsBlanks" dxfId="2" priority="2">
      <formula>LEN(TRIM(B7))=0</formula>
    </cfRule>
  </conditionalFormatting>
  <conditionalFormatting sqref="A7:A16">
    <cfRule type="containsBlanks" dxfId="1" priority="1">
      <formula>LEN(TRIM(A7))=0</formula>
    </cfRule>
  </conditionalFormatting>
  <dataValidations count="14">
    <dataValidation type="textLength" operator="lessThan" allowBlank="1" showInputMessage="1" showErrorMessage="1" errorTitle="Reporte supera 3000 caracteres" error="El reporte no debe superar los 3000 caracteres." promptTitle="Alerta" prompt="El reporte no debe superar los 3000 caracteres." sqref="L7:N7" xr:uid="{09635311-32E9-42B5-B29C-E15A62A71D1D}">
      <formula1>3000</formula1>
    </dataValidation>
    <dataValidation allowBlank="1" showInputMessage="1" showErrorMessage="1" prompt="Relacionar el nombre de la(s) actividad(s) del proyecto de inversión asociadas a la meta plan de desarrollo._x000a_Resalte en gris la actividad proyecto de inversión que le aporta  al avance físico de la meta PDD." sqref="B6" xr:uid="{D4088742-8644-4734-BCB9-EAC944F5C1FE}"/>
    <dataValidation allowBlank="1" showInputMessage="1" showErrorMessage="1" prompt="Relacionar el código de la actividad. El código es asignado por SEGPLAN, y debe guardar coherencia con el registrado en la hoja de vidad de indicador._x000a_" sqref="A6" xr:uid="{FCEF6E72-4FDB-4476-B16A-D972D5E1278A}"/>
    <dataValidation allowBlank="1" showInputMessage="1" showErrorMessage="1" prompt="Relacionar la magnitud por año esta programación debe coincidir con SEGPLAN._x000a_Nota: En caso de ser necesario realice su actualización al comienzo de cada vigencia." sqref="Q6" xr:uid="{47B9FE5F-7EC2-4999-8E49-A84301268410}"/>
    <dataValidation allowBlank="1" showInputMessage="1" showErrorMessage="1" prompt="Reportar la magnitud alcanzada al periodo del reporte." sqref="R6" xr:uid="{A5E2F0A9-E080-4F60-BD19-273790ABCC58}"/>
    <dataValidation allowBlank="1" showInputMessage="1" showErrorMessage="1" prompt="Relacionar el número de la meta plan de desarrollo tal y como se aparece en el sistema SEGPLAN." sqref="C6" xr:uid="{88511582-5E61-42F5-9F97-4CC3B97EEE0F}"/>
    <dataValidation allowBlank="1" showInputMessage="1" showErrorMessage="1" prompt="Relacionar el nombre de la meta plan de desarrollo tal y como se aparece en el sistema SEGPLAN." sqref="D6" xr:uid="{BEB35E2B-5AE1-468F-BFD3-104D4DAC5354}"/>
    <dataValidation allowBlank="1" showInputMessage="1" showErrorMessage="1" prompt="Relacionar el número del indicador tal y como se aparece en el sistema SEGPLAN." sqref="E6" xr:uid="{479331A4-E42C-4ED8-8B4D-9715F35DE76F}"/>
    <dataValidation allowBlank="1" showInputMessage="1" showErrorMessage="1" prompt="Relacionar el nombre del indicador tal y como se aparece en el sistema SEGPLAN._x000a_" sqref="F6" xr:uid="{D5C9AF16-9B0B-4DDC-95D5-31FC16D3ACF5}"/>
    <dataValidation allowBlank="1" showInputMessage="1" showErrorMessage="1" prompt="Relacionar la ejecución de la meta para el periodo de reporte, de acuerdo a la unidades de la magnitud de la meta plan de desarrollo." sqref="G6:J6" xr:uid="{7CBF1CA9-BA1A-4208-A6D0-F18FDD828C98}"/>
    <dataValidation allowBlank="1" showInputMessage="1" showErrorMessage="1" prompt="Relacionar en este campo el área/dependencia/ proyecto de inversión responsable de reportar la información de avance en magnitud de la meta PDD. (No utilice siglas)" sqref="K6" xr:uid="{B45D9CCC-39CD-473F-8EC1-661C8D3A4965}"/>
    <dataValidation allowBlank="1" showInputMessage="1" showErrorMessage="1" prompt="Tenga en cuenta que: El reporte cualitativo debe explicar las cifras reportadas.  Recuerde que un externo va a leer la información, por lo cual, evite términos técnicos, siglas. Use un lenguaje claro._x000a_" sqref="L6" xr:uid="{B766FC38-5D14-4BAA-AF42-7D663FD9C1B8}"/>
    <dataValidation allowBlank="1" showInputMessage="1" showErrorMessage="1" prompt="Relacionar las situaciones que han dificultado el logro de las actividades asociadas al cumplimiento del meta plan de desarrollo y su solución._x000a_Use un lenguaje claro." sqref="M6" xr:uid="{1AF9D432-CF98-4CE0-828D-3BE234651B76}"/>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6" xr:uid="{715A4E15-9363-4718-99B0-D3D14CE6599F}"/>
  </dataValidations>
  <pageMargins left="0.70866141732283472" right="0.70866141732283472" top="0.74803149606299213" bottom="0.74803149606299213" header="0" footer="0"/>
  <pageSetup scale="41"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71"/>
      <c r="D1" s="72"/>
      <c r="E1" s="73"/>
    </row>
    <row r="2" spans="1:26" ht="14.25" customHeight="1">
      <c r="A2" s="74"/>
      <c r="B2" s="730">
        <v>1</v>
      </c>
      <c r="C2" s="733" t="s">
        <v>139</v>
      </c>
      <c r="D2" s="734"/>
      <c r="E2" s="75"/>
      <c r="F2" s="74"/>
      <c r="G2" s="74"/>
      <c r="H2" s="74"/>
      <c r="I2" s="74"/>
      <c r="J2" s="74"/>
      <c r="K2" s="74"/>
      <c r="L2" s="74"/>
      <c r="M2" s="74"/>
      <c r="N2" s="74"/>
      <c r="O2" s="74"/>
      <c r="P2" s="74"/>
      <c r="Q2" s="74"/>
      <c r="R2" s="74"/>
      <c r="S2" s="74"/>
      <c r="T2" s="74"/>
      <c r="U2" s="74"/>
      <c r="V2" s="74"/>
      <c r="W2" s="74"/>
      <c r="X2" s="74"/>
      <c r="Y2" s="74"/>
      <c r="Z2" s="74"/>
    </row>
    <row r="3" spans="1:26">
      <c r="A3" s="74"/>
      <c r="B3" s="731"/>
      <c r="C3" s="76">
        <v>1</v>
      </c>
      <c r="D3" s="77" t="s">
        <v>140</v>
      </c>
      <c r="E3" s="75"/>
      <c r="F3" s="74"/>
      <c r="G3" s="74"/>
      <c r="H3" s="74"/>
      <c r="I3" s="74"/>
      <c r="J3" s="74"/>
      <c r="K3" s="74"/>
      <c r="L3" s="74"/>
      <c r="M3" s="74"/>
      <c r="N3" s="74"/>
      <c r="O3" s="74"/>
      <c r="P3" s="74"/>
      <c r="Q3" s="74"/>
      <c r="R3" s="74"/>
      <c r="S3" s="74"/>
      <c r="T3" s="74"/>
      <c r="U3" s="74"/>
      <c r="V3" s="74"/>
      <c r="W3" s="74"/>
      <c r="X3" s="74"/>
      <c r="Y3" s="74"/>
      <c r="Z3" s="74"/>
    </row>
    <row r="4" spans="1:26">
      <c r="A4" s="74"/>
      <c r="B4" s="731"/>
      <c r="C4" s="76">
        <v>2</v>
      </c>
      <c r="D4" s="77" t="s">
        <v>141</v>
      </c>
      <c r="E4" s="75"/>
      <c r="F4" s="74"/>
      <c r="G4" s="74"/>
      <c r="H4" s="74"/>
      <c r="I4" s="74"/>
      <c r="J4" s="74"/>
      <c r="K4" s="74"/>
      <c r="L4" s="74"/>
      <c r="M4" s="74"/>
      <c r="N4" s="74"/>
      <c r="O4" s="74"/>
      <c r="P4" s="74"/>
      <c r="Q4" s="74"/>
      <c r="R4" s="74"/>
      <c r="S4" s="74"/>
      <c r="T4" s="74"/>
      <c r="U4" s="74"/>
      <c r="V4" s="74"/>
      <c r="W4" s="74"/>
      <c r="X4" s="74"/>
      <c r="Y4" s="74"/>
      <c r="Z4" s="74"/>
    </row>
    <row r="5" spans="1:26">
      <c r="A5" s="74"/>
      <c r="B5" s="731"/>
      <c r="C5" s="76">
        <v>3</v>
      </c>
      <c r="D5" s="77" t="s">
        <v>142</v>
      </c>
      <c r="E5" s="75"/>
      <c r="F5" s="74"/>
      <c r="G5" s="74"/>
      <c r="H5" s="74"/>
      <c r="I5" s="74"/>
      <c r="J5" s="74"/>
      <c r="K5" s="74"/>
      <c r="L5" s="74"/>
      <c r="M5" s="74"/>
      <c r="N5" s="74"/>
      <c r="O5" s="74"/>
      <c r="P5" s="74"/>
      <c r="Q5" s="74"/>
      <c r="R5" s="74"/>
      <c r="S5" s="74"/>
      <c r="T5" s="74"/>
      <c r="U5" s="74"/>
      <c r="V5" s="74"/>
      <c r="W5" s="74"/>
      <c r="X5" s="74"/>
      <c r="Y5" s="74"/>
      <c r="Z5" s="74"/>
    </row>
    <row r="6" spans="1:26" ht="24">
      <c r="A6" s="74"/>
      <c r="B6" s="731"/>
      <c r="C6" s="76">
        <v>4</v>
      </c>
      <c r="D6" s="77" t="s">
        <v>143</v>
      </c>
      <c r="E6" s="75"/>
      <c r="F6" s="74"/>
      <c r="G6" s="74"/>
      <c r="H6" s="74"/>
      <c r="I6" s="74"/>
      <c r="J6" s="74"/>
      <c r="K6" s="74"/>
      <c r="L6" s="74"/>
      <c r="M6" s="74"/>
      <c r="N6" s="74"/>
      <c r="O6" s="74"/>
      <c r="P6" s="74"/>
      <c r="Q6" s="74"/>
      <c r="R6" s="74"/>
      <c r="S6" s="74"/>
      <c r="T6" s="74"/>
      <c r="U6" s="74"/>
      <c r="V6" s="74"/>
      <c r="W6" s="74"/>
      <c r="X6" s="74"/>
      <c r="Y6" s="74"/>
      <c r="Z6" s="74"/>
    </row>
    <row r="7" spans="1:26" ht="24">
      <c r="A7" s="74"/>
      <c r="B7" s="731"/>
      <c r="C7" s="76">
        <v>5</v>
      </c>
      <c r="D7" s="77" t="s">
        <v>144</v>
      </c>
      <c r="E7" s="75"/>
      <c r="F7" s="74"/>
      <c r="G7" s="74"/>
      <c r="H7" s="74"/>
      <c r="I7" s="74"/>
      <c r="J7" s="74"/>
      <c r="K7" s="74"/>
      <c r="L7" s="74"/>
      <c r="M7" s="74"/>
      <c r="N7" s="74"/>
      <c r="O7" s="74"/>
      <c r="P7" s="74"/>
      <c r="Q7" s="74"/>
      <c r="R7" s="74"/>
      <c r="S7" s="74"/>
      <c r="T7" s="74"/>
      <c r="U7" s="74"/>
      <c r="V7" s="74"/>
      <c r="W7" s="74"/>
      <c r="X7" s="74"/>
      <c r="Y7" s="74"/>
      <c r="Z7" s="74"/>
    </row>
    <row r="8" spans="1:26" ht="24">
      <c r="A8" s="74"/>
      <c r="B8" s="731"/>
      <c r="C8" s="76">
        <v>6</v>
      </c>
      <c r="D8" s="77" t="s">
        <v>145</v>
      </c>
      <c r="E8" s="75"/>
      <c r="F8" s="74"/>
      <c r="G8" s="74"/>
      <c r="H8" s="74"/>
      <c r="I8" s="74"/>
      <c r="J8" s="74"/>
      <c r="K8" s="74"/>
      <c r="L8" s="74"/>
      <c r="M8" s="74"/>
      <c r="N8" s="74"/>
      <c r="O8" s="74"/>
      <c r="P8" s="74"/>
      <c r="Q8" s="74"/>
      <c r="R8" s="74"/>
      <c r="S8" s="74"/>
      <c r="T8" s="74"/>
      <c r="U8" s="74"/>
      <c r="V8" s="74"/>
      <c r="W8" s="74"/>
      <c r="X8" s="74"/>
      <c r="Y8" s="74"/>
      <c r="Z8" s="74"/>
    </row>
    <row r="9" spans="1:26" ht="24">
      <c r="A9" s="74"/>
      <c r="B9" s="732"/>
      <c r="C9" s="76">
        <v>7</v>
      </c>
      <c r="D9" s="77" t="s">
        <v>146</v>
      </c>
      <c r="E9" s="75"/>
      <c r="F9" s="74"/>
      <c r="G9" s="74"/>
      <c r="H9" s="74"/>
      <c r="I9" s="74"/>
      <c r="J9" s="74"/>
      <c r="K9" s="74"/>
      <c r="L9" s="74"/>
      <c r="M9" s="74"/>
      <c r="N9" s="74"/>
      <c r="O9" s="74"/>
      <c r="P9" s="74"/>
      <c r="Q9" s="74"/>
      <c r="R9" s="74"/>
      <c r="S9" s="74"/>
      <c r="T9" s="74"/>
      <c r="U9" s="74"/>
      <c r="V9" s="74"/>
      <c r="W9" s="74"/>
      <c r="X9" s="74"/>
      <c r="Y9" s="74"/>
      <c r="Z9" s="74"/>
    </row>
    <row r="10" spans="1:26">
      <c r="A10" s="74"/>
      <c r="B10" s="730">
        <v>2</v>
      </c>
      <c r="C10" s="733" t="s">
        <v>147</v>
      </c>
      <c r="D10" s="734"/>
      <c r="E10" s="75"/>
      <c r="F10" s="74"/>
      <c r="G10" s="74"/>
      <c r="H10" s="74"/>
      <c r="I10" s="74"/>
      <c r="J10" s="74"/>
      <c r="K10" s="74"/>
      <c r="L10" s="74"/>
      <c r="M10" s="74"/>
      <c r="N10" s="74"/>
      <c r="O10" s="74"/>
      <c r="P10" s="74"/>
      <c r="Q10" s="74"/>
      <c r="R10" s="74"/>
      <c r="S10" s="74"/>
      <c r="T10" s="74"/>
      <c r="U10" s="74"/>
      <c r="V10" s="74"/>
      <c r="W10" s="74"/>
      <c r="X10" s="74"/>
      <c r="Y10" s="74"/>
      <c r="Z10" s="74"/>
    </row>
    <row r="11" spans="1:26">
      <c r="A11" s="74"/>
      <c r="B11" s="731"/>
      <c r="C11" s="76">
        <v>8</v>
      </c>
      <c r="D11" s="77" t="s">
        <v>148</v>
      </c>
      <c r="E11" s="75"/>
      <c r="F11" s="74"/>
      <c r="G11" s="74"/>
      <c r="H11" s="74"/>
      <c r="I11" s="74"/>
      <c r="J11" s="74"/>
      <c r="K11" s="74"/>
      <c r="L11" s="74"/>
      <c r="M11" s="74"/>
      <c r="N11" s="74"/>
      <c r="O11" s="74"/>
      <c r="P11" s="74"/>
      <c r="Q11" s="74"/>
      <c r="R11" s="74"/>
      <c r="S11" s="74"/>
      <c r="T11" s="74"/>
      <c r="U11" s="74"/>
      <c r="V11" s="74"/>
      <c r="W11" s="74"/>
      <c r="X11" s="74"/>
      <c r="Y11" s="74"/>
      <c r="Z11" s="74"/>
    </row>
    <row r="12" spans="1:26" ht="24">
      <c r="A12" s="74"/>
      <c r="B12" s="731"/>
      <c r="C12" s="76">
        <v>9</v>
      </c>
      <c r="D12" s="77" t="s">
        <v>149</v>
      </c>
      <c r="E12" s="75"/>
      <c r="F12" s="74"/>
      <c r="G12" s="74"/>
      <c r="H12" s="74"/>
      <c r="I12" s="74"/>
      <c r="J12" s="74"/>
      <c r="K12" s="74"/>
      <c r="L12" s="74"/>
      <c r="M12" s="74"/>
      <c r="N12" s="74"/>
      <c r="O12" s="74"/>
      <c r="P12" s="74"/>
      <c r="Q12" s="74"/>
      <c r="R12" s="74"/>
      <c r="S12" s="74"/>
      <c r="T12" s="74"/>
      <c r="U12" s="74"/>
      <c r="V12" s="74"/>
      <c r="W12" s="74"/>
      <c r="X12" s="74"/>
      <c r="Y12" s="74"/>
      <c r="Z12" s="74"/>
    </row>
    <row r="13" spans="1:26" ht="24">
      <c r="A13" s="74"/>
      <c r="B13" s="731"/>
      <c r="C13" s="76">
        <v>10</v>
      </c>
      <c r="D13" s="77" t="s">
        <v>150</v>
      </c>
      <c r="E13" s="75"/>
      <c r="F13" s="74"/>
      <c r="G13" s="74"/>
      <c r="H13" s="74"/>
      <c r="I13" s="74"/>
      <c r="J13" s="74"/>
      <c r="K13" s="74"/>
      <c r="L13" s="74"/>
      <c r="M13" s="74"/>
      <c r="N13" s="74"/>
      <c r="O13" s="74"/>
      <c r="P13" s="74"/>
      <c r="Q13" s="74"/>
      <c r="R13" s="74"/>
      <c r="S13" s="74"/>
      <c r="T13" s="74"/>
      <c r="U13" s="74"/>
      <c r="V13" s="74"/>
      <c r="W13" s="74"/>
      <c r="X13" s="74"/>
      <c r="Y13" s="74"/>
      <c r="Z13" s="74"/>
    </row>
    <row r="14" spans="1:26" ht="24">
      <c r="A14" s="74"/>
      <c r="B14" s="731"/>
      <c r="C14" s="76">
        <v>11</v>
      </c>
      <c r="D14" s="77" t="s">
        <v>151</v>
      </c>
      <c r="E14" s="75"/>
      <c r="F14" s="74"/>
      <c r="G14" s="74"/>
      <c r="H14" s="74"/>
      <c r="I14" s="74"/>
      <c r="J14" s="74"/>
      <c r="K14" s="74"/>
      <c r="L14" s="74"/>
      <c r="M14" s="74"/>
      <c r="N14" s="74"/>
      <c r="O14" s="74"/>
      <c r="P14" s="74"/>
      <c r="Q14" s="74"/>
      <c r="R14" s="74"/>
      <c r="S14" s="74"/>
      <c r="T14" s="74"/>
      <c r="U14" s="74"/>
      <c r="V14" s="74"/>
      <c r="W14" s="74"/>
      <c r="X14" s="74"/>
      <c r="Y14" s="74"/>
      <c r="Z14" s="74"/>
    </row>
    <row r="15" spans="1:26" ht="36">
      <c r="A15" s="74"/>
      <c r="B15" s="731"/>
      <c r="C15" s="76">
        <v>12</v>
      </c>
      <c r="D15" s="77" t="s">
        <v>152</v>
      </c>
      <c r="E15" s="75"/>
      <c r="F15" s="74"/>
      <c r="G15" s="74"/>
      <c r="H15" s="74"/>
      <c r="I15" s="74"/>
      <c r="J15" s="74"/>
      <c r="K15" s="74"/>
      <c r="L15" s="74"/>
      <c r="M15" s="74"/>
      <c r="N15" s="74"/>
      <c r="O15" s="74"/>
      <c r="P15" s="74"/>
      <c r="Q15" s="74"/>
      <c r="R15" s="74"/>
      <c r="S15" s="74"/>
      <c r="T15" s="74"/>
      <c r="U15" s="74"/>
      <c r="V15" s="74"/>
      <c r="W15" s="74"/>
      <c r="X15" s="74"/>
      <c r="Y15" s="74"/>
      <c r="Z15" s="74"/>
    </row>
    <row r="16" spans="1:26" ht="24">
      <c r="A16" s="74"/>
      <c r="B16" s="731"/>
      <c r="C16" s="76">
        <v>13</v>
      </c>
      <c r="D16" s="77" t="s">
        <v>153</v>
      </c>
      <c r="E16" s="75"/>
      <c r="F16" s="74"/>
      <c r="G16" s="74"/>
      <c r="H16" s="74"/>
      <c r="I16" s="74"/>
      <c r="J16" s="74"/>
      <c r="K16" s="74"/>
      <c r="L16" s="74"/>
      <c r="M16" s="74"/>
      <c r="N16" s="74"/>
      <c r="O16" s="74"/>
      <c r="P16" s="74"/>
      <c r="Q16" s="74"/>
      <c r="R16" s="74"/>
      <c r="S16" s="74"/>
      <c r="T16" s="74"/>
      <c r="U16" s="74"/>
      <c r="V16" s="74"/>
      <c r="W16" s="74"/>
      <c r="X16" s="74"/>
      <c r="Y16" s="74"/>
      <c r="Z16" s="74"/>
    </row>
    <row r="17" spans="1:26" ht="24">
      <c r="A17" s="74"/>
      <c r="B17" s="731"/>
      <c r="C17" s="76">
        <v>14</v>
      </c>
      <c r="D17" s="77" t="s">
        <v>154</v>
      </c>
      <c r="E17" s="75"/>
      <c r="F17" s="74"/>
      <c r="G17" s="74"/>
      <c r="H17" s="74"/>
      <c r="I17" s="74"/>
      <c r="J17" s="74"/>
      <c r="K17" s="74"/>
      <c r="L17" s="74"/>
      <c r="M17" s="74"/>
      <c r="N17" s="74"/>
      <c r="O17" s="74"/>
      <c r="P17" s="74"/>
      <c r="Q17" s="74"/>
      <c r="R17" s="74"/>
      <c r="S17" s="74"/>
      <c r="T17" s="74"/>
      <c r="U17" s="74"/>
      <c r="V17" s="74"/>
      <c r="W17" s="74"/>
      <c r="X17" s="74"/>
      <c r="Y17" s="74"/>
      <c r="Z17" s="74"/>
    </row>
    <row r="18" spans="1:26" ht="24">
      <c r="A18" s="74"/>
      <c r="B18" s="732"/>
      <c r="C18" s="76">
        <v>15</v>
      </c>
      <c r="D18" s="77" t="s">
        <v>155</v>
      </c>
      <c r="E18" s="75"/>
      <c r="F18" s="74"/>
      <c r="G18" s="74"/>
      <c r="H18" s="74"/>
      <c r="I18" s="74"/>
      <c r="J18" s="74"/>
      <c r="K18" s="74"/>
      <c r="L18" s="74"/>
      <c r="M18" s="74"/>
      <c r="N18" s="74"/>
      <c r="O18" s="74"/>
      <c r="P18" s="74"/>
      <c r="Q18" s="74"/>
      <c r="R18" s="74"/>
      <c r="S18" s="74"/>
      <c r="T18" s="74"/>
      <c r="U18" s="74"/>
      <c r="V18" s="74"/>
      <c r="W18" s="74"/>
      <c r="X18" s="74"/>
      <c r="Y18" s="74"/>
      <c r="Z18" s="74"/>
    </row>
    <row r="19" spans="1:26">
      <c r="A19" s="74"/>
      <c r="B19" s="730">
        <v>3</v>
      </c>
      <c r="C19" s="733" t="s">
        <v>156</v>
      </c>
      <c r="D19" s="734"/>
      <c r="E19" s="75"/>
      <c r="F19" s="74"/>
      <c r="G19" s="74"/>
      <c r="H19" s="74"/>
      <c r="I19" s="74"/>
      <c r="J19" s="74"/>
      <c r="K19" s="74"/>
      <c r="L19" s="74"/>
      <c r="M19" s="74"/>
      <c r="N19" s="74"/>
      <c r="O19" s="74"/>
      <c r="P19" s="74"/>
      <c r="Q19" s="74"/>
      <c r="R19" s="74"/>
      <c r="S19" s="74"/>
      <c r="T19" s="74"/>
      <c r="U19" s="74"/>
      <c r="V19" s="74"/>
      <c r="W19" s="74"/>
      <c r="X19" s="74"/>
      <c r="Y19" s="74"/>
      <c r="Z19" s="74"/>
    </row>
    <row r="20" spans="1:26">
      <c r="A20" s="74"/>
      <c r="B20" s="731"/>
      <c r="C20" s="76">
        <v>16</v>
      </c>
      <c r="D20" s="77" t="s">
        <v>157</v>
      </c>
      <c r="E20" s="75"/>
      <c r="F20" s="74"/>
      <c r="G20" s="74"/>
      <c r="H20" s="74"/>
      <c r="I20" s="74"/>
      <c r="J20" s="74"/>
      <c r="K20" s="74"/>
      <c r="L20" s="74"/>
      <c r="M20" s="74"/>
      <c r="N20" s="74"/>
      <c r="O20" s="74"/>
      <c r="P20" s="74"/>
      <c r="Q20" s="74"/>
      <c r="R20" s="74"/>
      <c r="S20" s="74"/>
      <c r="T20" s="74"/>
      <c r="U20" s="74"/>
      <c r="V20" s="74"/>
      <c r="W20" s="74"/>
      <c r="X20" s="74"/>
      <c r="Y20" s="74"/>
      <c r="Z20" s="74"/>
    </row>
    <row r="21" spans="1:26" ht="15.75" customHeight="1">
      <c r="A21" s="74"/>
      <c r="B21" s="731"/>
      <c r="C21" s="76">
        <v>17</v>
      </c>
      <c r="D21" s="77" t="s">
        <v>158</v>
      </c>
      <c r="E21" s="75"/>
      <c r="F21" s="74"/>
      <c r="G21" s="74"/>
      <c r="H21" s="74"/>
      <c r="I21" s="74"/>
      <c r="J21" s="74"/>
      <c r="K21" s="74"/>
      <c r="L21" s="74"/>
      <c r="M21" s="74"/>
      <c r="N21" s="74"/>
      <c r="O21" s="74"/>
      <c r="P21" s="74"/>
      <c r="Q21" s="74"/>
      <c r="R21" s="74"/>
      <c r="S21" s="74"/>
      <c r="T21" s="74"/>
      <c r="U21" s="74"/>
      <c r="V21" s="74"/>
      <c r="W21" s="74"/>
      <c r="X21" s="74"/>
      <c r="Y21" s="74"/>
      <c r="Z21" s="74"/>
    </row>
    <row r="22" spans="1:26" ht="15.75" customHeight="1">
      <c r="A22" s="74"/>
      <c r="B22" s="731"/>
      <c r="C22" s="76">
        <v>18</v>
      </c>
      <c r="D22" s="77" t="s">
        <v>159</v>
      </c>
      <c r="E22" s="75"/>
      <c r="F22" s="74"/>
      <c r="G22" s="74"/>
      <c r="H22" s="74"/>
      <c r="I22" s="74"/>
      <c r="J22" s="74"/>
      <c r="K22" s="74"/>
      <c r="L22" s="74"/>
      <c r="M22" s="74"/>
      <c r="N22" s="74"/>
      <c r="O22" s="74"/>
      <c r="P22" s="74"/>
      <c r="Q22" s="74"/>
      <c r="R22" s="74"/>
      <c r="S22" s="74"/>
      <c r="T22" s="74"/>
      <c r="U22" s="74"/>
      <c r="V22" s="74"/>
      <c r="W22" s="74"/>
      <c r="X22" s="74"/>
      <c r="Y22" s="74"/>
      <c r="Z22" s="74"/>
    </row>
    <row r="23" spans="1:26" ht="15.75" customHeight="1">
      <c r="A23" s="74"/>
      <c r="B23" s="731"/>
      <c r="C23" s="76">
        <v>19</v>
      </c>
      <c r="D23" s="77" t="s">
        <v>160</v>
      </c>
      <c r="E23" s="75"/>
      <c r="F23" s="74"/>
      <c r="G23" s="74"/>
      <c r="H23" s="74"/>
      <c r="I23" s="74"/>
      <c r="J23" s="74"/>
      <c r="K23" s="74"/>
      <c r="L23" s="74"/>
      <c r="M23" s="74"/>
      <c r="N23" s="74"/>
      <c r="O23" s="74"/>
      <c r="P23" s="74"/>
      <c r="Q23" s="74"/>
      <c r="R23" s="74"/>
      <c r="S23" s="74"/>
      <c r="T23" s="74"/>
      <c r="U23" s="74"/>
      <c r="V23" s="74"/>
      <c r="W23" s="74"/>
      <c r="X23" s="74"/>
      <c r="Y23" s="74"/>
      <c r="Z23" s="74"/>
    </row>
    <row r="24" spans="1:26" ht="15.75" customHeight="1">
      <c r="A24" s="74"/>
      <c r="B24" s="731"/>
      <c r="C24" s="76">
        <v>20</v>
      </c>
      <c r="D24" s="77" t="s">
        <v>161</v>
      </c>
      <c r="E24" s="75"/>
      <c r="F24" s="74"/>
      <c r="G24" s="74"/>
      <c r="H24" s="74"/>
      <c r="I24" s="74"/>
      <c r="J24" s="74"/>
      <c r="K24" s="74"/>
      <c r="L24" s="74"/>
      <c r="M24" s="74"/>
      <c r="N24" s="74"/>
      <c r="O24" s="74"/>
      <c r="P24" s="74"/>
      <c r="Q24" s="74"/>
      <c r="R24" s="74"/>
      <c r="S24" s="74"/>
      <c r="T24" s="74"/>
      <c r="U24" s="74"/>
      <c r="V24" s="74"/>
      <c r="W24" s="74"/>
      <c r="X24" s="74"/>
      <c r="Y24" s="74"/>
      <c r="Z24" s="74"/>
    </row>
    <row r="25" spans="1:26" ht="15.75" customHeight="1">
      <c r="A25" s="74"/>
      <c r="B25" s="731"/>
      <c r="C25" s="78">
        <v>21</v>
      </c>
      <c r="D25" s="79" t="s">
        <v>162</v>
      </c>
      <c r="E25" s="75"/>
      <c r="F25" s="74"/>
      <c r="G25" s="74"/>
      <c r="H25" s="74"/>
      <c r="I25" s="74"/>
      <c r="J25" s="74"/>
      <c r="K25" s="74"/>
      <c r="L25" s="74"/>
      <c r="M25" s="74"/>
      <c r="N25" s="74"/>
      <c r="O25" s="74"/>
      <c r="P25" s="74"/>
      <c r="Q25" s="74"/>
      <c r="R25" s="74"/>
      <c r="S25" s="74"/>
      <c r="T25" s="74"/>
      <c r="U25" s="74"/>
      <c r="V25" s="74"/>
      <c r="W25" s="74"/>
      <c r="X25" s="74"/>
      <c r="Y25" s="74"/>
      <c r="Z25" s="74"/>
    </row>
    <row r="26" spans="1:26" ht="15.75" customHeight="1">
      <c r="A26" s="74"/>
      <c r="B26" s="731"/>
      <c r="C26" s="76">
        <v>22</v>
      </c>
      <c r="D26" s="77" t="s">
        <v>163</v>
      </c>
      <c r="E26" s="75"/>
      <c r="F26" s="74"/>
      <c r="G26" s="74"/>
      <c r="H26" s="74"/>
      <c r="I26" s="74"/>
      <c r="J26" s="74"/>
      <c r="K26" s="74"/>
      <c r="L26" s="74"/>
      <c r="M26" s="74"/>
      <c r="N26" s="74"/>
      <c r="O26" s="74"/>
      <c r="P26" s="74"/>
      <c r="Q26" s="74"/>
      <c r="R26" s="74"/>
      <c r="S26" s="74"/>
      <c r="T26" s="74"/>
      <c r="U26" s="74"/>
      <c r="V26" s="74"/>
      <c r="W26" s="74"/>
      <c r="X26" s="74"/>
      <c r="Y26" s="74"/>
      <c r="Z26" s="74"/>
    </row>
    <row r="27" spans="1:26" ht="15.75" customHeight="1">
      <c r="A27" s="74"/>
      <c r="B27" s="731"/>
      <c r="C27" s="76">
        <v>23</v>
      </c>
      <c r="D27" s="77" t="s">
        <v>164</v>
      </c>
      <c r="E27" s="75"/>
      <c r="F27" s="74"/>
      <c r="G27" s="74"/>
      <c r="H27" s="74"/>
      <c r="I27" s="74"/>
      <c r="J27" s="74"/>
      <c r="K27" s="74"/>
      <c r="L27" s="74"/>
      <c r="M27" s="74"/>
      <c r="N27" s="74"/>
      <c r="O27" s="74"/>
      <c r="P27" s="74"/>
      <c r="Q27" s="74"/>
      <c r="R27" s="74"/>
      <c r="S27" s="74"/>
      <c r="T27" s="74"/>
      <c r="U27" s="74"/>
      <c r="V27" s="74"/>
      <c r="W27" s="74"/>
      <c r="X27" s="74"/>
      <c r="Y27" s="74"/>
      <c r="Z27" s="74"/>
    </row>
    <row r="28" spans="1:26" ht="15.75" customHeight="1">
      <c r="A28" s="74"/>
      <c r="B28" s="731"/>
      <c r="C28" s="76">
        <v>24</v>
      </c>
      <c r="D28" s="77" t="s">
        <v>165</v>
      </c>
      <c r="E28" s="75"/>
      <c r="F28" s="74"/>
      <c r="G28" s="74"/>
      <c r="H28" s="74"/>
      <c r="I28" s="74"/>
      <c r="J28" s="74"/>
      <c r="K28" s="74"/>
      <c r="L28" s="74"/>
      <c r="M28" s="74"/>
      <c r="N28" s="74"/>
      <c r="O28" s="74"/>
      <c r="P28" s="74"/>
      <c r="Q28" s="74"/>
      <c r="R28" s="74"/>
      <c r="S28" s="74"/>
      <c r="T28" s="74"/>
      <c r="U28" s="74"/>
      <c r="V28" s="74"/>
      <c r="W28" s="74"/>
      <c r="X28" s="74"/>
      <c r="Y28" s="74"/>
      <c r="Z28" s="74"/>
    </row>
    <row r="29" spans="1:26" ht="15.75" customHeight="1">
      <c r="A29" s="74"/>
      <c r="B29" s="731"/>
      <c r="C29" s="76">
        <v>25</v>
      </c>
      <c r="D29" s="77" t="s">
        <v>166</v>
      </c>
      <c r="E29" s="75"/>
      <c r="F29" s="74"/>
      <c r="G29" s="74"/>
      <c r="H29" s="74"/>
      <c r="I29" s="74"/>
      <c r="J29" s="74"/>
      <c r="K29" s="74"/>
      <c r="L29" s="74"/>
      <c r="M29" s="74"/>
      <c r="N29" s="74"/>
      <c r="O29" s="74"/>
      <c r="P29" s="74"/>
      <c r="Q29" s="74"/>
      <c r="R29" s="74"/>
      <c r="S29" s="74"/>
      <c r="T29" s="74"/>
      <c r="U29" s="74"/>
      <c r="V29" s="74"/>
      <c r="W29" s="74"/>
      <c r="X29" s="74"/>
      <c r="Y29" s="74"/>
      <c r="Z29" s="74"/>
    </row>
    <row r="30" spans="1:26" ht="15.75" customHeight="1">
      <c r="A30" s="74"/>
      <c r="B30" s="731"/>
      <c r="C30" s="76">
        <v>26</v>
      </c>
      <c r="D30" s="77" t="s">
        <v>167</v>
      </c>
      <c r="E30" s="75"/>
      <c r="F30" s="74"/>
      <c r="G30" s="74"/>
      <c r="H30" s="74"/>
      <c r="I30" s="74"/>
      <c r="J30" s="74"/>
      <c r="K30" s="74"/>
      <c r="L30" s="74"/>
      <c r="M30" s="74"/>
      <c r="N30" s="74"/>
      <c r="O30" s="74"/>
      <c r="P30" s="74"/>
      <c r="Q30" s="74"/>
      <c r="R30" s="74"/>
      <c r="S30" s="74"/>
      <c r="T30" s="74"/>
      <c r="U30" s="74"/>
      <c r="V30" s="74"/>
      <c r="W30" s="74"/>
      <c r="X30" s="74"/>
      <c r="Y30" s="74"/>
      <c r="Z30" s="74"/>
    </row>
    <row r="31" spans="1:26" ht="15.75" customHeight="1">
      <c r="A31" s="74"/>
      <c r="B31" s="731"/>
      <c r="C31" s="76">
        <v>27</v>
      </c>
      <c r="D31" s="77" t="s">
        <v>168</v>
      </c>
      <c r="E31" s="75"/>
      <c r="F31" s="74"/>
      <c r="G31" s="74"/>
      <c r="H31" s="74"/>
      <c r="I31" s="74"/>
      <c r="J31" s="74"/>
      <c r="K31" s="74"/>
      <c r="L31" s="74"/>
      <c r="M31" s="74"/>
      <c r="N31" s="74"/>
      <c r="O31" s="74"/>
      <c r="P31" s="74"/>
      <c r="Q31" s="74"/>
      <c r="R31" s="74"/>
      <c r="S31" s="74"/>
      <c r="T31" s="74"/>
      <c r="U31" s="74"/>
      <c r="V31" s="74"/>
      <c r="W31" s="74"/>
      <c r="X31" s="74"/>
      <c r="Y31" s="74"/>
      <c r="Z31" s="74"/>
    </row>
    <row r="32" spans="1:26" ht="15.75" customHeight="1">
      <c r="A32" s="74"/>
      <c r="B32" s="732"/>
      <c r="C32" s="76">
        <v>28</v>
      </c>
      <c r="D32" s="77" t="s">
        <v>169</v>
      </c>
      <c r="E32" s="75"/>
      <c r="F32" s="74"/>
      <c r="G32" s="74"/>
      <c r="H32" s="74"/>
      <c r="I32" s="74"/>
      <c r="J32" s="74"/>
      <c r="K32" s="74"/>
      <c r="L32" s="74"/>
      <c r="M32" s="74"/>
      <c r="N32" s="74"/>
      <c r="O32" s="74"/>
      <c r="P32" s="74"/>
      <c r="Q32" s="74"/>
      <c r="R32" s="74"/>
      <c r="S32" s="74"/>
      <c r="T32" s="74"/>
      <c r="U32" s="74"/>
      <c r="V32" s="74"/>
      <c r="W32" s="74"/>
      <c r="X32" s="74"/>
      <c r="Y32" s="74"/>
      <c r="Z32" s="74"/>
    </row>
    <row r="33" spans="1:26" ht="15.75" customHeight="1">
      <c r="A33" s="74"/>
      <c r="B33" s="730">
        <v>4</v>
      </c>
      <c r="C33" s="733" t="s">
        <v>170</v>
      </c>
      <c r="D33" s="734"/>
      <c r="E33" s="75"/>
      <c r="F33" s="74"/>
      <c r="G33" s="74"/>
      <c r="H33" s="74"/>
      <c r="I33" s="74"/>
      <c r="J33" s="74"/>
      <c r="K33" s="74"/>
      <c r="L33" s="74"/>
      <c r="M33" s="74"/>
      <c r="N33" s="74"/>
      <c r="O33" s="74"/>
      <c r="P33" s="74"/>
      <c r="Q33" s="74"/>
      <c r="R33" s="74"/>
      <c r="S33" s="74"/>
      <c r="T33" s="74"/>
      <c r="U33" s="74"/>
      <c r="V33" s="74"/>
      <c r="W33" s="74"/>
      <c r="X33" s="74"/>
      <c r="Y33" s="74"/>
      <c r="Z33" s="74"/>
    </row>
    <row r="34" spans="1:26" ht="15.75" customHeight="1">
      <c r="A34" s="74"/>
      <c r="B34" s="731"/>
      <c r="C34" s="76">
        <v>29</v>
      </c>
      <c r="D34" s="77" t="s">
        <v>171</v>
      </c>
      <c r="E34" s="75"/>
      <c r="F34" s="74"/>
      <c r="G34" s="74"/>
      <c r="H34" s="74"/>
      <c r="I34" s="74"/>
      <c r="J34" s="74"/>
      <c r="K34" s="74"/>
      <c r="L34" s="74"/>
      <c r="M34" s="74"/>
      <c r="N34" s="74"/>
      <c r="O34" s="74"/>
      <c r="P34" s="74"/>
      <c r="Q34" s="74"/>
      <c r="R34" s="74"/>
      <c r="S34" s="74"/>
      <c r="T34" s="74"/>
      <c r="U34" s="74"/>
      <c r="V34" s="74"/>
      <c r="W34" s="74"/>
      <c r="X34" s="74"/>
      <c r="Y34" s="74"/>
      <c r="Z34" s="74"/>
    </row>
    <row r="35" spans="1:26" ht="15.75" customHeight="1">
      <c r="A35" s="74"/>
      <c r="B35" s="731"/>
      <c r="C35" s="76">
        <v>30</v>
      </c>
      <c r="D35" s="77" t="s">
        <v>172</v>
      </c>
      <c r="E35" s="75"/>
      <c r="F35" s="74"/>
      <c r="G35" s="74"/>
      <c r="H35" s="74"/>
      <c r="I35" s="74"/>
      <c r="J35" s="74"/>
      <c r="K35" s="74"/>
      <c r="L35" s="74"/>
      <c r="M35" s="74"/>
      <c r="N35" s="74"/>
      <c r="O35" s="74"/>
      <c r="P35" s="74"/>
      <c r="Q35" s="74"/>
      <c r="R35" s="74"/>
      <c r="S35" s="74"/>
      <c r="T35" s="74"/>
      <c r="U35" s="74"/>
      <c r="V35" s="74"/>
      <c r="W35" s="74"/>
      <c r="X35" s="74"/>
      <c r="Y35" s="74"/>
      <c r="Z35" s="74"/>
    </row>
    <row r="36" spans="1:26" ht="15.75" customHeight="1">
      <c r="A36" s="74"/>
      <c r="B36" s="731"/>
      <c r="C36" s="76">
        <v>31</v>
      </c>
      <c r="D36" s="77" t="s">
        <v>173</v>
      </c>
      <c r="E36" s="75"/>
      <c r="F36" s="74"/>
      <c r="G36" s="74"/>
      <c r="H36" s="74"/>
      <c r="I36" s="74"/>
      <c r="J36" s="74"/>
      <c r="K36" s="74"/>
      <c r="L36" s="74"/>
      <c r="M36" s="74"/>
      <c r="N36" s="74"/>
      <c r="O36" s="74"/>
      <c r="P36" s="74"/>
      <c r="Q36" s="74"/>
      <c r="R36" s="74"/>
      <c r="S36" s="74"/>
      <c r="T36" s="74"/>
      <c r="U36" s="74"/>
      <c r="V36" s="74"/>
      <c r="W36" s="74"/>
      <c r="X36" s="74"/>
      <c r="Y36" s="74"/>
      <c r="Z36" s="74"/>
    </row>
    <row r="37" spans="1:26" ht="15.75" customHeight="1">
      <c r="A37" s="74"/>
      <c r="B37" s="731"/>
      <c r="C37" s="76">
        <v>32</v>
      </c>
      <c r="D37" s="77" t="s">
        <v>174</v>
      </c>
      <c r="E37" s="75"/>
      <c r="F37" s="74"/>
      <c r="G37" s="74"/>
      <c r="H37" s="74"/>
      <c r="I37" s="74"/>
      <c r="J37" s="74"/>
      <c r="K37" s="74"/>
      <c r="L37" s="74"/>
      <c r="M37" s="74"/>
      <c r="N37" s="74"/>
      <c r="O37" s="74"/>
      <c r="P37" s="74"/>
      <c r="Q37" s="74"/>
      <c r="R37" s="74"/>
      <c r="S37" s="74"/>
      <c r="T37" s="74"/>
      <c r="U37" s="74"/>
      <c r="V37" s="74"/>
      <c r="W37" s="74"/>
      <c r="X37" s="74"/>
      <c r="Y37" s="74"/>
      <c r="Z37" s="74"/>
    </row>
    <row r="38" spans="1:26" ht="15.75" customHeight="1">
      <c r="A38" s="74"/>
      <c r="B38" s="731"/>
      <c r="C38" s="76">
        <v>33</v>
      </c>
      <c r="D38" s="77" t="s">
        <v>175</v>
      </c>
      <c r="E38" s="75"/>
      <c r="F38" s="74"/>
      <c r="G38" s="74"/>
      <c r="H38" s="74"/>
      <c r="I38" s="74"/>
      <c r="J38" s="74"/>
      <c r="K38" s="74"/>
      <c r="L38" s="74"/>
      <c r="M38" s="74"/>
      <c r="N38" s="74"/>
      <c r="O38" s="74"/>
      <c r="P38" s="74"/>
      <c r="Q38" s="74"/>
      <c r="R38" s="74"/>
      <c r="S38" s="74"/>
      <c r="T38" s="74"/>
      <c r="U38" s="74"/>
      <c r="V38" s="74"/>
      <c r="W38" s="74"/>
      <c r="X38" s="74"/>
      <c r="Y38" s="74"/>
      <c r="Z38" s="74"/>
    </row>
    <row r="39" spans="1:26" ht="15.75" customHeight="1">
      <c r="A39" s="74"/>
      <c r="B39" s="731"/>
      <c r="C39" s="76">
        <v>34</v>
      </c>
      <c r="D39" s="77" t="s">
        <v>176</v>
      </c>
      <c r="E39" s="75"/>
      <c r="F39" s="74"/>
      <c r="G39" s="74"/>
      <c r="H39" s="74"/>
      <c r="I39" s="74"/>
      <c r="J39" s="74"/>
      <c r="K39" s="74"/>
      <c r="L39" s="74"/>
      <c r="M39" s="74"/>
      <c r="N39" s="74"/>
      <c r="O39" s="74"/>
      <c r="P39" s="74"/>
      <c r="Q39" s="74"/>
      <c r="R39" s="74"/>
      <c r="S39" s="74"/>
      <c r="T39" s="74"/>
      <c r="U39" s="74"/>
      <c r="V39" s="74"/>
      <c r="W39" s="74"/>
      <c r="X39" s="74"/>
      <c r="Y39" s="74"/>
      <c r="Z39" s="74"/>
    </row>
    <row r="40" spans="1:26" ht="15.75" customHeight="1">
      <c r="A40" s="74"/>
      <c r="B40" s="731"/>
      <c r="C40" s="76">
        <v>35</v>
      </c>
      <c r="D40" s="77" t="s">
        <v>177</v>
      </c>
      <c r="E40" s="75"/>
      <c r="F40" s="74"/>
      <c r="G40" s="74"/>
      <c r="H40" s="74"/>
      <c r="I40" s="74"/>
      <c r="J40" s="74"/>
      <c r="K40" s="74"/>
      <c r="L40" s="74"/>
      <c r="M40" s="74"/>
      <c r="N40" s="74"/>
      <c r="O40" s="74"/>
      <c r="P40" s="74"/>
      <c r="Q40" s="74"/>
      <c r="R40" s="74"/>
      <c r="S40" s="74"/>
      <c r="T40" s="74"/>
      <c r="U40" s="74"/>
      <c r="V40" s="74"/>
      <c r="W40" s="74"/>
      <c r="X40" s="74"/>
      <c r="Y40" s="74"/>
      <c r="Z40" s="74"/>
    </row>
    <row r="41" spans="1:26" ht="15.75" customHeight="1">
      <c r="A41" s="74"/>
      <c r="B41" s="731"/>
      <c r="C41" s="76">
        <v>36</v>
      </c>
      <c r="D41" s="77" t="s">
        <v>178</v>
      </c>
      <c r="E41" s="75"/>
      <c r="F41" s="74"/>
      <c r="G41" s="74"/>
      <c r="H41" s="74"/>
      <c r="I41" s="74"/>
      <c r="J41" s="74"/>
      <c r="K41" s="74"/>
      <c r="L41" s="74"/>
      <c r="M41" s="74"/>
      <c r="N41" s="74"/>
      <c r="O41" s="74"/>
      <c r="P41" s="74"/>
      <c r="Q41" s="74"/>
      <c r="R41" s="74"/>
      <c r="S41" s="74"/>
      <c r="T41" s="74"/>
      <c r="U41" s="74"/>
      <c r="V41" s="74"/>
      <c r="W41" s="74"/>
      <c r="X41" s="74"/>
      <c r="Y41" s="74"/>
      <c r="Z41" s="74"/>
    </row>
    <row r="42" spans="1:26" ht="15.75" customHeight="1">
      <c r="A42" s="74"/>
      <c r="B42" s="731"/>
      <c r="C42" s="76">
        <v>37</v>
      </c>
      <c r="D42" s="77" t="s">
        <v>179</v>
      </c>
      <c r="E42" s="75"/>
      <c r="F42" s="74"/>
      <c r="G42" s="74"/>
      <c r="H42" s="74"/>
      <c r="I42" s="74"/>
      <c r="J42" s="74"/>
      <c r="K42" s="74"/>
      <c r="L42" s="74"/>
      <c r="M42" s="74"/>
      <c r="N42" s="74"/>
      <c r="O42" s="74"/>
      <c r="P42" s="74"/>
      <c r="Q42" s="74"/>
      <c r="R42" s="74"/>
      <c r="S42" s="74"/>
      <c r="T42" s="74"/>
      <c r="U42" s="74"/>
      <c r="V42" s="74"/>
      <c r="W42" s="74"/>
      <c r="X42" s="74"/>
      <c r="Y42" s="74"/>
      <c r="Z42" s="74"/>
    </row>
    <row r="43" spans="1:26" ht="15.75" customHeight="1">
      <c r="A43" s="74"/>
      <c r="B43" s="732"/>
      <c r="C43" s="76">
        <v>38</v>
      </c>
      <c r="D43" s="77" t="s">
        <v>180</v>
      </c>
      <c r="E43" s="75"/>
      <c r="F43" s="74"/>
      <c r="G43" s="74"/>
      <c r="H43" s="74"/>
      <c r="I43" s="74"/>
      <c r="J43" s="74"/>
      <c r="K43" s="74"/>
      <c r="L43" s="74"/>
      <c r="M43" s="74"/>
      <c r="N43" s="74"/>
      <c r="O43" s="74"/>
      <c r="P43" s="74"/>
      <c r="Q43" s="74"/>
      <c r="R43" s="74"/>
      <c r="S43" s="74"/>
      <c r="T43" s="74"/>
      <c r="U43" s="74"/>
      <c r="V43" s="74"/>
      <c r="W43" s="74"/>
      <c r="X43" s="74"/>
      <c r="Y43" s="74"/>
      <c r="Z43" s="74"/>
    </row>
    <row r="44" spans="1:26" ht="15.75" customHeight="1">
      <c r="A44" s="74"/>
      <c r="B44" s="730">
        <v>5</v>
      </c>
      <c r="C44" s="733" t="s">
        <v>181</v>
      </c>
      <c r="D44" s="734"/>
      <c r="E44" s="75"/>
      <c r="F44" s="74"/>
      <c r="G44" s="74"/>
      <c r="H44" s="74"/>
      <c r="I44" s="74"/>
      <c r="J44" s="74"/>
      <c r="K44" s="74"/>
      <c r="L44" s="74"/>
      <c r="M44" s="74"/>
      <c r="N44" s="74"/>
      <c r="O44" s="74"/>
      <c r="P44" s="74"/>
      <c r="Q44" s="74"/>
      <c r="R44" s="74"/>
      <c r="S44" s="74"/>
      <c r="T44" s="74"/>
      <c r="U44" s="74"/>
      <c r="V44" s="74"/>
      <c r="W44" s="74"/>
      <c r="X44" s="74"/>
      <c r="Y44" s="74"/>
      <c r="Z44" s="74"/>
    </row>
    <row r="45" spans="1:26" ht="15.75" customHeight="1">
      <c r="A45" s="74"/>
      <c r="B45" s="731"/>
      <c r="C45" s="76">
        <v>39</v>
      </c>
      <c r="D45" s="77" t="s">
        <v>182</v>
      </c>
      <c r="E45" s="75"/>
      <c r="F45" s="74"/>
      <c r="G45" s="74"/>
      <c r="H45" s="74"/>
      <c r="I45" s="74"/>
      <c r="J45" s="74"/>
      <c r="K45" s="74"/>
      <c r="L45" s="74"/>
      <c r="M45" s="74"/>
      <c r="N45" s="74"/>
      <c r="O45" s="74"/>
      <c r="P45" s="74"/>
      <c r="Q45" s="74"/>
      <c r="R45" s="74"/>
      <c r="S45" s="74"/>
      <c r="T45" s="74"/>
      <c r="U45" s="74"/>
      <c r="V45" s="74"/>
      <c r="W45" s="74"/>
      <c r="X45" s="74"/>
      <c r="Y45" s="74"/>
      <c r="Z45" s="74"/>
    </row>
    <row r="46" spans="1:26" ht="15.75" customHeight="1">
      <c r="A46" s="74"/>
      <c r="B46" s="731"/>
      <c r="C46" s="76">
        <v>40</v>
      </c>
      <c r="D46" s="77" t="s">
        <v>183</v>
      </c>
      <c r="E46" s="75"/>
      <c r="F46" s="74"/>
      <c r="G46" s="74"/>
      <c r="H46" s="74"/>
      <c r="I46" s="74"/>
      <c r="J46" s="74"/>
      <c r="K46" s="74"/>
      <c r="L46" s="74"/>
      <c r="M46" s="74"/>
      <c r="N46" s="74"/>
      <c r="O46" s="74"/>
      <c r="P46" s="74"/>
      <c r="Q46" s="74"/>
      <c r="R46" s="74"/>
      <c r="S46" s="74"/>
      <c r="T46" s="74"/>
      <c r="U46" s="74"/>
      <c r="V46" s="74"/>
      <c r="W46" s="74"/>
      <c r="X46" s="74"/>
      <c r="Y46" s="74"/>
      <c r="Z46" s="74"/>
    </row>
    <row r="47" spans="1:26" ht="15.75" customHeight="1">
      <c r="A47" s="74"/>
      <c r="B47" s="731"/>
      <c r="C47" s="76">
        <v>41</v>
      </c>
      <c r="D47" s="77" t="s">
        <v>184</v>
      </c>
      <c r="E47" s="75"/>
      <c r="F47" s="74"/>
      <c r="G47" s="74"/>
      <c r="H47" s="74"/>
      <c r="I47" s="74"/>
      <c r="J47" s="74"/>
      <c r="K47" s="74"/>
      <c r="L47" s="74"/>
      <c r="M47" s="74"/>
      <c r="N47" s="74"/>
      <c r="O47" s="74"/>
      <c r="P47" s="74"/>
      <c r="Q47" s="74"/>
      <c r="R47" s="74"/>
      <c r="S47" s="74"/>
      <c r="T47" s="74"/>
      <c r="U47" s="74"/>
      <c r="V47" s="74"/>
      <c r="W47" s="74"/>
      <c r="X47" s="74"/>
      <c r="Y47" s="74"/>
      <c r="Z47" s="74"/>
    </row>
    <row r="48" spans="1:26" ht="15.75" customHeight="1">
      <c r="A48" s="74"/>
      <c r="B48" s="731"/>
      <c r="C48" s="76">
        <v>42</v>
      </c>
      <c r="D48" s="77" t="s">
        <v>185</v>
      </c>
      <c r="E48" s="75"/>
      <c r="F48" s="74"/>
      <c r="G48" s="74"/>
      <c r="H48" s="74"/>
      <c r="I48" s="74"/>
      <c r="J48" s="74"/>
      <c r="K48" s="74"/>
      <c r="L48" s="74"/>
      <c r="M48" s="74"/>
      <c r="N48" s="74"/>
      <c r="O48" s="74"/>
      <c r="P48" s="74"/>
      <c r="Q48" s="74"/>
      <c r="R48" s="74"/>
      <c r="S48" s="74"/>
      <c r="T48" s="74"/>
      <c r="U48" s="74"/>
      <c r="V48" s="74"/>
      <c r="W48" s="74"/>
      <c r="X48" s="74"/>
      <c r="Y48" s="74"/>
      <c r="Z48" s="74"/>
    </row>
    <row r="49" spans="1:26" ht="15.75" customHeight="1">
      <c r="A49" s="74"/>
      <c r="B49" s="731"/>
      <c r="C49" s="76">
        <v>43</v>
      </c>
      <c r="D49" s="77" t="s">
        <v>186</v>
      </c>
      <c r="E49" s="75"/>
      <c r="F49" s="74"/>
      <c r="G49" s="74"/>
      <c r="H49" s="74"/>
      <c r="I49" s="74"/>
      <c r="J49" s="74"/>
      <c r="K49" s="74"/>
      <c r="L49" s="74"/>
      <c r="M49" s="74"/>
      <c r="N49" s="74"/>
      <c r="O49" s="74"/>
      <c r="P49" s="74"/>
      <c r="Q49" s="74"/>
      <c r="R49" s="74"/>
      <c r="S49" s="74"/>
      <c r="T49" s="74"/>
      <c r="U49" s="74"/>
      <c r="V49" s="74"/>
      <c r="W49" s="74"/>
      <c r="X49" s="74"/>
      <c r="Y49" s="74"/>
      <c r="Z49" s="74"/>
    </row>
    <row r="50" spans="1:26" ht="15.75" customHeight="1">
      <c r="A50" s="74"/>
      <c r="B50" s="731"/>
      <c r="C50" s="76">
        <v>44</v>
      </c>
      <c r="D50" s="77" t="s">
        <v>187</v>
      </c>
      <c r="E50" s="75"/>
      <c r="F50" s="74"/>
      <c r="G50" s="74"/>
      <c r="H50" s="74"/>
      <c r="I50" s="74"/>
      <c r="J50" s="74"/>
      <c r="K50" s="74"/>
      <c r="L50" s="74"/>
      <c r="M50" s="74"/>
      <c r="N50" s="74"/>
      <c r="O50" s="74"/>
      <c r="P50" s="74"/>
      <c r="Q50" s="74"/>
      <c r="R50" s="74"/>
      <c r="S50" s="74"/>
      <c r="T50" s="74"/>
      <c r="U50" s="74"/>
      <c r="V50" s="74"/>
      <c r="W50" s="74"/>
      <c r="X50" s="74"/>
      <c r="Y50" s="74"/>
      <c r="Z50" s="74"/>
    </row>
    <row r="51" spans="1:26" ht="15.75" customHeight="1">
      <c r="A51" s="74"/>
      <c r="B51" s="731"/>
      <c r="C51" s="76">
        <v>45</v>
      </c>
      <c r="D51" s="77" t="s">
        <v>188</v>
      </c>
      <c r="E51" s="75"/>
      <c r="F51" s="74"/>
      <c r="G51" s="74"/>
      <c r="H51" s="74"/>
      <c r="I51" s="74"/>
      <c r="J51" s="74"/>
      <c r="K51" s="74"/>
      <c r="L51" s="74"/>
      <c r="M51" s="74"/>
      <c r="N51" s="74"/>
      <c r="O51" s="74"/>
      <c r="P51" s="74"/>
      <c r="Q51" s="74"/>
      <c r="R51" s="74"/>
      <c r="S51" s="74"/>
      <c r="T51" s="74"/>
      <c r="U51" s="74"/>
      <c r="V51" s="74"/>
      <c r="W51" s="74"/>
      <c r="X51" s="74"/>
      <c r="Y51" s="74"/>
      <c r="Z51" s="74"/>
    </row>
    <row r="52" spans="1:26" ht="15.75" customHeight="1">
      <c r="A52" s="74"/>
      <c r="B52" s="731"/>
      <c r="C52" s="76">
        <v>46</v>
      </c>
      <c r="D52" s="77" t="s">
        <v>189</v>
      </c>
      <c r="E52" s="75"/>
      <c r="F52" s="74"/>
      <c r="G52" s="74"/>
      <c r="H52" s="74"/>
      <c r="I52" s="74"/>
      <c r="J52" s="74"/>
      <c r="K52" s="74"/>
      <c r="L52" s="74"/>
      <c r="M52" s="74"/>
      <c r="N52" s="74"/>
      <c r="O52" s="74"/>
      <c r="P52" s="74"/>
      <c r="Q52" s="74"/>
      <c r="R52" s="74"/>
      <c r="S52" s="74"/>
      <c r="T52" s="74"/>
      <c r="U52" s="74"/>
      <c r="V52" s="74"/>
      <c r="W52" s="74"/>
      <c r="X52" s="74"/>
      <c r="Y52" s="74"/>
      <c r="Z52" s="74"/>
    </row>
    <row r="53" spans="1:26" ht="15.75" customHeight="1">
      <c r="A53" s="74"/>
      <c r="B53" s="732"/>
      <c r="C53" s="76">
        <v>47</v>
      </c>
      <c r="D53" s="77" t="s">
        <v>190</v>
      </c>
      <c r="E53" s="75"/>
      <c r="F53" s="74"/>
      <c r="G53" s="74"/>
      <c r="H53" s="74"/>
      <c r="I53" s="74"/>
      <c r="J53" s="74"/>
      <c r="K53" s="74"/>
      <c r="L53" s="74"/>
      <c r="M53" s="74"/>
      <c r="N53" s="74"/>
      <c r="O53" s="74"/>
      <c r="P53" s="74"/>
      <c r="Q53" s="74"/>
      <c r="R53" s="74"/>
      <c r="S53" s="74"/>
      <c r="T53" s="74"/>
      <c r="U53" s="74"/>
      <c r="V53" s="74"/>
      <c r="W53" s="74"/>
      <c r="X53" s="74"/>
      <c r="Y53" s="74"/>
      <c r="Z53" s="74"/>
    </row>
    <row r="54" spans="1:26" ht="15.75" customHeight="1">
      <c r="A54" s="74"/>
      <c r="B54" s="730">
        <v>6</v>
      </c>
      <c r="C54" s="733" t="s">
        <v>191</v>
      </c>
      <c r="D54" s="734"/>
      <c r="E54" s="75"/>
      <c r="F54" s="74"/>
      <c r="G54" s="74"/>
      <c r="H54" s="74"/>
      <c r="I54" s="74"/>
      <c r="J54" s="74"/>
      <c r="K54" s="74"/>
      <c r="L54" s="74"/>
      <c r="M54" s="74"/>
      <c r="N54" s="74"/>
      <c r="O54" s="74"/>
      <c r="P54" s="74"/>
      <c r="Q54" s="74"/>
      <c r="R54" s="74"/>
      <c r="S54" s="74"/>
      <c r="T54" s="74"/>
      <c r="U54" s="74"/>
      <c r="V54" s="74"/>
      <c r="W54" s="74"/>
      <c r="X54" s="74"/>
      <c r="Y54" s="74"/>
      <c r="Z54" s="74"/>
    </row>
    <row r="55" spans="1:26" ht="15.75" customHeight="1">
      <c r="A55" s="74"/>
      <c r="B55" s="731"/>
      <c r="C55" s="76">
        <v>48</v>
      </c>
      <c r="D55" s="77" t="s">
        <v>192</v>
      </c>
      <c r="E55" s="75"/>
      <c r="F55" s="74"/>
      <c r="G55" s="74"/>
      <c r="H55" s="74"/>
      <c r="I55" s="74"/>
      <c r="J55" s="74"/>
      <c r="K55" s="74"/>
      <c r="L55" s="74"/>
      <c r="M55" s="74"/>
      <c r="N55" s="74"/>
      <c r="O55" s="74"/>
      <c r="P55" s="74"/>
      <c r="Q55" s="74"/>
      <c r="R55" s="74"/>
      <c r="S55" s="74"/>
      <c r="T55" s="74"/>
      <c r="U55" s="74"/>
      <c r="V55" s="74"/>
      <c r="W55" s="74"/>
      <c r="X55" s="74"/>
      <c r="Y55" s="74"/>
      <c r="Z55" s="74"/>
    </row>
    <row r="56" spans="1:26" ht="15.75" customHeight="1">
      <c r="A56" s="74"/>
      <c r="B56" s="731"/>
      <c r="C56" s="76">
        <v>49</v>
      </c>
      <c r="D56" s="77" t="s">
        <v>193</v>
      </c>
      <c r="E56" s="75"/>
      <c r="F56" s="74"/>
      <c r="G56" s="74"/>
      <c r="H56" s="74"/>
      <c r="I56" s="74"/>
      <c r="J56" s="74"/>
      <c r="K56" s="74"/>
      <c r="L56" s="74"/>
      <c r="M56" s="74"/>
      <c r="N56" s="74"/>
      <c r="O56" s="74"/>
      <c r="P56" s="74"/>
      <c r="Q56" s="74"/>
      <c r="R56" s="74"/>
      <c r="S56" s="74"/>
      <c r="T56" s="74"/>
      <c r="U56" s="74"/>
      <c r="V56" s="74"/>
      <c r="W56" s="74"/>
      <c r="X56" s="74"/>
      <c r="Y56" s="74"/>
      <c r="Z56" s="74"/>
    </row>
    <row r="57" spans="1:26" ht="15.75" customHeight="1">
      <c r="A57" s="74"/>
      <c r="B57" s="731"/>
      <c r="C57" s="76">
        <v>50</v>
      </c>
      <c r="D57" s="77" t="s">
        <v>194</v>
      </c>
      <c r="E57" s="75"/>
      <c r="F57" s="74"/>
      <c r="G57" s="74"/>
      <c r="H57" s="74"/>
      <c r="I57" s="74"/>
      <c r="J57" s="74"/>
      <c r="K57" s="74"/>
      <c r="L57" s="74"/>
      <c r="M57" s="74"/>
      <c r="N57" s="74"/>
      <c r="O57" s="74"/>
      <c r="P57" s="74"/>
      <c r="Q57" s="74"/>
      <c r="R57" s="74"/>
      <c r="S57" s="74"/>
      <c r="T57" s="74"/>
      <c r="U57" s="74"/>
      <c r="V57" s="74"/>
      <c r="W57" s="74"/>
      <c r="X57" s="74"/>
      <c r="Y57" s="74"/>
      <c r="Z57" s="74"/>
    </row>
    <row r="58" spans="1:26" ht="15.75" customHeight="1">
      <c r="A58" s="74"/>
      <c r="B58" s="731"/>
      <c r="C58" s="76">
        <v>51</v>
      </c>
      <c r="D58" s="77" t="s">
        <v>195</v>
      </c>
      <c r="E58" s="75"/>
      <c r="F58" s="74"/>
      <c r="G58" s="74"/>
      <c r="H58" s="74"/>
      <c r="I58" s="74"/>
      <c r="J58" s="74"/>
      <c r="K58" s="74"/>
      <c r="L58" s="74"/>
      <c r="M58" s="74"/>
      <c r="N58" s="74"/>
      <c r="O58" s="74"/>
      <c r="P58" s="74"/>
      <c r="Q58" s="74"/>
      <c r="R58" s="74"/>
      <c r="S58" s="74"/>
      <c r="T58" s="74"/>
      <c r="U58" s="74"/>
      <c r="V58" s="74"/>
      <c r="W58" s="74"/>
      <c r="X58" s="74"/>
      <c r="Y58" s="74"/>
      <c r="Z58" s="74"/>
    </row>
    <row r="59" spans="1:26" ht="15.75" customHeight="1">
      <c r="A59" s="74"/>
      <c r="B59" s="731"/>
      <c r="C59" s="76">
        <v>52</v>
      </c>
      <c r="D59" s="77" t="s">
        <v>196</v>
      </c>
      <c r="E59" s="75"/>
      <c r="F59" s="74"/>
      <c r="G59" s="74"/>
      <c r="H59" s="74"/>
      <c r="I59" s="74"/>
      <c r="J59" s="74"/>
      <c r="K59" s="74"/>
      <c r="L59" s="74"/>
      <c r="M59" s="74"/>
      <c r="N59" s="74"/>
      <c r="O59" s="74"/>
      <c r="P59" s="74"/>
      <c r="Q59" s="74"/>
      <c r="R59" s="74"/>
      <c r="S59" s="74"/>
      <c r="T59" s="74"/>
      <c r="U59" s="74"/>
      <c r="V59" s="74"/>
      <c r="W59" s="74"/>
      <c r="X59" s="74"/>
      <c r="Y59" s="74"/>
      <c r="Z59" s="74"/>
    </row>
    <row r="60" spans="1:26" ht="15.75" customHeight="1">
      <c r="A60" s="74"/>
      <c r="B60" s="731"/>
      <c r="C60" s="76">
        <v>53</v>
      </c>
      <c r="D60" s="77" t="s">
        <v>197</v>
      </c>
      <c r="E60" s="75"/>
      <c r="F60" s="74"/>
      <c r="G60" s="74"/>
      <c r="H60" s="74"/>
      <c r="I60" s="74"/>
      <c r="J60" s="74"/>
      <c r="K60" s="74"/>
      <c r="L60" s="74"/>
      <c r="M60" s="74"/>
      <c r="N60" s="74"/>
      <c r="O60" s="74"/>
      <c r="P60" s="74"/>
      <c r="Q60" s="74"/>
      <c r="R60" s="74"/>
      <c r="S60" s="74"/>
      <c r="T60" s="74"/>
      <c r="U60" s="74"/>
      <c r="V60" s="74"/>
      <c r="W60" s="74"/>
      <c r="X60" s="74"/>
      <c r="Y60" s="74"/>
      <c r="Z60" s="74"/>
    </row>
    <row r="61" spans="1:26" ht="15.75" customHeight="1">
      <c r="A61" s="74"/>
      <c r="B61" s="731"/>
      <c r="C61" s="76">
        <v>54</v>
      </c>
      <c r="D61" s="77" t="s">
        <v>198</v>
      </c>
      <c r="E61" s="75"/>
      <c r="F61" s="74"/>
      <c r="G61" s="74"/>
      <c r="H61" s="74"/>
      <c r="I61" s="74"/>
      <c r="J61" s="74"/>
      <c r="K61" s="74"/>
      <c r="L61" s="74"/>
      <c r="M61" s="74"/>
      <c r="N61" s="74"/>
      <c r="O61" s="74"/>
      <c r="P61" s="74"/>
      <c r="Q61" s="74"/>
      <c r="R61" s="74"/>
      <c r="S61" s="74"/>
      <c r="T61" s="74"/>
      <c r="U61" s="74"/>
      <c r="V61" s="74"/>
      <c r="W61" s="74"/>
      <c r="X61" s="74"/>
      <c r="Y61" s="74"/>
      <c r="Z61" s="74"/>
    </row>
    <row r="62" spans="1:26" ht="15.75" customHeight="1">
      <c r="A62" s="74"/>
      <c r="B62" s="732"/>
      <c r="C62" s="76">
        <v>55</v>
      </c>
      <c r="D62" s="77" t="s">
        <v>199</v>
      </c>
      <c r="E62" s="75"/>
      <c r="F62" s="74"/>
      <c r="G62" s="74"/>
      <c r="H62" s="74"/>
      <c r="I62" s="74"/>
      <c r="J62" s="74"/>
      <c r="K62" s="74"/>
      <c r="L62" s="74"/>
      <c r="M62" s="74"/>
      <c r="N62" s="74"/>
      <c r="O62" s="74"/>
      <c r="P62" s="74"/>
      <c r="Q62" s="74"/>
      <c r="R62" s="74"/>
      <c r="S62" s="74"/>
      <c r="T62" s="74"/>
      <c r="U62" s="74"/>
      <c r="V62" s="74"/>
      <c r="W62" s="74"/>
      <c r="X62" s="74"/>
      <c r="Y62" s="74"/>
      <c r="Z62" s="74"/>
    </row>
    <row r="63" spans="1:26" ht="15.75" customHeight="1">
      <c r="A63" s="74"/>
      <c r="B63" s="730">
        <v>7</v>
      </c>
      <c r="C63" s="733" t="s">
        <v>200</v>
      </c>
      <c r="D63" s="734"/>
      <c r="E63" s="75"/>
      <c r="F63" s="74"/>
      <c r="G63" s="74"/>
      <c r="H63" s="74"/>
      <c r="I63" s="74"/>
      <c r="J63" s="74"/>
      <c r="K63" s="74"/>
      <c r="L63" s="74"/>
      <c r="M63" s="74"/>
      <c r="N63" s="74"/>
      <c r="O63" s="74"/>
      <c r="P63" s="74"/>
      <c r="Q63" s="74"/>
      <c r="R63" s="74"/>
      <c r="S63" s="74"/>
      <c r="T63" s="74"/>
      <c r="U63" s="74"/>
      <c r="V63" s="74"/>
      <c r="W63" s="74"/>
      <c r="X63" s="74"/>
      <c r="Y63" s="74"/>
      <c r="Z63" s="74"/>
    </row>
    <row r="64" spans="1:26" ht="15.75" customHeight="1">
      <c r="A64" s="74"/>
      <c r="B64" s="731"/>
      <c r="C64" s="76">
        <v>56</v>
      </c>
      <c r="D64" s="77" t="s">
        <v>201</v>
      </c>
      <c r="E64" s="75"/>
      <c r="F64" s="74"/>
      <c r="G64" s="74"/>
      <c r="H64" s="74"/>
      <c r="I64" s="74"/>
      <c r="J64" s="74"/>
      <c r="K64" s="74"/>
      <c r="L64" s="74"/>
      <c r="M64" s="74"/>
      <c r="N64" s="74"/>
      <c r="O64" s="74"/>
      <c r="P64" s="74"/>
      <c r="Q64" s="74"/>
      <c r="R64" s="74"/>
      <c r="S64" s="74"/>
      <c r="T64" s="74"/>
      <c r="U64" s="74"/>
      <c r="V64" s="74"/>
      <c r="W64" s="74"/>
      <c r="X64" s="74"/>
      <c r="Y64" s="74"/>
      <c r="Z64" s="74"/>
    </row>
    <row r="65" spans="1:26" ht="15.75" customHeight="1">
      <c r="A65" s="74"/>
      <c r="B65" s="731"/>
      <c r="C65" s="76">
        <v>57</v>
      </c>
      <c r="D65" s="77" t="s">
        <v>202</v>
      </c>
      <c r="E65" s="75"/>
      <c r="F65" s="74"/>
      <c r="G65" s="74"/>
      <c r="H65" s="74"/>
      <c r="I65" s="74"/>
      <c r="J65" s="74"/>
      <c r="K65" s="74"/>
      <c r="L65" s="74"/>
      <c r="M65" s="74"/>
      <c r="N65" s="74"/>
      <c r="O65" s="74"/>
      <c r="P65" s="74"/>
      <c r="Q65" s="74"/>
      <c r="R65" s="74"/>
      <c r="S65" s="74"/>
      <c r="T65" s="74"/>
      <c r="U65" s="74"/>
      <c r="V65" s="74"/>
      <c r="W65" s="74"/>
      <c r="X65" s="74"/>
      <c r="Y65" s="74"/>
      <c r="Z65" s="74"/>
    </row>
    <row r="66" spans="1:26" ht="15.75" customHeight="1">
      <c r="A66" s="74"/>
      <c r="B66" s="731"/>
      <c r="C66" s="76">
        <v>58</v>
      </c>
      <c r="D66" s="77" t="s">
        <v>203</v>
      </c>
      <c r="E66" s="75"/>
      <c r="F66" s="74"/>
      <c r="G66" s="74"/>
      <c r="H66" s="74"/>
      <c r="I66" s="74"/>
      <c r="J66" s="74"/>
      <c r="K66" s="74"/>
      <c r="L66" s="74"/>
      <c r="M66" s="74"/>
      <c r="N66" s="74"/>
      <c r="O66" s="74"/>
      <c r="P66" s="74"/>
      <c r="Q66" s="74"/>
      <c r="R66" s="74"/>
      <c r="S66" s="74"/>
      <c r="T66" s="74"/>
      <c r="U66" s="74"/>
      <c r="V66" s="74"/>
      <c r="W66" s="74"/>
      <c r="X66" s="74"/>
      <c r="Y66" s="74"/>
      <c r="Z66" s="74"/>
    </row>
    <row r="67" spans="1:26" ht="15.75" customHeight="1">
      <c r="A67" s="74"/>
      <c r="B67" s="731"/>
      <c r="C67" s="76">
        <v>59</v>
      </c>
      <c r="D67" s="77" t="s">
        <v>204</v>
      </c>
      <c r="E67" s="75"/>
      <c r="F67" s="74"/>
      <c r="G67" s="74"/>
      <c r="H67" s="74"/>
      <c r="I67" s="74"/>
      <c r="J67" s="74"/>
      <c r="K67" s="74"/>
      <c r="L67" s="74"/>
      <c r="M67" s="74"/>
      <c r="N67" s="74"/>
      <c r="O67" s="74"/>
      <c r="P67" s="74"/>
      <c r="Q67" s="74"/>
      <c r="R67" s="74"/>
      <c r="S67" s="74"/>
      <c r="T67" s="74"/>
      <c r="U67" s="74"/>
      <c r="V67" s="74"/>
      <c r="W67" s="74"/>
      <c r="X67" s="74"/>
      <c r="Y67" s="74"/>
      <c r="Z67" s="74"/>
    </row>
    <row r="68" spans="1:26" ht="15.75" customHeight="1">
      <c r="A68" s="74"/>
      <c r="B68" s="732"/>
      <c r="C68" s="76">
        <v>60</v>
      </c>
      <c r="D68" s="77" t="s">
        <v>205</v>
      </c>
      <c r="E68" s="75"/>
      <c r="F68" s="74"/>
      <c r="G68" s="74"/>
      <c r="H68" s="74"/>
      <c r="I68" s="74"/>
      <c r="J68" s="74"/>
      <c r="K68" s="74"/>
      <c r="L68" s="74"/>
      <c r="M68" s="74"/>
      <c r="N68" s="74"/>
      <c r="O68" s="74"/>
      <c r="P68" s="74"/>
      <c r="Q68" s="74"/>
      <c r="R68" s="74"/>
      <c r="S68" s="74"/>
      <c r="T68" s="74"/>
      <c r="U68" s="74"/>
      <c r="V68" s="74"/>
      <c r="W68" s="74"/>
      <c r="X68" s="74"/>
      <c r="Y68" s="74"/>
      <c r="Z68" s="74"/>
    </row>
    <row r="69" spans="1:26" ht="15.75" customHeight="1">
      <c r="A69" s="74"/>
      <c r="B69" s="730">
        <v>8</v>
      </c>
      <c r="C69" s="733" t="s">
        <v>206</v>
      </c>
      <c r="D69" s="734"/>
      <c r="E69" s="75"/>
      <c r="F69" s="74"/>
      <c r="G69" s="74"/>
      <c r="H69" s="74"/>
      <c r="I69" s="74"/>
      <c r="J69" s="74"/>
      <c r="K69" s="74"/>
      <c r="L69" s="74"/>
      <c r="M69" s="74"/>
      <c r="N69" s="74"/>
      <c r="O69" s="74"/>
      <c r="P69" s="74"/>
      <c r="Q69" s="74"/>
      <c r="R69" s="74"/>
      <c r="S69" s="74"/>
      <c r="T69" s="74"/>
      <c r="U69" s="74"/>
      <c r="V69" s="74"/>
      <c r="W69" s="74"/>
      <c r="X69" s="74"/>
      <c r="Y69" s="74"/>
      <c r="Z69" s="74"/>
    </row>
    <row r="70" spans="1:26" ht="15.75" customHeight="1">
      <c r="A70" s="74"/>
      <c r="B70" s="731"/>
      <c r="C70" s="76">
        <v>61</v>
      </c>
      <c r="D70" s="77" t="s">
        <v>207</v>
      </c>
      <c r="E70" s="75"/>
      <c r="F70" s="74"/>
      <c r="G70" s="74"/>
      <c r="H70" s="74"/>
      <c r="I70" s="74"/>
      <c r="J70" s="74"/>
      <c r="K70" s="74"/>
      <c r="L70" s="74"/>
      <c r="M70" s="74"/>
      <c r="N70" s="74"/>
      <c r="O70" s="74"/>
      <c r="P70" s="74"/>
      <c r="Q70" s="74"/>
      <c r="R70" s="74"/>
      <c r="S70" s="74"/>
      <c r="T70" s="74"/>
      <c r="U70" s="74"/>
      <c r="V70" s="74"/>
      <c r="W70" s="74"/>
      <c r="X70" s="74"/>
      <c r="Y70" s="74"/>
      <c r="Z70" s="74"/>
    </row>
    <row r="71" spans="1:26" ht="15.75" customHeight="1">
      <c r="A71" s="74"/>
      <c r="B71" s="731"/>
      <c r="C71" s="76">
        <v>62</v>
      </c>
      <c r="D71" s="77" t="s">
        <v>208</v>
      </c>
      <c r="E71" s="75"/>
      <c r="F71" s="74"/>
      <c r="G71" s="74"/>
      <c r="H71" s="74"/>
      <c r="I71" s="74"/>
      <c r="J71" s="74"/>
      <c r="K71" s="74"/>
      <c r="L71" s="74"/>
      <c r="M71" s="74"/>
      <c r="N71" s="74"/>
      <c r="O71" s="74"/>
      <c r="P71" s="74"/>
      <c r="Q71" s="74"/>
      <c r="R71" s="74"/>
      <c r="S71" s="74"/>
      <c r="T71" s="74"/>
      <c r="U71" s="74"/>
      <c r="V71" s="74"/>
      <c r="W71" s="74"/>
      <c r="X71" s="74"/>
      <c r="Y71" s="74"/>
      <c r="Z71" s="74"/>
    </row>
    <row r="72" spans="1:26" ht="15.75" customHeight="1">
      <c r="A72" s="74"/>
      <c r="B72" s="731"/>
      <c r="C72" s="76">
        <v>63</v>
      </c>
      <c r="D72" s="77" t="s">
        <v>209</v>
      </c>
      <c r="E72" s="75"/>
      <c r="F72" s="74"/>
      <c r="G72" s="74"/>
      <c r="H72" s="74"/>
      <c r="I72" s="74"/>
      <c r="J72" s="74"/>
      <c r="K72" s="74"/>
      <c r="L72" s="74"/>
      <c r="M72" s="74"/>
      <c r="N72" s="74"/>
      <c r="O72" s="74"/>
      <c r="P72" s="74"/>
      <c r="Q72" s="74"/>
      <c r="R72" s="74"/>
      <c r="S72" s="74"/>
      <c r="T72" s="74"/>
      <c r="U72" s="74"/>
      <c r="V72" s="74"/>
      <c r="W72" s="74"/>
      <c r="X72" s="74"/>
      <c r="Y72" s="74"/>
      <c r="Z72" s="74"/>
    </row>
    <row r="73" spans="1:26" ht="15.75" customHeight="1">
      <c r="A73" s="74"/>
      <c r="B73" s="731"/>
      <c r="C73" s="76">
        <v>64</v>
      </c>
      <c r="D73" s="77" t="s">
        <v>210</v>
      </c>
      <c r="E73" s="75"/>
      <c r="F73" s="74"/>
      <c r="G73" s="74"/>
      <c r="H73" s="74"/>
      <c r="I73" s="74"/>
      <c r="J73" s="74"/>
      <c r="K73" s="74"/>
      <c r="L73" s="74"/>
      <c r="M73" s="74"/>
      <c r="N73" s="74"/>
      <c r="O73" s="74"/>
      <c r="P73" s="74"/>
      <c r="Q73" s="74"/>
      <c r="R73" s="74"/>
      <c r="S73" s="74"/>
      <c r="T73" s="74"/>
      <c r="U73" s="74"/>
      <c r="V73" s="74"/>
      <c r="W73" s="74"/>
      <c r="X73" s="74"/>
      <c r="Y73" s="74"/>
      <c r="Z73" s="74"/>
    </row>
    <row r="74" spans="1:26" ht="15.75" customHeight="1">
      <c r="A74" s="74"/>
      <c r="B74" s="731"/>
      <c r="C74" s="76">
        <v>65</v>
      </c>
      <c r="D74" s="77" t="s">
        <v>211</v>
      </c>
      <c r="E74" s="75"/>
      <c r="F74" s="74"/>
      <c r="G74" s="74"/>
      <c r="H74" s="74"/>
      <c r="I74" s="74"/>
      <c r="J74" s="74"/>
      <c r="K74" s="74"/>
      <c r="L74" s="74"/>
      <c r="M74" s="74"/>
      <c r="N74" s="74"/>
      <c r="O74" s="74"/>
      <c r="P74" s="74"/>
      <c r="Q74" s="74"/>
      <c r="R74" s="74"/>
      <c r="S74" s="74"/>
      <c r="T74" s="74"/>
      <c r="U74" s="74"/>
      <c r="V74" s="74"/>
      <c r="W74" s="74"/>
      <c r="X74" s="74"/>
      <c r="Y74" s="74"/>
      <c r="Z74" s="74"/>
    </row>
    <row r="75" spans="1:26" ht="15.75" customHeight="1">
      <c r="A75" s="74"/>
      <c r="B75" s="731"/>
      <c r="C75" s="76">
        <v>66</v>
      </c>
      <c r="D75" s="77" t="s">
        <v>212</v>
      </c>
      <c r="E75" s="75"/>
      <c r="F75" s="74"/>
      <c r="G75" s="74"/>
      <c r="H75" s="74"/>
      <c r="I75" s="74"/>
      <c r="J75" s="74"/>
      <c r="K75" s="74"/>
      <c r="L75" s="74"/>
      <c r="M75" s="74"/>
      <c r="N75" s="74"/>
      <c r="O75" s="74"/>
      <c r="P75" s="74"/>
      <c r="Q75" s="74"/>
      <c r="R75" s="74"/>
      <c r="S75" s="74"/>
      <c r="T75" s="74"/>
      <c r="U75" s="74"/>
      <c r="V75" s="74"/>
      <c r="W75" s="74"/>
      <c r="X75" s="74"/>
      <c r="Y75" s="74"/>
      <c r="Z75" s="74"/>
    </row>
    <row r="76" spans="1:26" ht="15.75" customHeight="1">
      <c r="A76" s="74"/>
      <c r="B76" s="731"/>
      <c r="C76" s="76">
        <v>67</v>
      </c>
      <c r="D76" s="77" t="s">
        <v>213</v>
      </c>
      <c r="E76" s="75"/>
      <c r="F76" s="74"/>
      <c r="G76" s="74"/>
      <c r="H76" s="74"/>
      <c r="I76" s="74"/>
      <c r="J76" s="74"/>
      <c r="K76" s="74"/>
      <c r="L76" s="74"/>
      <c r="M76" s="74"/>
      <c r="N76" s="74"/>
      <c r="O76" s="74"/>
      <c r="P76" s="74"/>
      <c r="Q76" s="74"/>
      <c r="R76" s="74"/>
      <c r="S76" s="74"/>
      <c r="T76" s="74"/>
      <c r="U76" s="74"/>
      <c r="V76" s="74"/>
      <c r="W76" s="74"/>
      <c r="X76" s="74"/>
      <c r="Y76" s="74"/>
      <c r="Z76" s="74"/>
    </row>
    <row r="77" spans="1:26" ht="15.75" customHeight="1">
      <c r="A77" s="74"/>
      <c r="B77" s="731"/>
      <c r="C77" s="76">
        <v>68</v>
      </c>
      <c r="D77" s="77" t="s">
        <v>214</v>
      </c>
      <c r="E77" s="75"/>
      <c r="F77" s="74"/>
      <c r="G77" s="74"/>
      <c r="H77" s="74"/>
      <c r="I77" s="74"/>
      <c r="J77" s="74"/>
      <c r="K77" s="74"/>
      <c r="L77" s="74"/>
      <c r="M77" s="74"/>
      <c r="N77" s="74"/>
      <c r="O77" s="74"/>
      <c r="P77" s="74"/>
      <c r="Q77" s="74"/>
      <c r="R77" s="74"/>
      <c r="S77" s="74"/>
      <c r="T77" s="74"/>
      <c r="U77" s="74"/>
      <c r="V77" s="74"/>
      <c r="W77" s="74"/>
      <c r="X77" s="74"/>
      <c r="Y77" s="74"/>
      <c r="Z77" s="74"/>
    </row>
    <row r="78" spans="1:26" ht="15.75" customHeight="1">
      <c r="A78" s="74"/>
      <c r="B78" s="731"/>
      <c r="C78" s="76">
        <v>69</v>
      </c>
      <c r="D78" s="77" t="s">
        <v>215</v>
      </c>
      <c r="E78" s="75"/>
      <c r="F78" s="74"/>
      <c r="G78" s="74"/>
      <c r="H78" s="74"/>
      <c r="I78" s="74"/>
      <c r="J78" s="74"/>
      <c r="K78" s="74"/>
      <c r="L78" s="74"/>
      <c r="M78" s="74"/>
      <c r="N78" s="74"/>
      <c r="O78" s="74"/>
      <c r="P78" s="74"/>
      <c r="Q78" s="74"/>
      <c r="R78" s="74"/>
      <c r="S78" s="74"/>
      <c r="T78" s="74"/>
      <c r="U78" s="74"/>
      <c r="V78" s="74"/>
      <c r="W78" s="74"/>
      <c r="X78" s="74"/>
      <c r="Y78" s="74"/>
      <c r="Z78" s="74"/>
    </row>
    <row r="79" spans="1:26" ht="15.75" customHeight="1">
      <c r="A79" s="74"/>
      <c r="B79" s="731"/>
      <c r="C79" s="76">
        <v>70</v>
      </c>
      <c r="D79" s="77" t="s">
        <v>216</v>
      </c>
      <c r="E79" s="75"/>
      <c r="F79" s="74"/>
      <c r="G79" s="74"/>
      <c r="H79" s="74"/>
      <c r="I79" s="74"/>
      <c r="J79" s="74"/>
      <c r="K79" s="74"/>
      <c r="L79" s="74"/>
      <c r="M79" s="74"/>
      <c r="N79" s="74"/>
      <c r="O79" s="74"/>
      <c r="P79" s="74"/>
      <c r="Q79" s="74"/>
      <c r="R79" s="74"/>
      <c r="S79" s="74"/>
      <c r="T79" s="74"/>
      <c r="U79" s="74"/>
      <c r="V79" s="74"/>
      <c r="W79" s="74"/>
      <c r="X79" s="74"/>
      <c r="Y79" s="74"/>
      <c r="Z79" s="74"/>
    </row>
    <row r="80" spans="1:26" ht="15.75" customHeight="1">
      <c r="A80" s="74"/>
      <c r="B80" s="731"/>
      <c r="C80" s="76">
        <v>71</v>
      </c>
      <c r="D80" s="77" t="s">
        <v>217</v>
      </c>
      <c r="E80" s="75"/>
      <c r="F80" s="74"/>
      <c r="G80" s="74"/>
      <c r="H80" s="74"/>
      <c r="I80" s="74"/>
      <c r="J80" s="74"/>
      <c r="K80" s="74"/>
      <c r="L80" s="74"/>
      <c r="M80" s="74"/>
      <c r="N80" s="74"/>
      <c r="O80" s="74"/>
      <c r="P80" s="74"/>
      <c r="Q80" s="74"/>
      <c r="R80" s="74"/>
      <c r="S80" s="74"/>
      <c r="T80" s="74"/>
      <c r="U80" s="74"/>
      <c r="V80" s="74"/>
      <c r="W80" s="74"/>
      <c r="X80" s="74"/>
      <c r="Y80" s="74"/>
      <c r="Z80" s="74"/>
    </row>
    <row r="81" spans="1:26" ht="15.75" customHeight="1">
      <c r="A81" s="74"/>
      <c r="B81" s="732"/>
      <c r="C81" s="76">
        <v>72</v>
      </c>
      <c r="D81" s="77" t="s">
        <v>218</v>
      </c>
      <c r="E81" s="75"/>
      <c r="F81" s="74"/>
      <c r="G81" s="74"/>
      <c r="H81" s="74"/>
      <c r="I81" s="74"/>
      <c r="J81" s="74"/>
      <c r="K81" s="74"/>
      <c r="L81" s="74"/>
      <c r="M81" s="74"/>
      <c r="N81" s="74"/>
      <c r="O81" s="74"/>
      <c r="P81" s="74"/>
      <c r="Q81" s="74"/>
      <c r="R81" s="74"/>
      <c r="S81" s="74"/>
      <c r="T81" s="74"/>
      <c r="U81" s="74"/>
      <c r="V81" s="74"/>
      <c r="W81" s="74"/>
      <c r="X81" s="74"/>
      <c r="Y81" s="74"/>
      <c r="Z81" s="74"/>
    </row>
    <row r="82" spans="1:26" ht="15.75" customHeight="1">
      <c r="A82" s="74"/>
      <c r="B82" s="730">
        <v>9</v>
      </c>
      <c r="C82" s="733" t="s">
        <v>219</v>
      </c>
      <c r="D82" s="734"/>
      <c r="E82" s="75"/>
      <c r="F82" s="74"/>
      <c r="G82" s="74"/>
      <c r="H82" s="74"/>
      <c r="I82" s="74"/>
      <c r="J82" s="74"/>
      <c r="K82" s="74"/>
      <c r="L82" s="74"/>
      <c r="M82" s="74"/>
      <c r="N82" s="74"/>
      <c r="O82" s="74"/>
      <c r="P82" s="74"/>
      <c r="Q82" s="74"/>
      <c r="R82" s="74"/>
      <c r="S82" s="74"/>
      <c r="T82" s="74"/>
      <c r="U82" s="74"/>
      <c r="V82" s="74"/>
      <c r="W82" s="74"/>
      <c r="X82" s="74"/>
      <c r="Y82" s="74"/>
      <c r="Z82" s="74"/>
    </row>
    <row r="83" spans="1:26" ht="15.75" customHeight="1">
      <c r="A83" s="74"/>
      <c r="B83" s="731"/>
      <c r="C83" s="76">
        <v>73</v>
      </c>
      <c r="D83" s="77" t="s">
        <v>220</v>
      </c>
      <c r="E83" s="75"/>
      <c r="F83" s="74"/>
      <c r="G83" s="74"/>
      <c r="H83" s="74"/>
      <c r="I83" s="74"/>
      <c r="J83" s="74"/>
      <c r="K83" s="74"/>
      <c r="L83" s="74"/>
      <c r="M83" s="74"/>
      <c r="N83" s="74"/>
      <c r="O83" s="74"/>
      <c r="P83" s="74"/>
      <c r="Q83" s="74"/>
      <c r="R83" s="74"/>
      <c r="S83" s="74"/>
      <c r="T83" s="74"/>
      <c r="U83" s="74"/>
      <c r="V83" s="74"/>
      <c r="W83" s="74"/>
      <c r="X83" s="74"/>
      <c r="Y83" s="74"/>
      <c r="Z83" s="74"/>
    </row>
    <row r="84" spans="1:26" ht="15.75" customHeight="1">
      <c r="A84" s="74"/>
      <c r="B84" s="731"/>
      <c r="C84" s="76">
        <v>74</v>
      </c>
      <c r="D84" s="77" t="s">
        <v>221</v>
      </c>
      <c r="E84" s="75"/>
      <c r="F84" s="74"/>
      <c r="G84" s="74"/>
      <c r="H84" s="74"/>
      <c r="I84" s="74"/>
      <c r="J84" s="74"/>
      <c r="K84" s="74"/>
      <c r="L84" s="74"/>
      <c r="M84" s="74"/>
      <c r="N84" s="74"/>
      <c r="O84" s="74"/>
      <c r="P84" s="74"/>
      <c r="Q84" s="74"/>
      <c r="R84" s="74"/>
      <c r="S84" s="74"/>
      <c r="T84" s="74"/>
      <c r="U84" s="74"/>
      <c r="V84" s="74"/>
      <c r="W84" s="74"/>
      <c r="X84" s="74"/>
      <c r="Y84" s="74"/>
      <c r="Z84" s="74"/>
    </row>
    <row r="85" spans="1:26" ht="15.75" customHeight="1">
      <c r="A85" s="74"/>
      <c r="B85" s="731"/>
      <c r="C85" s="76">
        <v>75</v>
      </c>
      <c r="D85" s="77" t="s">
        <v>222</v>
      </c>
      <c r="E85" s="75"/>
      <c r="F85" s="74"/>
      <c r="G85" s="74"/>
      <c r="H85" s="74"/>
      <c r="I85" s="74"/>
      <c r="J85" s="74"/>
      <c r="K85" s="74"/>
      <c r="L85" s="74"/>
      <c r="M85" s="74"/>
      <c r="N85" s="74"/>
      <c r="O85" s="74"/>
      <c r="P85" s="74"/>
      <c r="Q85" s="74"/>
      <c r="R85" s="74"/>
      <c r="S85" s="74"/>
      <c r="T85" s="74"/>
      <c r="U85" s="74"/>
      <c r="V85" s="74"/>
      <c r="W85" s="74"/>
      <c r="X85" s="74"/>
      <c r="Y85" s="74"/>
      <c r="Z85" s="74"/>
    </row>
    <row r="86" spans="1:26" ht="15.75" customHeight="1">
      <c r="A86" s="74"/>
      <c r="B86" s="731"/>
      <c r="C86" s="76">
        <v>76</v>
      </c>
      <c r="D86" s="77" t="s">
        <v>223</v>
      </c>
      <c r="E86" s="75"/>
      <c r="F86" s="74"/>
      <c r="G86" s="74"/>
      <c r="H86" s="74"/>
      <c r="I86" s="74"/>
      <c r="J86" s="74"/>
      <c r="K86" s="74"/>
      <c r="L86" s="74"/>
      <c r="M86" s="74"/>
      <c r="N86" s="74"/>
      <c r="O86" s="74"/>
      <c r="P86" s="74"/>
      <c r="Q86" s="74"/>
      <c r="R86" s="74"/>
      <c r="S86" s="74"/>
      <c r="T86" s="74"/>
      <c r="U86" s="74"/>
      <c r="V86" s="74"/>
      <c r="W86" s="74"/>
      <c r="X86" s="74"/>
      <c r="Y86" s="74"/>
      <c r="Z86" s="74"/>
    </row>
    <row r="87" spans="1:26" ht="15.75" customHeight="1">
      <c r="A87" s="74"/>
      <c r="B87" s="731"/>
      <c r="C87" s="76">
        <v>77</v>
      </c>
      <c r="D87" s="77" t="s">
        <v>224</v>
      </c>
      <c r="E87" s="75"/>
      <c r="F87" s="74"/>
      <c r="G87" s="74"/>
      <c r="H87" s="74"/>
      <c r="I87" s="74"/>
      <c r="J87" s="74"/>
      <c r="K87" s="74"/>
      <c r="L87" s="74"/>
      <c r="M87" s="74"/>
      <c r="N87" s="74"/>
      <c r="O87" s="74"/>
      <c r="P87" s="74"/>
      <c r="Q87" s="74"/>
      <c r="R87" s="74"/>
      <c r="S87" s="74"/>
      <c r="T87" s="74"/>
      <c r="U87" s="74"/>
      <c r="V87" s="74"/>
      <c r="W87" s="74"/>
      <c r="X87" s="74"/>
      <c r="Y87" s="74"/>
      <c r="Z87" s="74"/>
    </row>
    <row r="88" spans="1:26" ht="15.75" customHeight="1">
      <c r="A88" s="74"/>
      <c r="B88" s="731"/>
      <c r="C88" s="76">
        <v>78</v>
      </c>
      <c r="D88" s="77" t="s">
        <v>225</v>
      </c>
      <c r="E88" s="75"/>
      <c r="F88" s="74"/>
      <c r="G88" s="74"/>
      <c r="H88" s="74"/>
      <c r="I88" s="74"/>
      <c r="J88" s="74"/>
      <c r="K88" s="74"/>
      <c r="L88" s="74"/>
      <c r="M88" s="74"/>
      <c r="N88" s="74"/>
      <c r="O88" s="74"/>
      <c r="P88" s="74"/>
      <c r="Q88" s="74"/>
      <c r="R88" s="74"/>
      <c r="S88" s="74"/>
      <c r="T88" s="74"/>
      <c r="U88" s="74"/>
      <c r="V88" s="74"/>
      <c r="W88" s="74"/>
      <c r="X88" s="74"/>
      <c r="Y88" s="74"/>
      <c r="Z88" s="74"/>
    </row>
    <row r="89" spans="1:26" ht="15.75" customHeight="1">
      <c r="A89" s="74"/>
      <c r="B89" s="731"/>
      <c r="C89" s="76">
        <v>79</v>
      </c>
      <c r="D89" s="77" t="s">
        <v>226</v>
      </c>
      <c r="E89" s="75"/>
      <c r="F89" s="74"/>
      <c r="G89" s="74"/>
      <c r="H89" s="74"/>
      <c r="I89" s="74"/>
      <c r="J89" s="74"/>
      <c r="K89" s="74"/>
      <c r="L89" s="74"/>
      <c r="M89" s="74"/>
      <c r="N89" s="74"/>
      <c r="O89" s="74"/>
      <c r="P89" s="74"/>
      <c r="Q89" s="74"/>
      <c r="R89" s="74"/>
      <c r="S89" s="74"/>
      <c r="T89" s="74"/>
      <c r="U89" s="74"/>
      <c r="V89" s="74"/>
      <c r="W89" s="74"/>
      <c r="X89" s="74"/>
      <c r="Y89" s="74"/>
      <c r="Z89" s="74"/>
    </row>
    <row r="90" spans="1:26" ht="15.75" customHeight="1">
      <c r="A90" s="74"/>
      <c r="B90" s="732"/>
      <c r="C90" s="76">
        <v>80</v>
      </c>
      <c r="D90" s="77" t="s">
        <v>227</v>
      </c>
      <c r="E90" s="75"/>
      <c r="F90" s="74"/>
      <c r="G90" s="74"/>
      <c r="H90" s="74"/>
      <c r="I90" s="74"/>
      <c r="J90" s="74"/>
      <c r="K90" s="74"/>
      <c r="L90" s="74"/>
      <c r="M90" s="74"/>
      <c r="N90" s="74"/>
      <c r="O90" s="74"/>
      <c r="P90" s="74"/>
      <c r="Q90" s="74"/>
      <c r="R90" s="74"/>
      <c r="S90" s="74"/>
      <c r="T90" s="74"/>
      <c r="U90" s="74"/>
      <c r="V90" s="74"/>
      <c r="W90" s="74"/>
      <c r="X90" s="74"/>
      <c r="Y90" s="74"/>
      <c r="Z90" s="74"/>
    </row>
    <row r="91" spans="1:26" ht="15.75" customHeight="1">
      <c r="A91" s="74"/>
      <c r="B91" s="730">
        <v>10</v>
      </c>
      <c r="C91" s="733" t="s">
        <v>228</v>
      </c>
      <c r="D91" s="734"/>
      <c r="E91" s="75"/>
      <c r="F91" s="74"/>
      <c r="G91" s="74"/>
      <c r="H91" s="74"/>
      <c r="I91" s="74"/>
      <c r="J91" s="74"/>
      <c r="K91" s="74"/>
      <c r="L91" s="74"/>
      <c r="M91" s="74"/>
      <c r="N91" s="74"/>
      <c r="O91" s="74"/>
      <c r="P91" s="74"/>
      <c r="Q91" s="74"/>
      <c r="R91" s="74"/>
      <c r="S91" s="74"/>
      <c r="T91" s="74"/>
      <c r="U91" s="74"/>
      <c r="V91" s="74"/>
      <c r="W91" s="74"/>
      <c r="X91" s="74"/>
      <c r="Y91" s="74"/>
      <c r="Z91" s="74"/>
    </row>
    <row r="92" spans="1:26" ht="15.75" customHeight="1">
      <c r="A92" s="74"/>
      <c r="B92" s="731"/>
      <c r="C92" s="76">
        <v>81</v>
      </c>
      <c r="D92" s="77" t="s">
        <v>229</v>
      </c>
      <c r="E92" s="75"/>
      <c r="F92" s="74"/>
      <c r="G92" s="74"/>
      <c r="H92" s="74"/>
      <c r="I92" s="74"/>
      <c r="J92" s="74"/>
      <c r="K92" s="74"/>
      <c r="L92" s="74"/>
      <c r="M92" s="74"/>
      <c r="N92" s="74"/>
      <c r="O92" s="74"/>
      <c r="P92" s="74"/>
      <c r="Q92" s="74"/>
      <c r="R92" s="74"/>
      <c r="S92" s="74"/>
      <c r="T92" s="74"/>
      <c r="U92" s="74"/>
      <c r="V92" s="74"/>
      <c r="W92" s="74"/>
      <c r="X92" s="74"/>
      <c r="Y92" s="74"/>
      <c r="Z92" s="74"/>
    </row>
    <row r="93" spans="1:26" ht="15.75" customHeight="1">
      <c r="A93" s="74"/>
      <c r="B93" s="731"/>
      <c r="C93" s="76">
        <v>82</v>
      </c>
      <c r="D93" s="77" t="s">
        <v>230</v>
      </c>
      <c r="E93" s="75"/>
      <c r="F93" s="74"/>
      <c r="G93" s="74"/>
      <c r="H93" s="74"/>
      <c r="I93" s="74"/>
      <c r="J93" s="74"/>
      <c r="K93" s="74"/>
      <c r="L93" s="74"/>
      <c r="M93" s="74"/>
      <c r="N93" s="74"/>
      <c r="O93" s="74"/>
      <c r="P93" s="74"/>
      <c r="Q93" s="74"/>
      <c r="R93" s="74"/>
      <c r="S93" s="74"/>
      <c r="T93" s="74"/>
      <c r="U93" s="74"/>
      <c r="V93" s="74"/>
      <c r="W93" s="74"/>
      <c r="X93" s="74"/>
      <c r="Y93" s="74"/>
      <c r="Z93" s="74"/>
    </row>
    <row r="94" spans="1:26" ht="15.75" customHeight="1">
      <c r="A94" s="74"/>
      <c r="B94" s="731"/>
      <c r="C94" s="76">
        <v>83</v>
      </c>
      <c r="D94" s="77" t="s">
        <v>231</v>
      </c>
      <c r="E94" s="75"/>
      <c r="F94" s="74"/>
      <c r="G94" s="74"/>
      <c r="H94" s="74"/>
      <c r="I94" s="74"/>
      <c r="J94" s="74"/>
      <c r="K94" s="74"/>
      <c r="L94" s="74"/>
      <c r="M94" s="74"/>
      <c r="N94" s="74"/>
      <c r="O94" s="74"/>
      <c r="P94" s="74"/>
      <c r="Q94" s="74"/>
      <c r="R94" s="74"/>
      <c r="S94" s="74"/>
      <c r="T94" s="74"/>
      <c r="U94" s="74"/>
      <c r="V94" s="74"/>
      <c r="W94" s="74"/>
      <c r="X94" s="74"/>
      <c r="Y94" s="74"/>
      <c r="Z94" s="74"/>
    </row>
    <row r="95" spans="1:26" ht="15.75" customHeight="1">
      <c r="A95" s="74"/>
      <c r="B95" s="731"/>
      <c r="C95" s="76">
        <v>84</v>
      </c>
      <c r="D95" s="77" t="s">
        <v>232</v>
      </c>
      <c r="E95" s="75"/>
      <c r="F95" s="74"/>
      <c r="G95" s="74"/>
      <c r="H95" s="74"/>
      <c r="I95" s="74"/>
      <c r="J95" s="74"/>
      <c r="K95" s="74"/>
      <c r="L95" s="74"/>
      <c r="M95" s="74"/>
      <c r="N95" s="74"/>
      <c r="O95" s="74"/>
      <c r="P95" s="74"/>
      <c r="Q95" s="74"/>
      <c r="R95" s="74"/>
      <c r="S95" s="74"/>
      <c r="T95" s="74"/>
      <c r="U95" s="74"/>
      <c r="V95" s="74"/>
      <c r="W95" s="74"/>
      <c r="X95" s="74"/>
      <c r="Y95" s="74"/>
      <c r="Z95" s="74"/>
    </row>
    <row r="96" spans="1:26" ht="15.75" customHeight="1">
      <c r="A96" s="74"/>
      <c r="B96" s="731"/>
      <c r="C96" s="76">
        <v>85</v>
      </c>
      <c r="D96" s="77" t="s">
        <v>233</v>
      </c>
      <c r="E96" s="75"/>
      <c r="F96" s="74"/>
      <c r="G96" s="74"/>
      <c r="H96" s="74"/>
      <c r="I96" s="74"/>
      <c r="J96" s="74"/>
      <c r="K96" s="74"/>
      <c r="L96" s="74"/>
      <c r="M96" s="74"/>
      <c r="N96" s="74"/>
      <c r="O96" s="74"/>
      <c r="P96" s="74"/>
      <c r="Q96" s="74"/>
      <c r="R96" s="74"/>
      <c r="S96" s="74"/>
      <c r="T96" s="74"/>
      <c r="U96" s="74"/>
      <c r="V96" s="74"/>
      <c r="W96" s="74"/>
      <c r="X96" s="74"/>
      <c r="Y96" s="74"/>
      <c r="Z96" s="74"/>
    </row>
    <row r="97" spans="1:26" ht="15.75" customHeight="1">
      <c r="A97" s="74"/>
      <c r="B97" s="731"/>
      <c r="C97" s="76">
        <v>86</v>
      </c>
      <c r="D97" s="77" t="s">
        <v>234</v>
      </c>
      <c r="E97" s="75"/>
      <c r="F97" s="74"/>
      <c r="G97" s="74"/>
      <c r="H97" s="74"/>
      <c r="I97" s="74"/>
      <c r="J97" s="74"/>
      <c r="K97" s="74"/>
      <c r="L97" s="74"/>
      <c r="M97" s="74"/>
      <c r="N97" s="74"/>
      <c r="O97" s="74"/>
      <c r="P97" s="74"/>
      <c r="Q97" s="74"/>
      <c r="R97" s="74"/>
      <c r="S97" s="74"/>
      <c r="T97" s="74"/>
      <c r="U97" s="74"/>
      <c r="V97" s="74"/>
      <c r="W97" s="74"/>
      <c r="X97" s="74"/>
      <c r="Y97" s="74"/>
      <c r="Z97" s="74"/>
    </row>
    <row r="98" spans="1:26" ht="15.75" customHeight="1">
      <c r="A98" s="74"/>
      <c r="B98" s="731"/>
      <c r="C98" s="76">
        <v>87</v>
      </c>
      <c r="D98" s="77" t="s">
        <v>235</v>
      </c>
      <c r="E98" s="75"/>
      <c r="F98" s="74"/>
      <c r="G98" s="74"/>
      <c r="H98" s="74"/>
      <c r="I98" s="74"/>
      <c r="J98" s="74"/>
      <c r="K98" s="74"/>
      <c r="L98" s="74"/>
      <c r="M98" s="74"/>
      <c r="N98" s="74"/>
      <c r="O98" s="74"/>
      <c r="P98" s="74"/>
      <c r="Q98" s="74"/>
      <c r="R98" s="74"/>
      <c r="S98" s="74"/>
      <c r="T98" s="74"/>
      <c r="U98" s="74"/>
      <c r="V98" s="74"/>
      <c r="W98" s="74"/>
      <c r="X98" s="74"/>
      <c r="Y98" s="74"/>
      <c r="Z98" s="74"/>
    </row>
    <row r="99" spans="1:26" ht="15.75" customHeight="1">
      <c r="A99" s="74"/>
      <c r="B99" s="731"/>
      <c r="C99" s="76">
        <v>88</v>
      </c>
      <c r="D99" s="77" t="s">
        <v>236</v>
      </c>
      <c r="E99" s="75"/>
      <c r="F99" s="74"/>
      <c r="G99" s="74"/>
      <c r="H99" s="74"/>
      <c r="I99" s="74"/>
      <c r="J99" s="74"/>
      <c r="K99" s="74"/>
      <c r="L99" s="74"/>
      <c r="M99" s="74"/>
      <c r="N99" s="74"/>
      <c r="O99" s="74"/>
      <c r="P99" s="74"/>
      <c r="Q99" s="74"/>
      <c r="R99" s="74"/>
      <c r="S99" s="74"/>
      <c r="T99" s="74"/>
      <c r="U99" s="74"/>
      <c r="V99" s="74"/>
      <c r="W99" s="74"/>
      <c r="X99" s="74"/>
      <c r="Y99" s="74"/>
      <c r="Z99" s="74"/>
    </row>
    <row r="100" spans="1:26" ht="15.75" customHeight="1">
      <c r="A100" s="74"/>
      <c r="B100" s="731"/>
      <c r="C100" s="76">
        <v>89</v>
      </c>
      <c r="D100" s="77" t="s">
        <v>237</v>
      </c>
      <c r="E100" s="75"/>
      <c r="F100" s="74"/>
      <c r="G100" s="74"/>
      <c r="H100" s="74"/>
      <c r="I100" s="74"/>
      <c r="J100" s="74"/>
      <c r="K100" s="74"/>
      <c r="L100" s="74"/>
      <c r="M100" s="74"/>
      <c r="N100" s="74"/>
      <c r="O100" s="74"/>
      <c r="P100" s="74"/>
      <c r="Q100" s="74"/>
      <c r="R100" s="74"/>
      <c r="S100" s="74"/>
      <c r="T100" s="74"/>
      <c r="U100" s="74"/>
      <c r="V100" s="74"/>
      <c r="W100" s="74"/>
      <c r="X100" s="74"/>
      <c r="Y100" s="74"/>
      <c r="Z100" s="74"/>
    </row>
    <row r="101" spans="1:26" ht="15.75" customHeight="1">
      <c r="A101" s="74"/>
      <c r="B101" s="732"/>
      <c r="C101" s="76">
        <v>90</v>
      </c>
      <c r="D101" s="77" t="s">
        <v>238</v>
      </c>
      <c r="E101" s="75"/>
      <c r="F101" s="74"/>
      <c r="G101" s="74"/>
      <c r="H101" s="74"/>
      <c r="I101" s="74"/>
      <c r="J101" s="74"/>
      <c r="K101" s="74"/>
      <c r="L101" s="74"/>
      <c r="M101" s="74"/>
      <c r="N101" s="74"/>
      <c r="O101" s="74"/>
      <c r="P101" s="74"/>
      <c r="Q101" s="74"/>
      <c r="R101" s="74"/>
      <c r="S101" s="74"/>
      <c r="T101" s="74"/>
      <c r="U101" s="74"/>
      <c r="V101" s="74"/>
      <c r="W101" s="74"/>
      <c r="X101" s="74"/>
      <c r="Y101" s="74"/>
      <c r="Z101" s="74"/>
    </row>
    <row r="102" spans="1:26" ht="15.75" customHeight="1">
      <c r="A102" s="74"/>
      <c r="B102" s="730">
        <v>11</v>
      </c>
      <c r="C102" s="733" t="s">
        <v>239</v>
      </c>
      <c r="D102" s="734"/>
      <c r="E102" s="75"/>
      <c r="F102" s="74"/>
      <c r="G102" s="74"/>
      <c r="H102" s="74"/>
      <c r="I102" s="74"/>
      <c r="J102" s="74"/>
      <c r="K102" s="74"/>
      <c r="L102" s="74"/>
      <c r="M102" s="74"/>
      <c r="N102" s="74"/>
      <c r="O102" s="74"/>
      <c r="P102" s="74"/>
      <c r="Q102" s="74"/>
      <c r="R102" s="74"/>
      <c r="S102" s="74"/>
      <c r="T102" s="74"/>
      <c r="U102" s="74"/>
      <c r="V102" s="74"/>
      <c r="W102" s="74"/>
      <c r="X102" s="74"/>
      <c r="Y102" s="74"/>
      <c r="Z102" s="74"/>
    </row>
    <row r="103" spans="1:26" ht="15.75" customHeight="1">
      <c r="A103" s="74"/>
      <c r="B103" s="731"/>
      <c r="C103" s="78">
        <v>91</v>
      </c>
      <c r="D103" s="79" t="s">
        <v>240</v>
      </c>
      <c r="E103" s="75"/>
      <c r="F103" s="74"/>
      <c r="G103" s="74"/>
      <c r="H103" s="74"/>
      <c r="I103" s="74"/>
      <c r="J103" s="74"/>
      <c r="K103" s="74"/>
      <c r="L103" s="74"/>
      <c r="M103" s="74"/>
      <c r="N103" s="74"/>
      <c r="O103" s="74"/>
      <c r="P103" s="74"/>
      <c r="Q103" s="74"/>
      <c r="R103" s="74"/>
      <c r="S103" s="74"/>
      <c r="T103" s="74"/>
      <c r="U103" s="74"/>
      <c r="V103" s="74"/>
      <c r="W103" s="74"/>
      <c r="X103" s="74"/>
      <c r="Y103" s="74"/>
      <c r="Z103" s="74"/>
    </row>
    <row r="104" spans="1:26" ht="15.75" customHeight="1">
      <c r="A104" s="74"/>
      <c r="B104" s="731"/>
      <c r="C104" s="78">
        <v>92</v>
      </c>
      <c r="D104" s="79" t="s">
        <v>241</v>
      </c>
      <c r="E104" s="75"/>
      <c r="F104" s="74"/>
      <c r="G104" s="74"/>
      <c r="H104" s="74"/>
      <c r="I104" s="74"/>
      <c r="J104" s="74"/>
      <c r="K104" s="74"/>
      <c r="L104" s="74"/>
      <c r="M104" s="74"/>
      <c r="N104" s="74"/>
      <c r="O104" s="74"/>
      <c r="P104" s="74"/>
      <c r="Q104" s="74"/>
      <c r="R104" s="74"/>
      <c r="S104" s="74"/>
      <c r="T104" s="74"/>
      <c r="U104" s="74"/>
      <c r="V104" s="74"/>
      <c r="W104" s="74"/>
      <c r="X104" s="74"/>
      <c r="Y104" s="74"/>
      <c r="Z104" s="74"/>
    </row>
    <row r="105" spans="1:26" ht="15.75" customHeight="1">
      <c r="A105" s="74"/>
      <c r="B105" s="731"/>
      <c r="C105" s="76">
        <v>93</v>
      </c>
      <c r="D105" s="77" t="s">
        <v>242</v>
      </c>
      <c r="E105" s="75"/>
      <c r="F105" s="74"/>
      <c r="G105" s="74"/>
      <c r="H105" s="74"/>
      <c r="I105" s="74"/>
      <c r="J105" s="74"/>
      <c r="K105" s="74"/>
      <c r="L105" s="74"/>
      <c r="M105" s="74"/>
      <c r="N105" s="74"/>
      <c r="O105" s="74"/>
      <c r="P105" s="74"/>
      <c r="Q105" s="74"/>
      <c r="R105" s="74"/>
      <c r="S105" s="74"/>
      <c r="T105" s="74"/>
      <c r="U105" s="74"/>
      <c r="V105" s="74"/>
      <c r="W105" s="74"/>
      <c r="X105" s="74"/>
      <c r="Y105" s="74"/>
      <c r="Z105" s="74"/>
    </row>
    <row r="106" spans="1:26" ht="15.75" customHeight="1">
      <c r="A106" s="74"/>
      <c r="B106" s="731"/>
      <c r="C106" s="76">
        <v>94</v>
      </c>
      <c r="D106" s="77" t="s">
        <v>243</v>
      </c>
      <c r="E106" s="75"/>
      <c r="F106" s="74"/>
      <c r="G106" s="74"/>
      <c r="H106" s="74"/>
      <c r="I106" s="74"/>
      <c r="J106" s="74"/>
      <c r="K106" s="74"/>
      <c r="L106" s="74"/>
      <c r="M106" s="74"/>
      <c r="N106" s="74"/>
      <c r="O106" s="74"/>
      <c r="P106" s="74"/>
      <c r="Q106" s="74"/>
      <c r="R106" s="74"/>
      <c r="S106" s="74"/>
      <c r="T106" s="74"/>
      <c r="U106" s="74"/>
      <c r="V106" s="74"/>
      <c r="W106" s="74"/>
      <c r="X106" s="74"/>
      <c r="Y106" s="74"/>
      <c r="Z106" s="74"/>
    </row>
    <row r="107" spans="1:26" ht="15.75" customHeight="1">
      <c r="A107" s="74"/>
      <c r="B107" s="731"/>
      <c r="C107" s="76">
        <v>95</v>
      </c>
      <c r="D107" s="77" t="s">
        <v>244</v>
      </c>
      <c r="E107" s="75"/>
      <c r="F107" s="74"/>
      <c r="G107" s="74"/>
      <c r="H107" s="74"/>
      <c r="I107" s="74"/>
      <c r="J107" s="74"/>
      <c r="K107" s="74"/>
      <c r="L107" s="74"/>
      <c r="M107" s="74"/>
      <c r="N107" s="74"/>
      <c r="O107" s="74"/>
      <c r="P107" s="74"/>
      <c r="Q107" s="74"/>
      <c r="R107" s="74"/>
      <c r="S107" s="74"/>
      <c r="T107" s="74"/>
      <c r="U107" s="74"/>
      <c r="V107" s="74"/>
      <c r="W107" s="74"/>
      <c r="X107" s="74"/>
      <c r="Y107" s="74"/>
      <c r="Z107" s="74"/>
    </row>
    <row r="108" spans="1:26" ht="15.75" customHeight="1">
      <c r="A108" s="74"/>
      <c r="B108" s="731"/>
      <c r="C108" s="76">
        <v>96</v>
      </c>
      <c r="D108" s="77" t="s">
        <v>245</v>
      </c>
      <c r="E108" s="75"/>
      <c r="F108" s="74"/>
      <c r="G108" s="74"/>
      <c r="H108" s="74"/>
      <c r="I108" s="74"/>
      <c r="J108" s="74"/>
      <c r="K108" s="74"/>
      <c r="L108" s="74"/>
      <c r="M108" s="74"/>
      <c r="N108" s="74"/>
      <c r="O108" s="74"/>
      <c r="P108" s="74"/>
      <c r="Q108" s="74"/>
      <c r="R108" s="74"/>
      <c r="S108" s="74"/>
      <c r="T108" s="74"/>
      <c r="U108" s="74"/>
      <c r="V108" s="74"/>
      <c r="W108" s="74"/>
      <c r="X108" s="74"/>
      <c r="Y108" s="74"/>
      <c r="Z108" s="74"/>
    </row>
    <row r="109" spans="1:26" ht="15.75" customHeight="1">
      <c r="A109" s="74"/>
      <c r="B109" s="731"/>
      <c r="C109" s="76">
        <v>97</v>
      </c>
      <c r="D109" s="77" t="s">
        <v>246</v>
      </c>
      <c r="E109" s="75"/>
      <c r="F109" s="74"/>
      <c r="G109" s="74"/>
      <c r="H109" s="74"/>
      <c r="I109" s="74"/>
      <c r="J109" s="74"/>
      <c r="K109" s="74"/>
      <c r="L109" s="74"/>
      <c r="M109" s="74"/>
      <c r="N109" s="74"/>
      <c r="O109" s="74"/>
      <c r="P109" s="74"/>
      <c r="Q109" s="74"/>
      <c r="R109" s="74"/>
      <c r="S109" s="74"/>
      <c r="T109" s="74"/>
      <c r="U109" s="74"/>
      <c r="V109" s="74"/>
      <c r="W109" s="74"/>
      <c r="X109" s="74"/>
      <c r="Y109" s="74"/>
      <c r="Z109" s="74"/>
    </row>
    <row r="110" spans="1:26" ht="15.75" customHeight="1">
      <c r="A110" s="74"/>
      <c r="B110" s="731"/>
      <c r="C110" s="76">
        <v>98</v>
      </c>
      <c r="D110" s="77" t="s">
        <v>247</v>
      </c>
      <c r="E110" s="75"/>
      <c r="F110" s="74"/>
      <c r="G110" s="74"/>
      <c r="H110" s="74"/>
      <c r="I110" s="74"/>
      <c r="J110" s="74"/>
      <c r="K110" s="74"/>
      <c r="L110" s="74"/>
      <c r="M110" s="74"/>
      <c r="N110" s="74"/>
      <c r="O110" s="74"/>
      <c r="P110" s="74"/>
      <c r="Q110" s="74"/>
      <c r="R110" s="74"/>
      <c r="S110" s="74"/>
      <c r="T110" s="74"/>
      <c r="U110" s="74"/>
      <c r="V110" s="74"/>
      <c r="W110" s="74"/>
      <c r="X110" s="74"/>
      <c r="Y110" s="74"/>
      <c r="Z110" s="74"/>
    </row>
    <row r="111" spans="1:26" ht="15.75" customHeight="1">
      <c r="A111" s="74"/>
      <c r="B111" s="731"/>
      <c r="C111" s="76">
        <v>99</v>
      </c>
      <c r="D111" s="77" t="s">
        <v>248</v>
      </c>
      <c r="E111" s="75"/>
      <c r="F111" s="74"/>
      <c r="G111" s="74"/>
      <c r="H111" s="74"/>
      <c r="I111" s="74"/>
      <c r="J111" s="74"/>
      <c r="K111" s="74"/>
      <c r="L111" s="74"/>
      <c r="M111" s="74"/>
      <c r="N111" s="74"/>
      <c r="O111" s="74"/>
      <c r="P111" s="74"/>
      <c r="Q111" s="74"/>
      <c r="R111" s="74"/>
      <c r="S111" s="74"/>
      <c r="T111" s="74"/>
      <c r="U111" s="74"/>
      <c r="V111" s="74"/>
      <c r="W111" s="74"/>
      <c r="X111" s="74"/>
      <c r="Y111" s="74"/>
      <c r="Z111" s="74"/>
    </row>
    <row r="112" spans="1:26" ht="15.75" customHeight="1">
      <c r="A112" s="74"/>
      <c r="B112" s="732"/>
      <c r="C112" s="76">
        <v>100</v>
      </c>
      <c r="D112" s="77" t="s">
        <v>249</v>
      </c>
      <c r="E112" s="75"/>
      <c r="F112" s="74"/>
      <c r="G112" s="74"/>
      <c r="H112" s="74"/>
      <c r="I112" s="74"/>
      <c r="J112" s="74"/>
      <c r="K112" s="74"/>
      <c r="L112" s="74"/>
      <c r="M112" s="74"/>
      <c r="N112" s="74"/>
      <c r="O112" s="74"/>
      <c r="P112" s="74"/>
      <c r="Q112" s="74"/>
      <c r="R112" s="74"/>
      <c r="S112" s="74"/>
      <c r="T112" s="74"/>
      <c r="U112" s="74"/>
      <c r="V112" s="74"/>
      <c r="W112" s="74"/>
      <c r="X112" s="74"/>
      <c r="Y112" s="74"/>
      <c r="Z112" s="74"/>
    </row>
    <row r="113" spans="1:26" ht="15.75" customHeight="1">
      <c r="A113" s="74"/>
      <c r="B113" s="730">
        <v>12</v>
      </c>
      <c r="C113" s="733" t="s">
        <v>250</v>
      </c>
      <c r="D113" s="734"/>
      <c r="E113" s="75"/>
      <c r="F113" s="74"/>
      <c r="G113" s="74"/>
      <c r="H113" s="74"/>
      <c r="I113" s="74"/>
      <c r="J113" s="74"/>
      <c r="K113" s="74"/>
      <c r="L113" s="74"/>
      <c r="M113" s="74"/>
      <c r="N113" s="74"/>
      <c r="O113" s="74"/>
      <c r="P113" s="74"/>
      <c r="Q113" s="74"/>
      <c r="R113" s="74"/>
      <c r="S113" s="74"/>
      <c r="T113" s="74"/>
      <c r="U113" s="74"/>
      <c r="V113" s="74"/>
      <c r="W113" s="74"/>
      <c r="X113" s="74"/>
      <c r="Y113" s="74"/>
      <c r="Z113" s="74"/>
    </row>
    <row r="114" spans="1:26" ht="15.75" customHeight="1">
      <c r="A114" s="74"/>
      <c r="B114" s="731"/>
      <c r="C114" s="76">
        <v>101</v>
      </c>
      <c r="D114" s="77" t="s">
        <v>251</v>
      </c>
      <c r="E114" s="75"/>
      <c r="F114" s="74"/>
      <c r="G114" s="74"/>
      <c r="H114" s="74"/>
      <c r="I114" s="74"/>
      <c r="J114" s="74"/>
      <c r="K114" s="74"/>
      <c r="L114" s="74"/>
      <c r="M114" s="74"/>
      <c r="N114" s="74"/>
      <c r="O114" s="74"/>
      <c r="P114" s="74"/>
      <c r="Q114" s="74"/>
      <c r="R114" s="74"/>
      <c r="S114" s="74"/>
      <c r="T114" s="74"/>
      <c r="U114" s="74"/>
      <c r="V114" s="74"/>
      <c r="W114" s="74"/>
      <c r="X114" s="74"/>
      <c r="Y114" s="74"/>
      <c r="Z114" s="74"/>
    </row>
    <row r="115" spans="1:26" ht="15.75" customHeight="1">
      <c r="A115" s="74"/>
      <c r="B115" s="731"/>
      <c r="C115" s="76">
        <v>102</v>
      </c>
      <c r="D115" s="77" t="s">
        <v>252</v>
      </c>
      <c r="E115" s="75"/>
      <c r="F115" s="74"/>
      <c r="G115" s="74"/>
      <c r="H115" s="74"/>
      <c r="I115" s="74"/>
      <c r="J115" s="74"/>
      <c r="K115" s="74"/>
      <c r="L115" s="74"/>
      <c r="M115" s="74"/>
      <c r="N115" s="74"/>
      <c r="O115" s="74"/>
      <c r="P115" s="74"/>
      <c r="Q115" s="74"/>
      <c r="R115" s="74"/>
      <c r="S115" s="74"/>
      <c r="T115" s="74"/>
      <c r="U115" s="74"/>
      <c r="V115" s="74"/>
      <c r="W115" s="74"/>
      <c r="X115" s="74"/>
      <c r="Y115" s="74"/>
      <c r="Z115" s="74"/>
    </row>
    <row r="116" spans="1:26" ht="15.75" customHeight="1">
      <c r="A116" s="74"/>
      <c r="B116" s="731"/>
      <c r="C116" s="76">
        <v>103</v>
      </c>
      <c r="D116" s="77" t="s">
        <v>253</v>
      </c>
      <c r="E116" s="75"/>
      <c r="F116" s="74"/>
      <c r="G116" s="74"/>
      <c r="H116" s="74"/>
      <c r="I116" s="74"/>
      <c r="J116" s="74"/>
      <c r="K116" s="74"/>
      <c r="L116" s="74"/>
      <c r="M116" s="74"/>
      <c r="N116" s="74"/>
      <c r="O116" s="74"/>
      <c r="P116" s="74"/>
      <c r="Q116" s="74"/>
      <c r="R116" s="74"/>
      <c r="S116" s="74"/>
      <c r="T116" s="74"/>
      <c r="U116" s="74"/>
      <c r="V116" s="74"/>
      <c r="W116" s="74"/>
      <c r="X116" s="74"/>
      <c r="Y116" s="74"/>
      <c r="Z116" s="74"/>
    </row>
    <row r="117" spans="1:26" ht="15.75" customHeight="1">
      <c r="A117" s="74"/>
      <c r="B117" s="731"/>
      <c r="C117" s="76">
        <v>104</v>
      </c>
      <c r="D117" s="77" t="s">
        <v>254</v>
      </c>
      <c r="E117" s="75"/>
      <c r="F117" s="74"/>
      <c r="G117" s="74"/>
      <c r="H117" s="74"/>
      <c r="I117" s="74"/>
      <c r="J117" s="74"/>
      <c r="K117" s="74"/>
      <c r="L117" s="74"/>
      <c r="M117" s="74"/>
      <c r="N117" s="74"/>
      <c r="O117" s="74"/>
      <c r="P117" s="74"/>
      <c r="Q117" s="74"/>
      <c r="R117" s="74"/>
      <c r="S117" s="74"/>
      <c r="T117" s="74"/>
      <c r="U117" s="74"/>
      <c r="V117" s="74"/>
      <c r="W117" s="74"/>
      <c r="X117" s="74"/>
      <c r="Y117" s="74"/>
      <c r="Z117" s="74"/>
    </row>
    <row r="118" spans="1:26" ht="15.75" customHeight="1">
      <c r="A118" s="74"/>
      <c r="B118" s="731"/>
      <c r="C118" s="76">
        <v>105</v>
      </c>
      <c r="D118" s="77" t="s">
        <v>255</v>
      </c>
      <c r="E118" s="75"/>
      <c r="F118" s="74"/>
      <c r="G118" s="74"/>
      <c r="H118" s="74"/>
      <c r="I118" s="74"/>
      <c r="J118" s="74"/>
      <c r="K118" s="74"/>
      <c r="L118" s="74"/>
      <c r="M118" s="74"/>
      <c r="N118" s="74"/>
      <c r="O118" s="74"/>
      <c r="P118" s="74"/>
      <c r="Q118" s="74"/>
      <c r="R118" s="74"/>
      <c r="S118" s="74"/>
      <c r="T118" s="74"/>
      <c r="U118" s="74"/>
      <c r="V118" s="74"/>
      <c r="W118" s="74"/>
      <c r="X118" s="74"/>
      <c r="Y118" s="74"/>
      <c r="Z118" s="74"/>
    </row>
    <row r="119" spans="1:26" ht="15.75" customHeight="1">
      <c r="A119" s="74"/>
      <c r="B119" s="731"/>
      <c r="C119" s="76">
        <v>106</v>
      </c>
      <c r="D119" s="77" t="s">
        <v>256</v>
      </c>
      <c r="E119" s="75"/>
      <c r="F119" s="74"/>
      <c r="G119" s="74"/>
      <c r="H119" s="74"/>
      <c r="I119" s="74"/>
      <c r="J119" s="74"/>
      <c r="K119" s="74"/>
      <c r="L119" s="74"/>
      <c r="M119" s="74"/>
      <c r="N119" s="74"/>
      <c r="O119" s="74"/>
      <c r="P119" s="74"/>
      <c r="Q119" s="74"/>
      <c r="R119" s="74"/>
      <c r="S119" s="74"/>
      <c r="T119" s="74"/>
      <c r="U119" s="74"/>
      <c r="V119" s="74"/>
      <c r="W119" s="74"/>
      <c r="X119" s="74"/>
      <c r="Y119" s="74"/>
      <c r="Z119" s="74"/>
    </row>
    <row r="120" spans="1:26" ht="15.75" customHeight="1">
      <c r="A120" s="74"/>
      <c r="B120" s="731"/>
      <c r="C120" s="76">
        <v>107</v>
      </c>
      <c r="D120" s="77" t="s">
        <v>257</v>
      </c>
      <c r="E120" s="75"/>
      <c r="F120" s="74"/>
      <c r="G120" s="74"/>
      <c r="H120" s="74"/>
      <c r="I120" s="74"/>
      <c r="J120" s="74"/>
      <c r="K120" s="74"/>
      <c r="L120" s="74"/>
      <c r="M120" s="74"/>
      <c r="N120" s="74"/>
      <c r="O120" s="74"/>
      <c r="P120" s="74"/>
      <c r="Q120" s="74"/>
      <c r="R120" s="74"/>
      <c r="S120" s="74"/>
      <c r="T120" s="74"/>
      <c r="U120" s="74"/>
      <c r="V120" s="74"/>
      <c r="W120" s="74"/>
      <c r="X120" s="74"/>
      <c r="Y120" s="74"/>
      <c r="Z120" s="74"/>
    </row>
    <row r="121" spans="1:26" ht="15.75" customHeight="1">
      <c r="A121" s="74"/>
      <c r="B121" s="731"/>
      <c r="C121" s="76">
        <v>108</v>
      </c>
      <c r="D121" s="77" t="s">
        <v>258</v>
      </c>
      <c r="E121" s="75"/>
      <c r="F121" s="74"/>
      <c r="G121" s="74"/>
      <c r="H121" s="74"/>
      <c r="I121" s="74"/>
      <c r="J121" s="74"/>
      <c r="K121" s="74"/>
      <c r="L121" s="74"/>
      <c r="M121" s="74"/>
      <c r="N121" s="74"/>
      <c r="O121" s="74"/>
      <c r="P121" s="74"/>
      <c r="Q121" s="74"/>
      <c r="R121" s="74"/>
      <c r="S121" s="74"/>
      <c r="T121" s="74"/>
      <c r="U121" s="74"/>
      <c r="V121" s="74"/>
      <c r="W121" s="74"/>
      <c r="X121" s="74"/>
      <c r="Y121" s="74"/>
      <c r="Z121" s="74"/>
    </row>
    <row r="122" spans="1:26" ht="15.75" customHeight="1">
      <c r="A122" s="74"/>
      <c r="B122" s="731"/>
      <c r="C122" s="76">
        <v>109</v>
      </c>
      <c r="D122" s="77" t="s">
        <v>259</v>
      </c>
      <c r="E122" s="75"/>
      <c r="F122" s="74"/>
      <c r="G122" s="74"/>
      <c r="H122" s="74"/>
      <c r="I122" s="74"/>
      <c r="J122" s="74"/>
      <c r="K122" s="74"/>
      <c r="L122" s="74"/>
      <c r="M122" s="74"/>
      <c r="N122" s="74"/>
      <c r="O122" s="74"/>
      <c r="P122" s="74"/>
      <c r="Q122" s="74"/>
      <c r="R122" s="74"/>
      <c r="S122" s="74"/>
      <c r="T122" s="74"/>
      <c r="U122" s="74"/>
      <c r="V122" s="74"/>
      <c r="W122" s="74"/>
      <c r="X122" s="74"/>
      <c r="Y122" s="74"/>
      <c r="Z122" s="74"/>
    </row>
    <row r="123" spans="1:26" ht="15.75" customHeight="1">
      <c r="A123" s="74"/>
      <c r="B123" s="731"/>
      <c r="C123" s="76">
        <v>110</v>
      </c>
      <c r="D123" s="77" t="s">
        <v>260</v>
      </c>
      <c r="E123" s="75"/>
      <c r="F123" s="74"/>
      <c r="G123" s="74"/>
      <c r="H123" s="74"/>
      <c r="I123" s="74"/>
      <c r="J123" s="74"/>
      <c r="K123" s="74"/>
      <c r="L123" s="74"/>
      <c r="M123" s="74"/>
      <c r="N123" s="74"/>
      <c r="O123" s="74"/>
      <c r="P123" s="74"/>
      <c r="Q123" s="74"/>
      <c r="R123" s="74"/>
      <c r="S123" s="74"/>
      <c r="T123" s="74"/>
      <c r="U123" s="74"/>
      <c r="V123" s="74"/>
      <c r="W123" s="74"/>
      <c r="X123" s="74"/>
      <c r="Y123" s="74"/>
      <c r="Z123" s="74"/>
    </row>
    <row r="124" spans="1:26" ht="15.75" customHeight="1">
      <c r="A124" s="74"/>
      <c r="B124" s="732"/>
      <c r="C124" s="76">
        <v>111</v>
      </c>
      <c r="D124" s="77" t="s">
        <v>261</v>
      </c>
      <c r="E124" s="75"/>
      <c r="F124" s="74"/>
      <c r="G124" s="74"/>
      <c r="H124" s="74"/>
      <c r="I124" s="74"/>
      <c r="J124" s="74"/>
      <c r="K124" s="74"/>
      <c r="L124" s="74"/>
      <c r="M124" s="74"/>
      <c r="N124" s="74"/>
      <c r="O124" s="74"/>
      <c r="P124" s="74"/>
      <c r="Q124" s="74"/>
      <c r="R124" s="74"/>
      <c r="S124" s="74"/>
      <c r="T124" s="74"/>
      <c r="U124" s="74"/>
      <c r="V124" s="74"/>
      <c r="W124" s="74"/>
      <c r="X124" s="74"/>
      <c r="Y124" s="74"/>
      <c r="Z124" s="74"/>
    </row>
    <row r="125" spans="1:26" ht="15.75" customHeight="1">
      <c r="A125" s="74"/>
      <c r="B125" s="730">
        <v>13</v>
      </c>
      <c r="C125" s="733" t="s">
        <v>262</v>
      </c>
      <c r="D125" s="734"/>
      <c r="E125" s="75"/>
      <c r="F125" s="74"/>
      <c r="G125" s="74"/>
      <c r="H125" s="74"/>
      <c r="I125" s="74"/>
      <c r="J125" s="74"/>
      <c r="K125" s="74"/>
      <c r="L125" s="74"/>
      <c r="M125" s="74"/>
      <c r="N125" s="74"/>
      <c r="O125" s="74"/>
      <c r="P125" s="74"/>
      <c r="Q125" s="74"/>
      <c r="R125" s="74"/>
      <c r="S125" s="74"/>
      <c r="T125" s="74"/>
      <c r="U125" s="74"/>
      <c r="V125" s="74"/>
      <c r="W125" s="74"/>
      <c r="X125" s="74"/>
      <c r="Y125" s="74"/>
      <c r="Z125" s="74"/>
    </row>
    <row r="126" spans="1:26" ht="15.75" customHeight="1">
      <c r="A126" s="74"/>
      <c r="B126" s="731"/>
      <c r="C126" s="76">
        <v>112</v>
      </c>
      <c r="D126" s="77" t="s">
        <v>263</v>
      </c>
      <c r="E126" s="75"/>
      <c r="F126" s="74"/>
      <c r="G126" s="74"/>
      <c r="H126" s="74"/>
      <c r="I126" s="74"/>
      <c r="J126" s="74"/>
      <c r="K126" s="74"/>
      <c r="L126" s="74"/>
      <c r="M126" s="74"/>
      <c r="N126" s="74"/>
      <c r="O126" s="74"/>
      <c r="P126" s="74"/>
      <c r="Q126" s="74"/>
      <c r="R126" s="74"/>
      <c r="S126" s="74"/>
      <c r="T126" s="74"/>
      <c r="U126" s="74"/>
      <c r="V126" s="74"/>
      <c r="W126" s="74"/>
      <c r="X126" s="74"/>
      <c r="Y126" s="74"/>
      <c r="Z126" s="74"/>
    </row>
    <row r="127" spans="1:26" ht="15.75" customHeight="1">
      <c r="A127" s="74"/>
      <c r="B127" s="731"/>
      <c r="C127" s="76">
        <v>113</v>
      </c>
      <c r="D127" s="77" t="s">
        <v>264</v>
      </c>
      <c r="E127" s="75"/>
      <c r="F127" s="74"/>
      <c r="G127" s="74"/>
      <c r="H127" s="74"/>
      <c r="I127" s="74"/>
      <c r="J127" s="74"/>
      <c r="K127" s="74"/>
      <c r="L127" s="74"/>
      <c r="M127" s="74"/>
      <c r="N127" s="74"/>
      <c r="O127" s="74"/>
      <c r="P127" s="74"/>
      <c r="Q127" s="74"/>
      <c r="R127" s="74"/>
      <c r="S127" s="74"/>
      <c r="T127" s="74"/>
      <c r="U127" s="74"/>
      <c r="V127" s="74"/>
      <c r="W127" s="74"/>
      <c r="X127" s="74"/>
      <c r="Y127" s="74"/>
      <c r="Z127" s="74"/>
    </row>
    <row r="128" spans="1:26" ht="15.75" customHeight="1">
      <c r="A128" s="74"/>
      <c r="B128" s="731"/>
      <c r="C128" s="76">
        <v>114</v>
      </c>
      <c r="D128" s="77" t="s">
        <v>265</v>
      </c>
      <c r="E128" s="75"/>
      <c r="F128" s="74"/>
      <c r="G128" s="74"/>
      <c r="H128" s="74"/>
      <c r="I128" s="74"/>
      <c r="J128" s="74"/>
      <c r="K128" s="74"/>
      <c r="L128" s="74"/>
      <c r="M128" s="74"/>
      <c r="N128" s="74"/>
      <c r="O128" s="74"/>
      <c r="P128" s="74"/>
      <c r="Q128" s="74"/>
      <c r="R128" s="74"/>
      <c r="S128" s="74"/>
      <c r="T128" s="74"/>
      <c r="U128" s="74"/>
      <c r="V128" s="74"/>
      <c r="W128" s="74"/>
      <c r="X128" s="74"/>
      <c r="Y128" s="74"/>
      <c r="Z128" s="74"/>
    </row>
    <row r="129" spans="1:26" ht="15.75" customHeight="1">
      <c r="A129" s="74"/>
      <c r="B129" s="731"/>
      <c r="C129" s="76">
        <v>115</v>
      </c>
      <c r="D129" s="77" t="s">
        <v>266</v>
      </c>
      <c r="E129" s="75"/>
      <c r="F129" s="74"/>
      <c r="G129" s="74"/>
      <c r="H129" s="74"/>
      <c r="I129" s="74"/>
      <c r="J129" s="74"/>
      <c r="K129" s="74"/>
      <c r="L129" s="74"/>
      <c r="M129" s="74"/>
      <c r="N129" s="74"/>
      <c r="O129" s="74"/>
      <c r="P129" s="74"/>
      <c r="Q129" s="74"/>
      <c r="R129" s="74"/>
      <c r="S129" s="74"/>
      <c r="T129" s="74"/>
      <c r="U129" s="74"/>
      <c r="V129" s="74"/>
      <c r="W129" s="74"/>
      <c r="X129" s="74"/>
      <c r="Y129" s="74"/>
      <c r="Z129" s="74"/>
    </row>
    <row r="130" spans="1:26" ht="15.75" customHeight="1">
      <c r="A130" s="74"/>
      <c r="B130" s="732"/>
      <c r="C130" s="76">
        <v>116</v>
      </c>
      <c r="D130" s="77" t="s">
        <v>267</v>
      </c>
      <c r="E130" s="75"/>
      <c r="F130" s="74"/>
      <c r="G130" s="74"/>
      <c r="H130" s="74"/>
      <c r="I130" s="74"/>
      <c r="J130" s="74"/>
      <c r="K130" s="74"/>
      <c r="L130" s="74"/>
      <c r="M130" s="74"/>
      <c r="N130" s="74"/>
      <c r="O130" s="74"/>
      <c r="P130" s="74"/>
      <c r="Q130" s="74"/>
      <c r="R130" s="74"/>
      <c r="S130" s="74"/>
      <c r="T130" s="74"/>
      <c r="U130" s="74"/>
      <c r="V130" s="74"/>
      <c r="W130" s="74"/>
      <c r="X130" s="74"/>
      <c r="Y130" s="74"/>
      <c r="Z130" s="74"/>
    </row>
    <row r="131" spans="1:26" ht="15.75" customHeight="1">
      <c r="A131" s="74"/>
      <c r="B131" s="730">
        <v>14</v>
      </c>
      <c r="C131" s="733" t="s">
        <v>268</v>
      </c>
      <c r="D131" s="734"/>
      <c r="E131" s="75"/>
      <c r="F131" s="74"/>
      <c r="G131" s="74"/>
      <c r="H131" s="74"/>
      <c r="I131" s="74"/>
      <c r="J131" s="74"/>
      <c r="K131" s="74"/>
      <c r="L131" s="74"/>
      <c r="M131" s="74"/>
      <c r="N131" s="74"/>
      <c r="O131" s="74"/>
      <c r="P131" s="74"/>
      <c r="Q131" s="74"/>
      <c r="R131" s="74"/>
      <c r="S131" s="74"/>
      <c r="T131" s="74"/>
      <c r="U131" s="74"/>
      <c r="V131" s="74"/>
      <c r="W131" s="74"/>
      <c r="X131" s="74"/>
      <c r="Y131" s="74"/>
      <c r="Z131" s="74"/>
    </row>
    <row r="132" spans="1:26" ht="15.75" customHeight="1">
      <c r="A132" s="74"/>
      <c r="B132" s="731"/>
      <c r="C132" s="76">
        <v>117</v>
      </c>
      <c r="D132" s="77" t="s">
        <v>269</v>
      </c>
      <c r="E132" s="75"/>
      <c r="F132" s="74"/>
      <c r="G132" s="74"/>
      <c r="H132" s="74"/>
      <c r="I132" s="74"/>
      <c r="J132" s="74"/>
      <c r="K132" s="74"/>
      <c r="L132" s="74"/>
      <c r="M132" s="74"/>
      <c r="N132" s="74"/>
      <c r="O132" s="74"/>
      <c r="P132" s="74"/>
      <c r="Q132" s="74"/>
      <c r="R132" s="74"/>
      <c r="S132" s="74"/>
      <c r="T132" s="74"/>
      <c r="U132" s="74"/>
      <c r="V132" s="74"/>
      <c r="W132" s="74"/>
      <c r="X132" s="74"/>
      <c r="Y132" s="74"/>
      <c r="Z132" s="74"/>
    </row>
    <row r="133" spans="1:26" ht="15.75" customHeight="1">
      <c r="A133" s="74"/>
      <c r="B133" s="731"/>
      <c r="C133" s="76">
        <v>118</v>
      </c>
      <c r="D133" s="77" t="s">
        <v>270</v>
      </c>
      <c r="E133" s="75"/>
      <c r="F133" s="74"/>
      <c r="G133" s="74"/>
      <c r="H133" s="74"/>
      <c r="I133" s="74"/>
      <c r="J133" s="74"/>
      <c r="K133" s="74"/>
      <c r="L133" s="74"/>
      <c r="M133" s="74"/>
      <c r="N133" s="74"/>
      <c r="O133" s="74"/>
      <c r="P133" s="74"/>
      <c r="Q133" s="74"/>
      <c r="R133" s="74"/>
      <c r="S133" s="74"/>
      <c r="T133" s="74"/>
      <c r="U133" s="74"/>
      <c r="V133" s="74"/>
      <c r="W133" s="74"/>
      <c r="X133" s="74"/>
      <c r="Y133" s="74"/>
      <c r="Z133" s="74"/>
    </row>
    <row r="134" spans="1:26" ht="15.75" customHeight="1">
      <c r="A134" s="74"/>
      <c r="B134" s="731"/>
      <c r="C134" s="76">
        <v>119</v>
      </c>
      <c r="D134" s="77" t="s">
        <v>271</v>
      </c>
      <c r="E134" s="75"/>
      <c r="F134" s="74"/>
      <c r="G134" s="74"/>
      <c r="H134" s="74"/>
      <c r="I134" s="74"/>
      <c r="J134" s="74"/>
      <c r="K134" s="74"/>
      <c r="L134" s="74"/>
      <c r="M134" s="74"/>
      <c r="N134" s="74"/>
      <c r="O134" s="74"/>
      <c r="P134" s="74"/>
      <c r="Q134" s="74"/>
      <c r="R134" s="74"/>
      <c r="S134" s="74"/>
      <c r="T134" s="74"/>
      <c r="U134" s="74"/>
      <c r="V134" s="74"/>
      <c r="W134" s="74"/>
      <c r="X134" s="74"/>
      <c r="Y134" s="74"/>
      <c r="Z134" s="74"/>
    </row>
    <row r="135" spans="1:26" ht="15.75" customHeight="1">
      <c r="A135" s="74"/>
      <c r="B135" s="731"/>
      <c r="C135" s="76">
        <v>120</v>
      </c>
      <c r="D135" s="77" t="s">
        <v>272</v>
      </c>
      <c r="E135" s="75"/>
      <c r="F135" s="74"/>
      <c r="G135" s="74"/>
      <c r="H135" s="74"/>
      <c r="I135" s="74"/>
      <c r="J135" s="74"/>
      <c r="K135" s="74"/>
      <c r="L135" s="74"/>
      <c r="M135" s="74"/>
      <c r="N135" s="74"/>
      <c r="O135" s="74"/>
      <c r="P135" s="74"/>
      <c r="Q135" s="74"/>
      <c r="R135" s="74"/>
      <c r="S135" s="74"/>
      <c r="T135" s="74"/>
      <c r="U135" s="74"/>
      <c r="V135" s="74"/>
      <c r="W135" s="74"/>
      <c r="X135" s="74"/>
      <c r="Y135" s="74"/>
      <c r="Z135" s="74"/>
    </row>
    <row r="136" spans="1:26" ht="15.75" customHeight="1">
      <c r="A136" s="74"/>
      <c r="B136" s="731"/>
      <c r="C136" s="76">
        <v>121</v>
      </c>
      <c r="D136" s="77" t="s">
        <v>273</v>
      </c>
      <c r="E136" s="75"/>
      <c r="F136" s="74"/>
      <c r="G136" s="74"/>
      <c r="H136" s="74"/>
      <c r="I136" s="74"/>
      <c r="J136" s="74"/>
      <c r="K136" s="74"/>
      <c r="L136" s="74"/>
      <c r="M136" s="74"/>
      <c r="N136" s="74"/>
      <c r="O136" s="74"/>
      <c r="P136" s="74"/>
      <c r="Q136" s="74"/>
      <c r="R136" s="74"/>
      <c r="S136" s="74"/>
      <c r="T136" s="74"/>
      <c r="U136" s="74"/>
      <c r="V136" s="74"/>
      <c r="W136" s="74"/>
      <c r="X136" s="74"/>
      <c r="Y136" s="74"/>
      <c r="Z136" s="74"/>
    </row>
    <row r="137" spans="1:26" ht="15.75" customHeight="1">
      <c r="A137" s="74"/>
      <c r="B137" s="731"/>
      <c r="C137" s="76">
        <v>122</v>
      </c>
      <c r="D137" s="77" t="s">
        <v>274</v>
      </c>
      <c r="E137" s="75"/>
      <c r="F137" s="74"/>
      <c r="G137" s="74"/>
      <c r="H137" s="74"/>
      <c r="I137" s="74"/>
      <c r="J137" s="74"/>
      <c r="K137" s="74"/>
      <c r="L137" s="74"/>
      <c r="M137" s="74"/>
      <c r="N137" s="74"/>
      <c r="O137" s="74"/>
      <c r="P137" s="74"/>
      <c r="Q137" s="74"/>
      <c r="R137" s="74"/>
      <c r="S137" s="74"/>
      <c r="T137" s="74"/>
      <c r="U137" s="74"/>
      <c r="V137" s="74"/>
      <c r="W137" s="74"/>
      <c r="X137" s="74"/>
      <c r="Y137" s="74"/>
      <c r="Z137" s="74"/>
    </row>
    <row r="138" spans="1:26" ht="15.75" customHeight="1">
      <c r="A138" s="74"/>
      <c r="B138" s="731"/>
      <c r="C138" s="76">
        <v>123</v>
      </c>
      <c r="D138" s="77" t="s">
        <v>275</v>
      </c>
      <c r="E138" s="75"/>
      <c r="F138" s="74"/>
      <c r="G138" s="74"/>
      <c r="H138" s="74"/>
      <c r="I138" s="74"/>
      <c r="J138" s="74"/>
      <c r="K138" s="74"/>
      <c r="L138" s="74"/>
      <c r="M138" s="74"/>
      <c r="N138" s="74"/>
      <c r="O138" s="74"/>
      <c r="P138" s="74"/>
      <c r="Q138" s="74"/>
      <c r="R138" s="74"/>
      <c r="S138" s="74"/>
      <c r="T138" s="74"/>
      <c r="U138" s="74"/>
      <c r="V138" s="74"/>
      <c r="W138" s="74"/>
      <c r="X138" s="74"/>
      <c r="Y138" s="74"/>
      <c r="Z138" s="74"/>
    </row>
    <row r="139" spans="1:26" ht="15.75" customHeight="1">
      <c r="A139" s="74"/>
      <c r="B139" s="731"/>
      <c r="C139" s="76">
        <v>124</v>
      </c>
      <c r="D139" s="77" t="s">
        <v>276</v>
      </c>
      <c r="E139" s="75"/>
      <c r="F139" s="74"/>
      <c r="G139" s="74"/>
      <c r="H139" s="74"/>
      <c r="I139" s="74"/>
      <c r="J139" s="74"/>
      <c r="K139" s="74"/>
      <c r="L139" s="74"/>
      <c r="M139" s="74"/>
      <c r="N139" s="74"/>
      <c r="O139" s="74"/>
      <c r="P139" s="74"/>
      <c r="Q139" s="74"/>
      <c r="R139" s="74"/>
      <c r="S139" s="74"/>
      <c r="T139" s="74"/>
      <c r="U139" s="74"/>
      <c r="V139" s="74"/>
      <c r="W139" s="74"/>
      <c r="X139" s="74"/>
      <c r="Y139" s="74"/>
      <c r="Z139" s="74"/>
    </row>
    <row r="140" spans="1:26" ht="15.75" customHeight="1">
      <c r="A140" s="74"/>
      <c r="B140" s="731"/>
      <c r="C140" s="76">
        <v>125</v>
      </c>
      <c r="D140" s="77" t="s">
        <v>277</v>
      </c>
      <c r="E140" s="75"/>
      <c r="F140" s="74"/>
      <c r="G140" s="74"/>
      <c r="H140" s="74"/>
      <c r="I140" s="74"/>
      <c r="J140" s="74"/>
      <c r="K140" s="74"/>
      <c r="L140" s="74"/>
      <c r="M140" s="74"/>
      <c r="N140" s="74"/>
      <c r="O140" s="74"/>
      <c r="P140" s="74"/>
      <c r="Q140" s="74"/>
      <c r="R140" s="74"/>
      <c r="S140" s="74"/>
      <c r="T140" s="74"/>
      <c r="U140" s="74"/>
      <c r="V140" s="74"/>
      <c r="W140" s="74"/>
      <c r="X140" s="74"/>
      <c r="Y140" s="74"/>
      <c r="Z140" s="74"/>
    </row>
    <row r="141" spans="1:26" ht="15.75" customHeight="1">
      <c r="A141" s="74"/>
      <c r="B141" s="732"/>
      <c r="C141" s="76">
        <v>126</v>
      </c>
      <c r="D141" s="77" t="s">
        <v>278</v>
      </c>
      <c r="E141" s="75"/>
      <c r="F141" s="74"/>
      <c r="G141" s="74"/>
      <c r="H141" s="74"/>
      <c r="I141" s="74"/>
      <c r="J141" s="74"/>
      <c r="K141" s="74"/>
      <c r="L141" s="74"/>
      <c r="M141" s="74"/>
      <c r="N141" s="74"/>
      <c r="O141" s="74"/>
      <c r="P141" s="74"/>
      <c r="Q141" s="74"/>
      <c r="R141" s="74"/>
      <c r="S141" s="74"/>
      <c r="T141" s="74"/>
      <c r="U141" s="74"/>
      <c r="V141" s="74"/>
      <c r="W141" s="74"/>
      <c r="X141" s="74"/>
      <c r="Y141" s="74"/>
      <c r="Z141" s="74"/>
    </row>
    <row r="142" spans="1:26" ht="15.75" customHeight="1">
      <c r="A142" s="74"/>
      <c r="B142" s="730">
        <v>15</v>
      </c>
      <c r="C142" s="733" t="s">
        <v>279</v>
      </c>
      <c r="D142" s="734"/>
      <c r="E142" s="75"/>
      <c r="F142" s="74"/>
      <c r="G142" s="74"/>
      <c r="H142" s="74"/>
      <c r="I142" s="74"/>
      <c r="J142" s="74"/>
      <c r="K142" s="74"/>
      <c r="L142" s="74"/>
      <c r="M142" s="74"/>
      <c r="N142" s="74"/>
      <c r="O142" s="74"/>
      <c r="P142" s="74"/>
      <c r="Q142" s="74"/>
      <c r="R142" s="74"/>
      <c r="S142" s="74"/>
      <c r="T142" s="74"/>
      <c r="U142" s="74"/>
      <c r="V142" s="74"/>
      <c r="W142" s="74"/>
      <c r="X142" s="74"/>
      <c r="Y142" s="74"/>
      <c r="Z142" s="74"/>
    </row>
    <row r="143" spans="1:26" ht="15.75" customHeight="1">
      <c r="A143" s="74"/>
      <c r="B143" s="731"/>
      <c r="C143" s="76">
        <v>127</v>
      </c>
      <c r="D143" s="77" t="s">
        <v>280</v>
      </c>
      <c r="E143" s="75"/>
      <c r="F143" s="74"/>
      <c r="G143" s="74"/>
      <c r="H143" s="74"/>
      <c r="I143" s="74"/>
      <c r="J143" s="74"/>
      <c r="K143" s="74"/>
      <c r="L143" s="74"/>
      <c r="M143" s="74"/>
      <c r="N143" s="74"/>
      <c r="O143" s="74"/>
      <c r="P143" s="74"/>
      <c r="Q143" s="74"/>
      <c r="R143" s="74"/>
      <c r="S143" s="74"/>
      <c r="T143" s="74"/>
      <c r="U143" s="74"/>
      <c r="V143" s="74"/>
      <c r="W143" s="74"/>
      <c r="X143" s="74"/>
      <c r="Y143" s="74"/>
      <c r="Z143" s="74"/>
    </row>
    <row r="144" spans="1:26" ht="15.75" customHeight="1">
      <c r="A144" s="74"/>
      <c r="B144" s="731"/>
      <c r="C144" s="76">
        <v>128</v>
      </c>
      <c r="D144" s="77" t="s">
        <v>281</v>
      </c>
      <c r="E144" s="75"/>
      <c r="F144" s="74"/>
      <c r="G144" s="74"/>
      <c r="H144" s="74"/>
      <c r="I144" s="74"/>
      <c r="J144" s="74"/>
      <c r="K144" s="74"/>
      <c r="L144" s="74"/>
      <c r="M144" s="74"/>
      <c r="N144" s="74"/>
      <c r="O144" s="74"/>
      <c r="P144" s="74"/>
      <c r="Q144" s="74"/>
      <c r="R144" s="74"/>
      <c r="S144" s="74"/>
      <c r="T144" s="74"/>
      <c r="U144" s="74"/>
      <c r="V144" s="74"/>
      <c r="W144" s="74"/>
      <c r="X144" s="74"/>
      <c r="Y144" s="74"/>
      <c r="Z144" s="74"/>
    </row>
    <row r="145" spans="1:26" ht="15.75" customHeight="1">
      <c r="A145" s="74"/>
      <c r="B145" s="731"/>
      <c r="C145" s="76">
        <v>129</v>
      </c>
      <c r="D145" s="77" t="s">
        <v>282</v>
      </c>
      <c r="E145" s="75"/>
      <c r="F145" s="74"/>
      <c r="G145" s="74"/>
      <c r="H145" s="74"/>
      <c r="I145" s="74"/>
      <c r="J145" s="74"/>
      <c r="K145" s="74"/>
      <c r="L145" s="74"/>
      <c r="M145" s="74"/>
      <c r="N145" s="74"/>
      <c r="O145" s="74"/>
      <c r="P145" s="74"/>
      <c r="Q145" s="74"/>
      <c r="R145" s="74"/>
      <c r="S145" s="74"/>
      <c r="T145" s="74"/>
      <c r="U145" s="74"/>
      <c r="V145" s="74"/>
      <c r="W145" s="74"/>
      <c r="X145" s="74"/>
      <c r="Y145" s="74"/>
      <c r="Z145" s="74"/>
    </row>
    <row r="146" spans="1:26" ht="15.75" customHeight="1">
      <c r="A146" s="74"/>
      <c r="B146" s="731"/>
      <c r="C146" s="76">
        <v>130</v>
      </c>
      <c r="D146" s="77" t="s">
        <v>283</v>
      </c>
      <c r="E146" s="75"/>
      <c r="F146" s="74"/>
      <c r="G146" s="74"/>
      <c r="H146" s="74"/>
      <c r="I146" s="74"/>
      <c r="J146" s="74"/>
      <c r="K146" s="74"/>
      <c r="L146" s="74"/>
      <c r="M146" s="74"/>
      <c r="N146" s="74"/>
      <c r="O146" s="74"/>
      <c r="P146" s="74"/>
      <c r="Q146" s="74"/>
      <c r="R146" s="74"/>
      <c r="S146" s="74"/>
      <c r="T146" s="74"/>
      <c r="U146" s="74"/>
      <c r="V146" s="74"/>
      <c r="W146" s="74"/>
      <c r="X146" s="74"/>
      <c r="Y146" s="74"/>
      <c r="Z146" s="74"/>
    </row>
    <row r="147" spans="1:26" ht="15.75" customHeight="1">
      <c r="A147" s="74"/>
      <c r="B147" s="731"/>
      <c r="C147" s="76">
        <v>131</v>
      </c>
      <c r="D147" s="77" t="s">
        <v>284</v>
      </c>
      <c r="E147" s="75"/>
      <c r="F147" s="74"/>
      <c r="G147" s="74"/>
      <c r="H147" s="74"/>
      <c r="I147" s="74"/>
      <c r="J147" s="74"/>
      <c r="K147" s="74"/>
      <c r="L147" s="74"/>
      <c r="M147" s="74"/>
      <c r="N147" s="74"/>
      <c r="O147" s="74"/>
      <c r="P147" s="74"/>
      <c r="Q147" s="74"/>
      <c r="R147" s="74"/>
      <c r="S147" s="74"/>
      <c r="T147" s="74"/>
      <c r="U147" s="74"/>
      <c r="V147" s="74"/>
      <c r="W147" s="74"/>
      <c r="X147" s="74"/>
      <c r="Y147" s="74"/>
      <c r="Z147" s="74"/>
    </row>
    <row r="148" spans="1:26" ht="15.75" customHeight="1">
      <c r="A148" s="74"/>
      <c r="B148" s="731"/>
      <c r="C148" s="76">
        <v>132</v>
      </c>
      <c r="D148" s="77" t="s">
        <v>285</v>
      </c>
      <c r="E148" s="75"/>
      <c r="F148" s="74"/>
      <c r="G148" s="74"/>
      <c r="H148" s="74"/>
      <c r="I148" s="74"/>
      <c r="J148" s="74"/>
      <c r="K148" s="74"/>
      <c r="L148" s="74"/>
      <c r="M148" s="74"/>
      <c r="N148" s="74"/>
      <c r="O148" s="74"/>
      <c r="P148" s="74"/>
      <c r="Q148" s="74"/>
      <c r="R148" s="74"/>
      <c r="S148" s="74"/>
      <c r="T148" s="74"/>
      <c r="U148" s="74"/>
      <c r="V148" s="74"/>
      <c r="W148" s="74"/>
      <c r="X148" s="74"/>
      <c r="Y148" s="74"/>
      <c r="Z148" s="74"/>
    </row>
    <row r="149" spans="1:26" ht="15.75" customHeight="1">
      <c r="A149" s="74"/>
      <c r="B149" s="731"/>
      <c r="C149" s="76">
        <v>133</v>
      </c>
      <c r="D149" s="77" t="s">
        <v>286</v>
      </c>
      <c r="E149" s="75"/>
      <c r="F149" s="74"/>
      <c r="G149" s="74"/>
      <c r="H149" s="74"/>
      <c r="I149" s="74"/>
      <c r="J149" s="74"/>
      <c r="K149" s="74"/>
      <c r="L149" s="74"/>
      <c r="M149" s="74"/>
      <c r="N149" s="74"/>
      <c r="O149" s="74"/>
      <c r="P149" s="74"/>
      <c r="Q149" s="74"/>
      <c r="R149" s="74"/>
      <c r="S149" s="74"/>
      <c r="T149" s="74"/>
      <c r="U149" s="74"/>
      <c r="V149" s="74"/>
      <c r="W149" s="74"/>
      <c r="X149" s="74"/>
      <c r="Y149" s="74"/>
      <c r="Z149" s="74"/>
    </row>
    <row r="150" spans="1:26" ht="15.75" customHeight="1">
      <c r="A150" s="74"/>
      <c r="B150" s="731"/>
      <c r="C150" s="76">
        <v>134</v>
      </c>
      <c r="D150" s="77" t="s">
        <v>287</v>
      </c>
      <c r="E150" s="75"/>
      <c r="F150" s="74"/>
      <c r="G150" s="74"/>
      <c r="H150" s="74"/>
      <c r="I150" s="74"/>
      <c r="J150" s="74"/>
      <c r="K150" s="74"/>
      <c r="L150" s="74"/>
      <c r="M150" s="74"/>
      <c r="N150" s="74"/>
      <c r="O150" s="74"/>
      <c r="P150" s="74"/>
      <c r="Q150" s="74"/>
      <c r="R150" s="74"/>
      <c r="S150" s="74"/>
      <c r="T150" s="74"/>
      <c r="U150" s="74"/>
      <c r="V150" s="74"/>
      <c r="W150" s="74"/>
      <c r="X150" s="74"/>
      <c r="Y150" s="74"/>
      <c r="Z150" s="74"/>
    </row>
    <row r="151" spans="1:26" ht="15.75" customHeight="1">
      <c r="A151" s="74"/>
      <c r="B151" s="731"/>
      <c r="C151" s="76">
        <v>135</v>
      </c>
      <c r="D151" s="77" t="s">
        <v>288</v>
      </c>
      <c r="E151" s="75"/>
      <c r="F151" s="74"/>
      <c r="G151" s="74"/>
      <c r="H151" s="74"/>
      <c r="I151" s="74"/>
      <c r="J151" s="74"/>
      <c r="K151" s="74"/>
      <c r="L151" s="74"/>
      <c r="M151" s="74"/>
      <c r="N151" s="74"/>
      <c r="O151" s="74"/>
      <c r="P151" s="74"/>
      <c r="Q151" s="74"/>
      <c r="R151" s="74"/>
      <c r="S151" s="74"/>
      <c r="T151" s="74"/>
      <c r="U151" s="74"/>
      <c r="V151" s="74"/>
      <c r="W151" s="74"/>
      <c r="X151" s="74"/>
      <c r="Y151" s="74"/>
      <c r="Z151" s="74"/>
    </row>
    <row r="152" spans="1:26" ht="15.75" customHeight="1">
      <c r="A152" s="74"/>
      <c r="B152" s="731"/>
      <c r="C152" s="76">
        <v>136</v>
      </c>
      <c r="D152" s="77" t="s">
        <v>289</v>
      </c>
      <c r="E152" s="75"/>
      <c r="F152" s="74"/>
      <c r="G152" s="74"/>
      <c r="H152" s="74"/>
      <c r="I152" s="74"/>
      <c r="J152" s="74"/>
      <c r="K152" s="74"/>
      <c r="L152" s="74"/>
      <c r="M152" s="74"/>
      <c r="N152" s="74"/>
      <c r="O152" s="74"/>
      <c r="P152" s="74"/>
      <c r="Q152" s="74"/>
      <c r="R152" s="74"/>
      <c r="S152" s="74"/>
      <c r="T152" s="74"/>
      <c r="U152" s="74"/>
      <c r="V152" s="74"/>
      <c r="W152" s="74"/>
      <c r="X152" s="74"/>
      <c r="Y152" s="74"/>
      <c r="Z152" s="74"/>
    </row>
    <row r="153" spans="1:26" ht="15.75" customHeight="1">
      <c r="A153" s="74"/>
      <c r="B153" s="731"/>
      <c r="C153" s="76">
        <v>137</v>
      </c>
      <c r="D153" s="77" t="s">
        <v>290</v>
      </c>
      <c r="E153" s="75"/>
      <c r="F153" s="74"/>
      <c r="G153" s="74"/>
      <c r="H153" s="74"/>
      <c r="I153" s="74"/>
      <c r="J153" s="74"/>
      <c r="K153" s="74"/>
      <c r="L153" s="74"/>
      <c r="M153" s="74"/>
      <c r="N153" s="74"/>
      <c r="O153" s="74"/>
      <c r="P153" s="74"/>
      <c r="Q153" s="74"/>
      <c r="R153" s="74"/>
      <c r="S153" s="74"/>
      <c r="T153" s="74"/>
      <c r="U153" s="74"/>
      <c r="V153" s="74"/>
      <c r="W153" s="74"/>
      <c r="X153" s="74"/>
      <c r="Y153" s="74"/>
      <c r="Z153" s="74"/>
    </row>
    <row r="154" spans="1:26" ht="15.75" customHeight="1">
      <c r="A154" s="74"/>
      <c r="B154" s="732"/>
      <c r="C154" s="76">
        <v>138</v>
      </c>
      <c r="D154" s="77" t="s">
        <v>291</v>
      </c>
      <c r="E154" s="75"/>
      <c r="F154" s="74"/>
      <c r="G154" s="74"/>
      <c r="H154" s="74"/>
      <c r="I154" s="74"/>
      <c r="J154" s="74"/>
      <c r="K154" s="74"/>
      <c r="L154" s="74"/>
      <c r="M154" s="74"/>
      <c r="N154" s="74"/>
      <c r="O154" s="74"/>
      <c r="P154" s="74"/>
      <c r="Q154" s="74"/>
      <c r="R154" s="74"/>
      <c r="S154" s="74"/>
      <c r="T154" s="74"/>
      <c r="U154" s="74"/>
      <c r="V154" s="74"/>
      <c r="W154" s="74"/>
      <c r="X154" s="74"/>
      <c r="Y154" s="74"/>
      <c r="Z154" s="74"/>
    </row>
    <row r="155" spans="1:26" ht="15.75" customHeight="1">
      <c r="A155" s="74"/>
      <c r="B155" s="730">
        <v>16</v>
      </c>
      <c r="C155" s="733" t="s">
        <v>292</v>
      </c>
      <c r="D155" s="734"/>
      <c r="E155" s="75"/>
      <c r="F155" s="74"/>
      <c r="G155" s="74"/>
      <c r="H155" s="74"/>
      <c r="I155" s="74"/>
      <c r="J155" s="74"/>
      <c r="K155" s="74"/>
      <c r="L155" s="74"/>
      <c r="M155" s="74"/>
      <c r="N155" s="74"/>
      <c r="O155" s="74"/>
      <c r="P155" s="74"/>
      <c r="Q155" s="74"/>
      <c r="R155" s="74"/>
      <c r="S155" s="74"/>
      <c r="T155" s="74"/>
      <c r="U155" s="74"/>
      <c r="V155" s="74"/>
      <c r="W155" s="74"/>
      <c r="X155" s="74"/>
      <c r="Y155" s="74"/>
      <c r="Z155" s="74"/>
    </row>
    <row r="156" spans="1:26" ht="15.75" customHeight="1">
      <c r="A156" s="74"/>
      <c r="B156" s="731"/>
      <c r="C156" s="76">
        <v>139</v>
      </c>
      <c r="D156" s="80" t="s">
        <v>293</v>
      </c>
      <c r="E156" s="75"/>
      <c r="F156" s="74"/>
      <c r="G156" s="74"/>
      <c r="H156" s="74"/>
      <c r="I156" s="74"/>
      <c r="J156" s="74"/>
      <c r="K156" s="74"/>
      <c r="L156" s="74"/>
      <c r="M156" s="74"/>
      <c r="N156" s="74"/>
      <c r="O156" s="74"/>
      <c r="P156" s="74"/>
      <c r="Q156" s="74"/>
      <c r="R156" s="74"/>
      <c r="S156" s="74"/>
      <c r="T156" s="74"/>
      <c r="U156" s="74"/>
      <c r="V156" s="74"/>
      <c r="W156" s="74"/>
      <c r="X156" s="74"/>
      <c r="Y156" s="74"/>
      <c r="Z156" s="74"/>
    </row>
    <row r="157" spans="1:26" ht="15.75" customHeight="1">
      <c r="A157" s="74"/>
      <c r="B157" s="731"/>
      <c r="C157" s="76">
        <v>140</v>
      </c>
      <c r="D157" s="77" t="s">
        <v>294</v>
      </c>
      <c r="E157" s="75"/>
      <c r="F157" s="74"/>
      <c r="G157" s="74"/>
      <c r="H157" s="74"/>
      <c r="I157" s="74"/>
      <c r="J157" s="74"/>
      <c r="K157" s="74"/>
      <c r="L157" s="74"/>
      <c r="M157" s="74"/>
      <c r="N157" s="74"/>
      <c r="O157" s="74"/>
      <c r="P157" s="74"/>
      <c r="Q157" s="74"/>
      <c r="R157" s="74"/>
      <c r="S157" s="74"/>
      <c r="T157" s="74"/>
      <c r="U157" s="74"/>
      <c r="V157" s="74"/>
      <c r="W157" s="74"/>
      <c r="X157" s="74"/>
      <c r="Y157" s="74"/>
      <c r="Z157" s="74"/>
    </row>
    <row r="158" spans="1:26" ht="15.75" customHeight="1">
      <c r="A158" s="74"/>
      <c r="B158" s="731"/>
      <c r="C158" s="76">
        <v>141</v>
      </c>
      <c r="D158" s="77" t="s">
        <v>295</v>
      </c>
      <c r="E158" s="75"/>
      <c r="F158" s="74"/>
      <c r="G158" s="74"/>
      <c r="H158" s="74"/>
      <c r="I158" s="74"/>
      <c r="J158" s="74"/>
      <c r="K158" s="74"/>
      <c r="L158" s="74"/>
      <c r="M158" s="74"/>
      <c r="N158" s="74"/>
      <c r="O158" s="74"/>
      <c r="P158" s="74"/>
      <c r="Q158" s="74"/>
      <c r="R158" s="74"/>
      <c r="S158" s="74"/>
      <c r="T158" s="74"/>
      <c r="U158" s="74"/>
      <c r="V158" s="74"/>
      <c r="W158" s="74"/>
      <c r="X158" s="74"/>
      <c r="Y158" s="74"/>
      <c r="Z158" s="74"/>
    </row>
    <row r="159" spans="1:26" ht="15.75" customHeight="1">
      <c r="A159" s="74"/>
      <c r="B159" s="731"/>
      <c r="C159" s="76">
        <v>142</v>
      </c>
      <c r="D159" s="77" t="s">
        <v>296</v>
      </c>
      <c r="E159" s="75"/>
      <c r="F159" s="74"/>
      <c r="G159" s="74"/>
      <c r="H159" s="74"/>
      <c r="I159" s="74"/>
      <c r="J159" s="74"/>
      <c r="K159" s="74"/>
      <c r="L159" s="74"/>
      <c r="M159" s="74"/>
      <c r="N159" s="74"/>
      <c r="O159" s="74"/>
      <c r="P159" s="74"/>
      <c r="Q159" s="74"/>
      <c r="R159" s="74"/>
      <c r="S159" s="74"/>
      <c r="T159" s="74"/>
      <c r="U159" s="74"/>
      <c r="V159" s="74"/>
      <c r="W159" s="74"/>
      <c r="X159" s="74"/>
      <c r="Y159" s="74"/>
      <c r="Z159" s="74"/>
    </row>
    <row r="160" spans="1:26" ht="15.75" customHeight="1">
      <c r="A160" s="74"/>
      <c r="B160" s="731"/>
      <c r="C160" s="78">
        <v>143</v>
      </c>
      <c r="D160" s="79" t="s">
        <v>297</v>
      </c>
      <c r="E160" s="75"/>
      <c r="F160" s="74"/>
      <c r="G160" s="74"/>
      <c r="H160" s="74"/>
      <c r="I160" s="74"/>
      <c r="J160" s="74"/>
      <c r="K160" s="74"/>
      <c r="L160" s="74"/>
      <c r="M160" s="74"/>
      <c r="N160" s="74"/>
      <c r="O160" s="74"/>
      <c r="P160" s="74"/>
      <c r="Q160" s="74"/>
      <c r="R160" s="74"/>
      <c r="S160" s="74"/>
      <c r="T160" s="74"/>
      <c r="U160" s="74"/>
      <c r="V160" s="74"/>
      <c r="W160" s="74"/>
      <c r="X160" s="74"/>
      <c r="Y160" s="74"/>
      <c r="Z160" s="74"/>
    </row>
    <row r="161" spans="1:26" ht="15.75" customHeight="1">
      <c r="A161" s="74"/>
      <c r="B161" s="731"/>
      <c r="C161" s="78">
        <v>144</v>
      </c>
      <c r="D161" s="79" t="s">
        <v>298</v>
      </c>
      <c r="E161" s="75"/>
      <c r="F161" s="74"/>
      <c r="G161" s="74"/>
      <c r="H161" s="74"/>
      <c r="I161" s="74"/>
      <c r="J161" s="74"/>
      <c r="K161" s="74"/>
      <c r="L161" s="74"/>
      <c r="M161" s="74"/>
      <c r="N161" s="74"/>
      <c r="O161" s="74"/>
      <c r="P161" s="74"/>
      <c r="Q161" s="74"/>
      <c r="R161" s="74"/>
      <c r="S161" s="74"/>
      <c r="T161" s="74"/>
      <c r="U161" s="74"/>
      <c r="V161" s="74"/>
      <c r="W161" s="74"/>
      <c r="X161" s="74"/>
      <c r="Y161" s="74"/>
      <c r="Z161" s="74"/>
    </row>
    <row r="162" spans="1:26" ht="15.75" customHeight="1">
      <c r="A162" s="74"/>
      <c r="B162" s="731"/>
      <c r="C162" s="78">
        <v>145</v>
      </c>
      <c r="D162" s="79" t="s">
        <v>299</v>
      </c>
      <c r="E162" s="75"/>
      <c r="F162" s="74"/>
      <c r="G162" s="74"/>
      <c r="H162" s="74"/>
      <c r="I162" s="74"/>
      <c r="J162" s="74"/>
      <c r="K162" s="74"/>
      <c r="L162" s="74"/>
      <c r="M162" s="74"/>
      <c r="N162" s="74"/>
      <c r="O162" s="74"/>
      <c r="P162" s="74"/>
      <c r="Q162" s="74"/>
      <c r="R162" s="74"/>
      <c r="S162" s="74"/>
      <c r="T162" s="74"/>
      <c r="U162" s="74"/>
      <c r="V162" s="74"/>
      <c r="W162" s="74"/>
      <c r="X162" s="74"/>
      <c r="Y162" s="74"/>
      <c r="Z162" s="74"/>
    </row>
    <row r="163" spans="1:26" ht="15.75" customHeight="1">
      <c r="A163" s="74"/>
      <c r="B163" s="731"/>
      <c r="C163" s="76">
        <v>146</v>
      </c>
      <c r="D163" s="77" t="s">
        <v>300</v>
      </c>
      <c r="E163" s="75"/>
      <c r="F163" s="74"/>
      <c r="G163" s="74"/>
      <c r="H163" s="74"/>
      <c r="I163" s="74"/>
      <c r="J163" s="74"/>
      <c r="K163" s="74"/>
      <c r="L163" s="74"/>
      <c r="M163" s="74"/>
      <c r="N163" s="74"/>
      <c r="O163" s="74"/>
      <c r="P163" s="74"/>
      <c r="Q163" s="74"/>
      <c r="R163" s="74"/>
      <c r="S163" s="74"/>
      <c r="T163" s="74"/>
      <c r="U163" s="74"/>
      <c r="V163" s="74"/>
      <c r="W163" s="74"/>
      <c r="X163" s="74"/>
      <c r="Y163" s="74"/>
      <c r="Z163" s="74"/>
    </row>
    <row r="164" spans="1:26" ht="15.75" customHeight="1">
      <c r="A164" s="74"/>
      <c r="B164" s="731"/>
      <c r="C164" s="76">
        <v>147</v>
      </c>
      <c r="D164" s="77" t="s">
        <v>301</v>
      </c>
      <c r="E164" s="75"/>
      <c r="F164" s="74"/>
      <c r="G164" s="74"/>
      <c r="H164" s="74"/>
      <c r="I164" s="74"/>
      <c r="J164" s="74"/>
      <c r="K164" s="74"/>
      <c r="L164" s="74"/>
      <c r="M164" s="74"/>
      <c r="N164" s="74"/>
      <c r="O164" s="74"/>
      <c r="P164" s="74"/>
      <c r="Q164" s="74"/>
      <c r="R164" s="74"/>
      <c r="S164" s="74"/>
      <c r="T164" s="74"/>
      <c r="U164" s="74"/>
      <c r="V164" s="74"/>
      <c r="W164" s="74"/>
      <c r="X164" s="74"/>
      <c r="Y164" s="74"/>
      <c r="Z164" s="74"/>
    </row>
    <row r="165" spans="1:26" ht="15.75" customHeight="1">
      <c r="A165" s="74"/>
      <c r="B165" s="731"/>
      <c r="C165" s="78">
        <v>148</v>
      </c>
      <c r="D165" s="79" t="s">
        <v>302</v>
      </c>
      <c r="E165" s="75"/>
      <c r="F165" s="74"/>
      <c r="G165" s="74"/>
      <c r="H165" s="74"/>
      <c r="I165" s="74"/>
      <c r="J165" s="74"/>
      <c r="K165" s="74"/>
      <c r="L165" s="74"/>
      <c r="M165" s="74"/>
      <c r="N165" s="74"/>
      <c r="O165" s="74"/>
      <c r="P165" s="74"/>
      <c r="Q165" s="74"/>
      <c r="R165" s="74"/>
      <c r="S165" s="74"/>
      <c r="T165" s="74"/>
      <c r="U165" s="74"/>
      <c r="V165" s="74"/>
      <c r="W165" s="74"/>
      <c r="X165" s="74"/>
      <c r="Y165" s="74"/>
      <c r="Z165" s="74"/>
    </row>
    <row r="166" spans="1:26" ht="15.75" customHeight="1">
      <c r="A166" s="74"/>
      <c r="B166" s="731"/>
      <c r="C166" s="76">
        <v>149</v>
      </c>
      <c r="D166" s="77" t="s">
        <v>303</v>
      </c>
      <c r="E166" s="75"/>
      <c r="F166" s="74"/>
      <c r="G166" s="74"/>
      <c r="H166" s="74"/>
      <c r="I166" s="74"/>
      <c r="J166" s="74"/>
      <c r="K166" s="74"/>
      <c r="L166" s="74"/>
      <c r="M166" s="74"/>
      <c r="N166" s="74"/>
      <c r="O166" s="74"/>
      <c r="P166" s="74"/>
      <c r="Q166" s="74"/>
      <c r="R166" s="74"/>
      <c r="S166" s="74"/>
      <c r="T166" s="74"/>
      <c r="U166" s="74"/>
      <c r="V166" s="74"/>
      <c r="W166" s="74"/>
      <c r="X166" s="74"/>
      <c r="Y166" s="74"/>
      <c r="Z166" s="74"/>
    </row>
    <row r="167" spans="1:26" ht="15.75" customHeight="1">
      <c r="A167" s="74"/>
      <c r="B167" s="732"/>
      <c r="C167" s="76">
        <v>150</v>
      </c>
      <c r="D167" s="77" t="s">
        <v>304</v>
      </c>
      <c r="E167" s="75"/>
      <c r="F167" s="74"/>
      <c r="G167" s="74"/>
      <c r="H167" s="74"/>
      <c r="I167" s="74"/>
      <c r="J167" s="74"/>
      <c r="K167" s="74"/>
      <c r="L167" s="74"/>
      <c r="M167" s="74"/>
      <c r="N167" s="74"/>
      <c r="O167" s="74"/>
      <c r="P167" s="74"/>
      <c r="Q167" s="74"/>
      <c r="R167" s="74"/>
      <c r="S167" s="74"/>
      <c r="T167" s="74"/>
      <c r="U167" s="74"/>
      <c r="V167" s="74"/>
      <c r="W167" s="74"/>
      <c r="X167" s="74"/>
      <c r="Y167" s="74"/>
      <c r="Z167" s="74"/>
    </row>
    <row r="168" spans="1:26" ht="15.75" customHeight="1">
      <c r="A168" s="74"/>
      <c r="B168" s="730">
        <v>17</v>
      </c>
      <c r="C168" s="733" t="s">
        <v>305</v>
      </c>
      <c r="D168" s="734"/>
      <c r="E168" s="75"/>
      <c r="F168" s="74"/>
      <c r="G168" s="74"/>
      <c r="H168" s="74"/>
      <c r="I168" s="74"/>
      <c r="J168" s="74"/>
      <c r="K168" s="74"/>
      <c r="L168" s="74"/>
      <c r="M168" s="74"/>
      <c r="N168" s="74"/>
      <c r="O168" s="74"/>
      <c r="P168" s="74"/>
      <c r="Q168" s="74"/>
      <c r="R168" s="74"/>
      <c r="S168" s="74"/>
      <c r="T168" s="74"/>
      <c r="U168" s="74"/>
      <c r="V168" s="74"/>
      <c r="W168" s="74"/>
      <c r="X168" s="74"/>
      <c r="Y168" s="74"/>
      <c r="Z168" s="74"/>
    </row>
    <row r="169" spans="1:26" ht="15.75" customHeight="1">
      <c r="A169" s="74"/>
      <c r="B169" s="731"/>
      <c r="C169" s="76">
        <v>151</v>
      </c>
      <c r="D169" s="77" t="s">
        <v>306</v>
      </c>
      <c r="E169" s="75"/>
      <c r="F169" s="74"/>
      <c r="G169" s="74"/>
      <c r="H169" s="74"/>
      <c r="I169" s="74"/>
      <c r="J169" s="74"/>
      <c r="K169" s="74"/>
      <c r="L169" s="74"/>
      <c r="M169" s="74"/>
      <c r="N169" s="74"/>
      <c r="O169" s="74"/>
      <c r="P169" s="74"/>
      <c r="Q169" s="74"/>
      <c r="R169" s="74"/>
      <c r="S169" s="74"/>
      <c r="T169" s="74"/>
      <c r="U169" s="74"/>
      <c r="V169" s="74"/>
      <c r="W169" s="74"/>
      <c r="X169" s="74"/>
      <c r="Y169" s="74"/>
      <c r="Z169" s="74"/>
    </row>
    <row r="170" spans="1:26" ht="15.75" customHeight="1">
      <c r="A170" s="74"/>
      <c r="B170" s="731"/>
      <c r="C170" s="76">
        <v>152</v>
      </c>
      <c r="D170" s="77" t="s">
        <v>307</v>
      </c>
      <c r="E170" s="75"/>
      <c r="F170" s="74"/>
      <c r="G170" s="74"/>
      <c r="H170" s="74"/>
      <c r="I170" s="74"/>
      <c r="J170" s="74"/>
      <c r="K170" s="74"/>
      <c r="L170" s="74"/>
      <c r="M170" s="74"/>
      <c r="N170" s="74"/>
      <c r="O170" s="74"/>
      <c r="P170" s="74"/>
      <c r="Q170" s="74"/>
      <c r="R170" s="74"/>
      <c r="S170" s="74"/>
      <c r="T170" s="74"/>
      <c r="U170" s="74"/>
      <c r="V170" s="74"/>
      <c r="W170" s="74"/>
      <c r="X170" s="74"/>
      <c r="Y170" s="74"/>
      <c r="Z170" s="74"/>
    </row>
    <row r="171" spans="1:26" ht="15.75" customHeight="1">
      <c r="A171" s="74"/>
      <c r="B171" s="731"/>
      <c r="C171" s="76">
        <v>153</v>
      </c>
      <c r="D171" s="77" t="s">
        <v>308</v>
      </c>
      <c r="E171" s="75"/>
      <c r="F171" s="74"/>
      <c r="G171" s="74"/>
      <c r="H171" s="74"/>
      <c r="I171" s="74"/>
      <c r="J171" s="74"/>
      <c r="K171" s="74"/>
      <c r="L171" s="74"/>
      <c r="M171" s="74"/>
      <c r="N171" s="74"/>
      <c r="O171" s="74"/>
      <c r="P171" s="74"/>
      <c r="Q171" s="74"/>
      <c r="R171" s="74"/>
      <c r="S171" s="74"/>
      <c r="T171" s="74"/>
      <c r="U171" s="74"/>
      <c r="V171" s="74"/>
      <c r="W171" s="74"/>
      <c r="X171" s="74"/>
      <c r="Y171" s="74"/>
      <c r="Z171" s="74"/>
    </row>
    <row r="172" spans="1:26" ht="15.75" customHeight="1">
      <c r="A172" s="74"/>
      <c r="B172" s="731"/>
      <c r="C172" s="76">
        <v>154</v>
      </c>
      <c r="D172" s="77" t="s">
        <v>309</v>
      </c>
      <c r="E172" s="75"/>
      <c r="F172" s="74"/>
      <c r="G172" s="74"/>
      <c r="H172" s="74"/>
      <c r="I172" s="74"/>
      <c r="J172" s="74"/>
      <c r="K172" s="74"/>
      <c r="L172" s="74"/>
      <c r="M172" s="74"/>
      <c r="N172" s="74"/>
      <c r="O172" s="74"/>
      <c r="P172" s="74"/>
      <c r="Q172" s="74"/>
      <c r="R172" s="74"/>
      <c r="S172" s="74"/>
      <c r="T172" s="74"/>
      <c r="U172" s="74"/>
      <c r="V172" s="74"/>
      <c r="W172" s="74"/>
      <c r="X172" s="74"/>
      <c r="Y172" s="74"/>
      <c r="Z172" s="74"/>
    </row>
    <row r="173" spans="1:26" ht="15.75" customHeight="1">
      <c r="A173" s="74"/>
      <c r="B173" s="731"/>
      <c r="C173" s="76">
        <v>155</v>
      </c>
      <c r="D173" s="77" t="s">
        <v>310</v>
      </c>
      <c r="E173" s="75"/>
      <c r="F173" s="74"/>
      <c r="G173" s="74"/>
      <c r="H173" s="74"/>
      <c r="I173" s="74"/>
      <c r="J173" s="74"/>
      <c r="K173" s="74"/>
      <c r="L173" s="74"/>
      <c r="M173" s="74"/>
      <c r="N173" s="74"/>
      <c r="O173" s="74"/>
      <c r="P173" s="74"/>
      <c r="Q173" s="74"/>
      <c r="R173" s="74"/>
      <c r="S173" s="74"/>
      <c r="T173" s="74"/>
      <c r="U173" s="74"/>
      <c r="V173" s="74"/>
      <c r="W173" s="74"/>
      <c r="X173" s="74"/>
      <c r="Y173" s="74"/>
      <c r="Z173" s="74"/>
    </row>
    <row r="174" spans="1:26" ht="15.75" customHeight="1">
      <c r="A174" s="74"/>
      <c r="B174" s="731"/>
      <c r="C174" s="76">
        <v>156</v>
      </c>
      <c r="D174" s="77" t="s">
        <v>311</v>
      </c>
      <c r="E174" s="75"/>
      <c r="F174" s="74"/>
      <c r="G174" s="74"/>
      <c r="H174" s="74"/>
      <c r="I174" s="74"/>
      <c r="J174" s="74"/>
      <c r="K174" s="74"/>
      <c r="L174" s="74"/>
      <c r="M174" s="74"/>
      <c r="N174" s="74"/>
      <c r="O174" s="74"/>
      <c r="P174" s="74"/>
      <c r="Q174" s="74"/>
      <c r="R174" s="74"/>
      <c r="S174" s="74"/>
      <c r="T174" s="74"/>
      <c r="U174" s="74"/>
      <c r="V174" s="74"/>
      <c r="W174" s="74"/>
      <c r="X174" s="74"/>
      <c r="Y174" s="74"/>
      <c r="Z174" s="74"/>
    </row>
    <row r="175" spans="1:26" ht="15.75" customHeight="1">
      <c r="A175" s="74"/>
      <c r="B175" s="731"/>
      <c r="C175" s="76">
        <v>157</v>
      </c>
      <c r="D175" s="77" t="s">
        <v>312</v>
      </c>
      <c r="E175" s="75"/>
      <c r="F175" s="74"/>
      <c r="G175" s="74"/>
      <c r="H175" s="74"/>
      <c r="I175" s="74"/>
      <c r="J175" s="74"/>
      <c r="K175" s="74"/>
      <c r="L175" s="74"/>
      <c r="M175" s="74"/>
      <c r="N175" s="74"/>
      <c r="O175" s="74"/>
      <c r="P175" s="74"/>
      <c r="Q175" s="74"/>
      <c r="R175" s="74"/>
      <c r="S175" s="74"/>
      <c r="T175" s="74"/>
      <c r="U175" s="74"/>
      <c r="V175" s="74"/>
      <c r="W175" s="74"/>
      <c r="X175" s="74"/>
      <c r="Y175" s="74"/>
      <c r="Z175" s="74"/>
    </row>
    <row r="176" spans="1:26" ht="15.75" customHeight="1">
      <c r="A176" s="74"/>
      <c r="B176" s="731"/>
      <c r="C176" s="76">
        <v>158</v>
      </c>
      <c r="D176" s="77" t="s">
        <v>313</v>
      </c>
      <c r="E176" s="75"/>
      <c r="F176" s="74"/>
      <c r="G176" s="74"/>
      <c r="H176" s="74"/>
      <c r="I176" s="74"/>
      <c r="J176" s="74"/>
      <c r="K176" s="74"/>
      <c r="L176" s="74"/>
      <c r="M176" s="74"/>
      <c r="N176" s="74"/>
      <c r="O176" s="74"/>
      <c r="P176" s="74"/>
      <c r="Q176" s="74"/>
      <c r="R176" s="74"/>
      <c r="S176" s="74"/>
      <c r="T176" s="74"/>
      <c r="U176" s="74"/>
      <c r="V176" s="74"/>
      <c r="W176" s="74"/>
      <c r="X176" s="74"/>
      <c r="Y176" s="74"/>
      <c r="Z176" s="74"/>
    </row>
    <row r="177" spans="1:26" ht="15.75" customHeight="1">
      <c r="A177" s="74"/>
      <c r="B177" s="731"/>
      <c r="C177" s="76">
        <v>159</v>
      </c>
      <c r="D177" s="77" t="s">
        <v>314</v>
      </c>
      <c r="E177" s="75"/>
      <c r="F177" s="74"/>
      <c r="G177" s="74"/>
      <c r="H177" s="74"/>
      <c r="I177" s="74"/>
      <c r="J177" s="74"/>
      <c r="K177" s="74"/>
      <c r="L177" s="74"/>
      <c r="M177" s="74"/>
      <c r="N177" s="74"/>
      <c r="O177" s="74"/>
      <c r="P177" s="74"/>
      <c r="Q177" s="74"/>
      <c r="R177" s="74"/>
      <c r="S177" s="74"/>
      <c r="T177" s="74"/>
      <c r="U177" s="74"/>
      <c r="V177" s="74"/>
      <c r="W177" s="74"/>
      <c r="X177" s="74"/>
      <c r="Y177" s="74"/>
      <c r="Z177" s="74"/>
    </row>
    <row r="178" spans="1:26" ht="15.75" customHeight="1">
      <c r="A178" s="74"/>
      <c r="B178" s="731"/>
      <c r="C178" s="76">
        <v>160</v>
      </c>
      <c r="D178" s="77" t="s">
        <v>315</v>
      </c>
      <c r="E178" s="75"/>
      <c r="F178" s="74"/>
      <c r="G178" s="74"/>
      <c r="H178" s="74"/>
      <c r="I178" s="74"/>
      <c r="J178" s="74"/>
      <c r="K178" s="74"/>
      <c r="L178" s="74"/>
      <c r="M178" s="74"/>
      <c r="N178" s="74"/>
      <c r="O178" s="74"/>
      <c r="P178" s="74"/>
      <c r="Q178" s="74"/>
      <c r="R178" s="74"/>
      <c r="S178" s="74"/>
      <c r="T178" s="74"/>
      <c r="U178" s="74"/>
      <c r="V178" s="74"/>
      <c r="W178" s="74"/>
      <c r="X178" s="74"/>
      <c r="Y178" s="74"/>
      <c r="Z178" s="74"/>
    </row>
    <row r="179" spans="1:26" ht="15.75" customHeight="1">
      <c r="A179" s="74"/>
      <c r="B179" s="731"/>
      <c r="C179" s="76">
        <v>161</v>
      </c>
      <c r="D179" s="77" t="s">
        <v>316</v>
      </c>
      <c r="E179" s="75"/>
      <c r="F179" s="74"/>
      <c r="G179" s="74"/>
      <c r="H179" s="74"/>
      <c r="I179" s="74"/>
      <c r="J179" s="74"/>
      <c r="K179" s="74"/>
      <c r="L179" s="74"/>
      <c r="M179" s="74"/>
      <c r="N179" s="74"/>
      <c r="O179" s="74"/>
      <c r="P179" s="74"/>
      <c r="Q179" s="74"/>
      <c r="R179" s="74"/>
      <c r="S179" s="74"/>
      <c r="T179" s="74"/>
      <c r="U179" s="74"/>
      <c r="V179" s="74"/>
      <c r="W179" s="74"/>
      <c r="X179" s="74"/>
      <c r="Y179" s="74"/>
      <c r="Z179" s="74"/>
    </row>
    <row r="180" spans="1:26" ht="15.75" customHeight="1">
      <c r="A180" s="74"/>
      <c r="B180" s="731"/>
      <c r="C180" s="76">
        <v>162</v>
      </c>
      <c r="D180" s="77" t="s">
        <v>317</v>
      </c>
      <c r="E180" s="75"/>
      <c r="F180" s="74"/>
      <c r="G180" s="74"/>
      <c r="H180" s="74"/>
      <c r="I180" s="74"/>
      <c r="J180" s="74"/>
      <c r="K180" s="74"/>
      <c r="L180" s="74"/>
      <c r="M180" s="74"/>
      <c r="N180" s="74"/>
      <c r="O180" s="74"/>
      <c r="P180" s="74"/>
      <c r="Q180" s="74"/>
      <c r="R180" s="74"/>
      <c r="S180" s="74"/>
      <c r="T180" s="74"/>
      <c r="U180" s="74"/>
      <c r="V180" s="74"/>
      <c r="W180" s="74"/>
      <c r="X180" s="74"/>
      <c r="Y180" s="74"/>
      <c r="Z180" s="74"/>
    </row>
    <row r="181" spans="1:26" ht="15.75" customHeight="1">
      <c r="A181" s="74"/>
      <c r="B181" s="731"/>
      <c r="C181" s="76">
        <v>163</v>
      </c>
      <c r="D181" s="77" t="s">
        <v>318</v>
      </c>
      <c r="E181" s="75"/>
      <c r="F181" s="74"/>
      <c r="G181" s="74"/>
      <c r="H181" s="74"/>
      <c r="I181" s="74"/>
      <c r="J181" s="74"/>
      <c r="K181" s="74"/>
      <c r="L181" s="74"/>
      <c r="M181" s="74"/>
      <c r="N181" s="74"/>
      <c r="O181" s="74"/>
      <c r="P181" s="74"/>
      <c r="Q181" s="74"/>
      <c r="R181" s="74"/>
      <c r="S181" s="74"/>
      <c r="T181" s="74"/>
      <c r="U181" s="74"/>
      <c r="V181" s="74"/>
      <c r="W181" s="74"/>
      <c r="X181" s="74"/>
      <c r="Y181" s="74"/>
      <c r="Z181" s="74"/>
    </row>
    <row r="182" spans="1:26" ht="15.75" customHeight="1">
      <c r="A182" s="74"/>
      <c r="B182" s="731"/>
      <c r="C182" s="76">
        <v>164</v>
      </c>
      <c r="D182" s="77" t="s">
        <v>319</v>
      </c>
      <c r="E182" s="75"/>
      <c r="F182" s="74"/>
      <c r="G182" s="74"/>
      <c r="H182" s="74"/>
      <c r="I182" s="74"/>
      <c r="J182" s="74"/>
      <c r="K182" s="74"/>
      <c r="L182" s="74"/>
      <c r="M182" s="74"/>
      <c r="N182" s="74"/>
      <c r="O182" s="74"/>
      <c r="P182" s="74"/>
      <c r="Q182" s="74"/>
      <c r="R182" s="74"/>
      <c r="S182" s="74"/>
      <c r="T182" s="74"/>
      <c r="U182" s="74"/>
      <c r="V182" s="74"/>
      <c r="W182" s="74"/>
      <c r="X182" s="74"/>
      <c r="Y182" s="74"/>
      <c r="Z182" s="74"/>
    </row>
    <row r="183" spans="1:26" ht="15.75" customHeight="1">
      <c r="A183" s="74"/>
      <c r="B183" s="731"/>
      <c r="C183" s="76">
        <v>165</v>
      </c>
      <c r="D183" s="77" t="s">
        <v>320</v>
      </c>
      <c r="E183" s="75"/>
      <c r="F183" s="74"/>
      <c r="G183" s="74"/>
      <c r="H183" s="74"/>
      <c r="I183" s="74"/>
      <c r="J183" s="74"/>
      <c r="K183" s="74"/>
      <c r="L183" s="74"/>
      <c r="M183" s="74"/>
      <c r="N183" s="74"/>
      <c r="O183" s="74"/>
      <c r="P183" s="74"/>
      <c r="Q183" s="74"/>
      <c r="R183" s="74"/>
      <c r="S183" s="74"/>
      <c r="T183" s="74"/>
      <c r="U183" s="74"/>
      <c r="V183" s="74"/>
      <c r="W183" s="74"/>
      <c r="X183" s="74"/>
      <c r="Y183" s="74"/>
      <c r="Z183" s="74"/>
    </row>
    <row r="184" spans="1:26" ht="15.75" customHeight="1">
      <c r="A184" s="74"/>
      <c r="B184" s="731"/>
      <c r="C184" s="76">
        <v>166</v>
      </c>
      <c r="D184" s="77" t="s">
        <v>321</v>
      </c>
      <c r="E184" s="75"/>
      <c r="F184" s="74"/>
      <c r="G184" s="74"/>
      <c r="H184" s="74"/>
      <c r="I184" s="74"/>
      <c r="J184" s="74"/>
      <c r="K184" s="74"/>
      <c r="L184" s="74"/>
      <c r="M184" s="74"/>
      <c r="N184" s="74"/>
      <c r="O184" s="74"/>
      <c r="P184" s="74"/>
      <c r="Q184" s="74"/>
      <c r="R184" s="74"/>
      <c r="S184" s="74"/>
      <c r="T184" s="74"/>
      <c r="U184" s="74"/>
      <c r="V184" s="74"/>
      <c r="W184" s="74"/>
      <c r="X184" s="74"/>
      <c r="Y184" s="74"/>
      <c r="Z184" s="74"/>
    </row>
    <row r="185" spans="1:26" ht="15.75" customHeight="1">
      <c r="A185" s="74"/>
      <c r="B185" s="731"/>
      <c r="C185" s="76">
        <v>167</v>
      </c>
      <c r="D185" s="77" t="s">
        <v>322</v>
      </c>
      <c r="E185" s="75"/>
      <c r="F185" s="74"/>
      <c r="G185" s="74"/>
      <c r="H185" s="74"/>
      <c r="I185" s="74"/>
      <c r="J185" s="74"/>
      <c r="K185" s="74"/>
      <c r="L185" s="74"/>
      <c r="M185" s="74"/>
      <c r="N185" s="74"/>
      <c r="O185" s="74"/>
      <c r="P185" s="74"/>
      <c r="Q185" s="74"/>
      <c r="R185" s="74"/>
      <c r="S185" s="74"/>
      <c r="T185" s="74"/>
      <c r="U185" s="74"/>
      <c r="V185" s="74"/>
      <c r="W185" s="74"/>
      <c r="X185" s="74"/>
      <c r="Y185" s="74"/>
      <c r="Z185" s="74"/>
    </row>
    <row r="186" spans="1:26" ht="15.75" customHeight="1">
      <c r="A186" s="74"/>
      <c r="B186" s="731"/>
      <c r="C186" s="76">
        <v>168</v>
      </c>
      <c r="D186" s="77" t="s">
        <v>323</v>
      </c>
      <c r="E186" s="75"/>
      <c r="F186" s="74"/>
      <c r="G186" s="74"/>
      <c r="H186" s="74"/>
      <c r="I186" s="74"/>
      <c r="J186" s="74"/>
      <c r="K186" s="74"/>
      <c r="L186" s="74"/>
      <c r="M186" s="74"/>
      <c r="N186" s="74"/>
      <c r="O186" s="74"/>
      <c r="P186" s="74"/>
      <c r="Q186" s="74"/>
      <c r="R186" s="74"/>
      <c r="S186" s="74"/>
      <c r="T186" s="74"/>
      <c r="U186" s="74"/>
      <c r="V186" s="74"/>
      <c r="W186" s="74"/>
      <c r="X186" s="74"/>
      <c r="Y186" s="74"/>
      <c r="Z186" s="74"/>
    </row>
    <row r="187" spans="1:26" ht="15.75" customHeight="1">
      <c r="A187" s="74"/>
      <c r="B187" s="732"/>
      <c r="C187" s="76">
        <v>169</v>
      </c>
      <c r="D187" s="77" t="s">
        <v>324</v>
      </c>
      <c r="E187" s="75"/>
      <c r="F187" s="74"/>
      <c r="G187" s="74"/>
      <c r="H187" s="74"/>
      <c r="I187" s="74"/>
      <c r="J187" s="74"/>
      <c r="K187" s="74"/>
      <c r="L187" s="74"/>
      <c r="M187" s="74"/>
      <c r="N187" s="74"/>
      <c r="O187" s="74"/>
      <c r="P187" s="74"/>
      <c r="Q187" s="74"/>
      <c r="R187" s="74"/>
      <c r="S187" s="74"/>
      <c r="T187" s="74"/>
      <c r="U187" s="74"/>
      <c r="V187" s="74"/>
      <c r="W187" s="74"/>
      <c r="X187" s="74"/>
      <c r="Y187" s="74"/>
      <c r="Z187" s="74"/>
    </row>
    <row r="188" spans="1:26" ht="15.75" customHeight="1">
      <c r="A188" s="74"/>
      <c r="B188" s="74"/>
      <c r="C188" s="81"/>
      <c r="D188" s="82"/>
      <c r="E188" s="75"/>
      <c r="F188" s="74"/>
      <c r="G188" s="74"/>
      <c r="H188" s="74"/>
      <c r="I188" s="74"/>
      <c r="J188" s="74"/>
      <c r="K188" s="74"/>
      <c r="L188" s="74"/>
      <c r="M188" s="74"/>
      <c r="N188" s="74"/>
      <c r="O188" s="74"/>
      <c r="P188" s="74"/>
      <c r="Q188" s="74"/>
      <c r="R188" s="74"/>
      <c r="S188" s="74"/>
      <c r="T188" s="74"/>
      <c r="U188" s="74"/>
      <c r="V188" s="74"/>
      <c r="W188" s="74"/>
      <c r="X188" s="74"/>
      <c r="Y188" s="74"/>
      <c r="Z188" s="74"/>
    </row>
    <row r="189" spans="1:26" ht="15.75" customHeight="1">
      <c r="A189" s="74"/>
      <c r="B189" s="74"/>
      <c r="C189" s="81"/>
      <c r="D189" s="82"/>
      <c r="E189" s="75"/>
      <c r="F189" s="74"/>
      <c r="G189" s="74"/>
      <c r="H189" s="74"/>
      <c r="I189" s="74"/>
      <c r="J189" s="74"/>
      <c r="K189" s="74"/>
      <c r="L189" s="74"/>
      <c r="M189" s="74"/>
      <c r="N189" s="74"/>
      <c r="O189" s="74"/>
      <c r="P189" s="74"/>
      <c r="Q189" s="74"/>
      <c r="R189" s="74"/>
      <c r="S189" s="74"/>
      <c r="T189" s="74"/>
      <c r="U189" s="74"/>
      <c r="V189" s="74"/>
      <c r="W189" s="74"/>
      <c r="X189" s="74"/>
      <c r="Y189" s="74"/>
      <c r="Z189" s="74"/>
    </row>
    <row r="190" spans="1:26" ht="15.75" customHeight="1">
      <c r="A190" s="74"/>
      <c r="B190" s="74"/>
      <c r="C190" s="81"/>
      <c r="D190" s="82"/>
      <c r="E190" s="75"/>
      <c r="F190" s="74"/>
      <c r="G190" s="74"/>
      <c r="H190" s="74"/>
      <c r="I190" s="74"/>
      <c r="J190" s="74"/>
      <c r="K190" s="74"/>
      <c r="L190" s="74"/>
      <c r="M190" s="74"/>
      <c r="N190" s="74"/>
      <c r="O190" s="74"/>
      <c r="P190" s="74"/>
      <c r="Q190" s="74"/>
      <c r="R190" s="74"/>
      <c r="S190" s="74"/>
      <c r="T190" s="74"/>
      <c r="U190" s="74"/>
      <c r="V190" s="74"/>
      <c r="W190" s="74"/>
      <c r="X190" s="74"/>
      <c r="Y190" s="74"/>
      <c r="Z190" s="74"/>
    </row>
    <row r="191" spans="1:26" ht="15.75" customHeight="1">
      <c r="A191" s="74"/>
      <c r="B191" s="74"/>
      <c r="C191" s="81"/>
      <c r="D191" s="82"/>
      <c r="E191" s="75"/>
      <c r="F191" s="74"/>
      <c r="G191" s="74"/>
      <c r="H191" s="74"/>
      <c r="I191" s="74"/>
      <c r="J191" s="74"/>
      <c r="K191" s="74"/>
      <c r="L191" s="74"/>
      <c r="M191" s="74"/>
      <c r="N191" s="74"/>
      <c r="O191" s="74"/>
      <c r="P191" s="74"/>
      <c r="Q191" s="74"/>
      <c r="R191" s="74"/>
      <c r="S191" s="74"/>
      <c r="T191" s="74"/>
      <c r="U191" s="74"/>
      <c r="V191" s="74"/>
      <c r="W191" s="74"/>
      <c r="X191" s="74"/>
      <c r="Y191" s="74"/>
      <c r="Z191" s="74"/>
    </row>
    <row r="192" spans="1:26" ht="15.75" customHeight="1">
      <c r="A192" s="74"/>
      <c r="B192" s="74"/>
      <c r="C192" s="81"/>
      <c r="D192" s="82"/>
      <c r="E192" s="75"/>
      <c r="F192" s="74"/>
      <c r="G192" s="74"/>
      <c r="H192" s="74"/>
      <c r="I192" s="74"/>
      <c r="J192" s="74"/>
      <c r="K192" s="74"/>
      <c r="L192" s="74"/>
      <c r="M192" s="74"/>
      <c r="N192" s="74"/>
      <c r="O192" s="74"/>
      <c r="P192" s="74"/>
      <c r="Q192" s="74"/>
      <c r="R192" s="74"/>
      <c r="S192" s="74"/>
      <c r="T192" s="74"/>
      <c r="U192" s="74"/>
      <c r="V192" s="74"/>
      <c r="W192" s="74"/>
      <c r="X192" s="74"/>
      <c r="Y192" s="74"/>
      <c r="Z192" s="74"/>
    </row>
    <row r="193" spans="1:26" ht="15.75" customHeight="1">
      <c r="A193" s="74"/>
      <c r="B193" s="74"/>
      <c r="C193" s="81"/>
      <c r="D193" s="82"/>
      <c r="E193" s="75"/>
      <c r="F193" s="74"/>
      <c r="G193" s="74"/>
      <c r="H193" s="74"/>
      <c r="I193" s="74"/>
      <c r="J193" s="74"/>
      <c r="K193" s="74"/>
      <c r="L193" s="74"/>
      <c r="M193" s="74"/>
      <c r="N193" s="74"/>
      <c r="O193" s="74"/>
      <c r="P193" s="74"/>
      <c r="Q193" s="74"/>
      <c r="R193" s="74"/>
      <c r="S193" s="74"/>
      <c r="T193" s="74"/>
      <c r="U193" s="74"/>
      <c r="V193" s="74"/>
      <c r="W193" s="74"/>
      <c r="X193" s="74"/>
      <c r="Y193" s="74"/>
      <c r="Z193" s="74"/>
    </row>
    <row r="194" spans="1:26" ht="15.75" customHeight="1">
      <c r="A194" s="74"/>
      <c r="B194" s="74"/>
      <c r="C194" s="81"/>
      <c r="D194" s="82"/>
      <c r="E194" s="75"/>
      <c r="F194" s="74"/>
      <c r="G194" s="74"/>
      <c r="H194" s="74"/>
      <c r="I194" s="74"/>
      <c r="J194" s="74"/>
      <c r="K194" s="74"/>
      <c r="L194" s="74"/>
      <c r="M194" s="74"/>
      <c r="N194" s="74"/>
      <c r="O194" s="74"/>
      <c r="P194" s="74"/>
      <c r="Q194" s="74"/>
      <c r="R194" s="74"/>
      <c r="S194" s="74"/>
      <c r="T194" s="74"/>
      <c r="U194" s="74"/>
      <c r="V194" s="74"/>
      <c r="W194" s="74"/>
      <c r="X194" s="74"/>
      <c r="Y194" s="74"/>
      <c r="Z194" s="74"/>
    </row>
    <row r="195" spans="1:26" ht="15.75" customHeight="1">
      <c r="A195" s="74"/>
      <c r="B195" s="74"/>
      <c r="C195" s="81"/>
      <c r="D195" s="82"/>
      <c r="E195" s="75"/>
      <c r="F195" s="74"/>
      <c r="G195" s="74"/>
      <c r="H195" s="74"/>
      <c r="I195" s="74"/>
      <c r="J195" s="74"/>
      <c r="K195" s="74"/>
      <c r="L195" s="74"/>
      <c r="M195" s="74"/>
      <c r="N195" s="74"/>
      <c r="O195" s="74"/>
      <c r="P195" s="74"/>
      <c r="Q195" s="74"/>
      <c r="R195" s="74"/>
      <c r="S195" s="74"/>
      <c r="T195" s="74"/>
      <c r="U195" s="74"/>
      <c r="V195" s="74"/>
      <c r="W195" s="74"/>
      <c r="X195" s="74"/>
      <c r="Y195" s="74"/>
      <c r="Z195" s="74"/>
    </row>
    <row r="196" spans="1:26" ht="15.75" customHeight="1">
      <c r="A196" s="74"/>
      <c r="B196" s="74"/>
      <c r="C196" s="81"/>
      <c r="D196" s="82"/>
      <c r="E196" s="75"/>
      <c r="F196" s="74"/>
      <c r="G196" s="74"/>
      <c r="H196" s="74"/>
      <c r="I196" s="74"/>
      <c r="J196" s="74"/>
      <c r="K196" s="74"/>
      <c r="L196" s="74"/>
      <c r="M196" s="74"/>
      <c r="N196" s="74"/>
      <c r="O196" s="74"/>
      <c r="P196" s="74"/>
      <c r="Q196" s="74"/>
      <c r="R196" s="74"/>
      <c r="S196" s="74"/>
      <c r="T196" s="74"/>
      <c r="U196" s="74"/>
      <c r="V196" s="74"/>
      <c r="W196" s="74"/>
      <c r="X196" s="74"/>
      <c r="Y196" s="74"/>
      <c r="Z196" s="74"/>
    </row>
    <row r="197" spans="1:26" ht="15.75" customHeight="1">
      <c r="A197" s="74"/>
      <c r="B197" s="74"/>
      <c r="C197" s="81"/>
      <c r="D197" s="82"/>
      <c r="E197" s="75"/>
      <c r="F197" s="74"/>
      <c r="G197" s="74"/>
      <c r="H197" s="74"/>
      <c r="I197" s="74"/>
      <c r="J197" s="74"/>
      <c r="K197" s="74"/>
      <c r="L197" s="74"/>
      <c r="M197" s="74"/>
      <c r="N197" s="74"/>
      <c r="O197" s="74"/>
      <c r="P197" s="74"/>
      <c r="Q197" s="74"/>
      <c r="R197" s="74"/>
      <c r="S197" s="74"/>
      <c r="T197" s="74"/>
      <c r="U197" s="74"/>
      <c r="V197" s="74"/>
      <c r="W197" s="74"/>
      <c r="X197" s="74"/>
      <c r="Y197" s="74"/>
      <c r="Z197" s="74"/>
    </row>
    <row r="198" spans="1:26" ht="15.75" customHeight="1">
      <c r="A198" s="74"/>
      <c r="B198" s="74"/>
      <c r="C198" s="81"/>
      <c r="D198" s="82"/>
      <c r="E198" s="75"/>
      <c r="F198" s="74"/>
      <c r="G198" s="74"/>
      <c r="H198" s="74"/>
      <c r="I198" s="74"/>
      <c r="J198" s="74"/>
      <c r="K198" s="74"/>
      <c r="L198" s="74"/>
      <c r="M198" s="74"/>
      <c r="N198" s="74"/>
      <c r="O198" s="74"/>
      <c r="P198" s="74"/>
      <c r="Q198" s="74"/>
      <c r="R198" s="74"/>
      <c r="S198" s="74"/>
      <c r="T198" s="74"/>
      <c r="U198" s="74"/>
      <c r="V198" s="74"/>
      <c r="W198" s="74"/>
      <c r="X198" s="74"/>
      <c r="Y198" s="74"/>
      <c r="Z198" s="74"/>
    </row>
    <row r="199" spans="1:26" ht="15.75" customHeight="1">
      <c r="A199" s="74"/>
      <c r="B199" s="74"/>
      <c r="C199" s="81"/>
      <c r="D199" s="82"/>
      <c r="E199" s="75"/>
      <c r="F199" s="74"/>
      <c r="G199" s="74"/>
      <c r="H199" s="74"/>
      <c r="I199" s="74"/>
      <c r="J199" s="74"/>
      <c r="K199" s="74"/>
      <c r="L199" s="74"/>
      <c r="M199" s="74"/>
      <c r="N199" s="74"/>
      <c r="O199" s="74"/>
      <c r="P199" s="74"/>
      <c r="Q199" s="74"/>
      <c r="R199" s="74"/>
      <c r="S199" s="74"/>
      <c r="T199" s="74"/>
      <c r="U199" s="74"/>
      <c r="V199" s="74"/>
      <c r="W199" s="74"/>
      <c r="X199" s="74"/>
      <c r="Y199" s="74"/>
      <c r="Z199" s="74"/>
    </row>
    <row r="200" spans="1:26" ht="15.75" customHeight="1">
      <c r="A200" s="74"/>
      <c r="B200" s="74"/>
      <c r="C200" s="81"/>
      <c r="D200" s="82"/>
      <c r="E200" s="75"/>
      <c r="F200" s="74"/>
      <c r="G200" s="74"/>
      <c r="H200" s="74"/>
      <c r="I200" s="74"/>
      <c r="J200" s="74"/>
      <c r="K200" s="74"/>
      <c r="L200" s="74"/>
      <c r="M200" s="74"/>
      <c r="N200" s="74"/>
      <c r="O200" s="74"/>
      <c r="P200" s="74"/>
      <c r="Q200" s="74"/>
      <c r="R200" s="74"/>
      <c r="S200" s="74"/>
      <c r="T200" s="74"/>
      <c r="U200" s="74"/>
      <c r="V200" s="74"/>
      <c r="W200" s="74"/>
      <c r="X200" s="74"/>
      <c r="Y200" s="74"/>
      <c r="Z200" s="74"/>
    </row>
    <row r="201" spans="1:26" ht="15.75" customHeight="1">
      <c r="A201" s="74"/>
      <c r="B201" s="74"/>
      <c r="C201" s="81"/>
      <c r="D201" s="82"/>
      <c r="E201" s="75"/>
      <c r="F201" s="74"/>
      <c r="G201" s="74"/>
      <c r="H201" s="74"/>
      <c r="I201" s="74"/>
      <c r="J201" s="74"/>
      <c r="K201" s="74"/>
      <c r="L201" s="74"/>
      <c r="M201" s="74"/>
      <c r="N201" s="74"/>
      <c r="O201" s="74"/>
      <c r="P201" s="74"/>
      <c r="Q201" s="74"/>
      <c r="R201" s="74"/>
      <c r="S201" s="74"/>
      <c r="T201" s="74"/>
      <c r="U201" s="74"/>
      <c r="V201" s="74"/>
      <c r="W201" s="74"/>
      <c r="X201" s="74"/>
      <c r="Y201" s="74"/>
      <c r="Z201" s="74"/>
    </row>
    <row r="202" spans="1:26" ht="15.75" customHeight="1">
      <c r="A202" s="74"/>
      <c r="B202" s="74"/>
      <c r="C202" s="81"/>
      <c r="D202" s="82"/>
      <c r="E202" s="75"/>
      <c r="F202" s="74"/>
      <c r="G202" s="74"/>
      <c r="H202" s="74"/>
      <c r="I202" s="74"/>
      <c r="J202" s="74"/>
      <c r="K202" s="74"/>
      <c r="L202" s="74"/>
      <c r="M202" s="74"/>
      <c r="N202" s="74"/>
      <c r="O202" s="74"/>
      <c r="P202" s="74"/>
      <c r="Q202" s="74"/>
      <c r="R202" s="74"/>
      <c r="S202" s="74"/>
      <c r="T202" s="74"/>
      <c r="U202" s="74"/>
      <c r="V202" s="74"/>
      <c r="W202" s="74"/>
      <c r="X202" s="74"/>
      <c r="Y202" s="74"/>
      <c r="Z202" s="74"/>
    </row>
    <row r="203" spans="1:26" ht="15.75" customHeight="1">
      <c r="A203" s="74"/>
      <c r="B203" s="74"/>
      <c r="C203" s="81"/>
      <c r="D203" s="82"/>
      <c r="E203" s="75"/>
      <c r="F203" s="74"/>
      <c r="G203" s="74"/>
      <c r="H203" s="74"/>
      <c r="I203" s="74"/>
      <c r="J203" s="74"/>
      <c r="K203" s="74"/>
      <c r="L203" s="74"/>
      <c r="M203" s="74"/>
      <c r="N203" s="74"/>
      <c r="O203" s="74"/>
      <c r="P203" s="74"/>
      <c r="Q203" s="74"/>
      <c r="R203" s="74"/>
      <c r="S203" s="74"/>
      <c r="T203" s="74"/>
      <c r="U203" s="74"/>
      <c r="V203" s="74"/>
      <c r="W203" s="74"/>
      <c r="X203" s="74"/>
      <c r="Y203" s="74"/>
      <c r="Z203" s="74"/>
    </row>
    <row r="204" spans="1:26" ht="15.75" customHeight="1">
      <c r="A204" s="74"/>
      <c r="B204" s="74"/>
      <c r="C204" s="81"/>
      <c r="D204" s="82"/>
      <c r="E204" s="75"/>
      <c r="F204" s="74"/>
      <c r="G204" s="74"/>
      <c r="H204" s="74"/>
      <c r="I204" s="74"/>
      <c r="J204" s="74"/>
      <c r="K204" s="74"/>
      <c r="L204" s="74"/>
      <c r="M204" s="74"/>
      <c r="N204" s="74"/>
      <c r="O204" s="74"/>
      <c r="P204" s="74"/>
      <c r="Q204" s="74"/>
      <c r="R204" s="74"/>
      <c r="S204" s="74"/>
      <c r="T204" s="74"/>
      <c r="U204" s="74"/>
      <c r="V204" s="74"/>
      <c r="W204" s="74"/>
      <c r="X204" s="74"/>
      <c r="Y204" s="74"/>
      <c r="Z204" s="74"/>
    </row>
    <row r="205" spans="1:26" ht="15.75" customHeight="1">
      <c r="A205" s="74"/>
      <c r="B205" s="74"/>
      <c r="C205" s="81"/>
      <c r="D205" s="82"/>
      <c r="E205" s="75"/>
      <c r="F205" s="74"/>
      <c r="G205" s="74"/>
      <c r="H205" s="74"/>
      <c r="I205" s="74"/>
      <c r="J205" s="74"/>
      <c r="K205" s="74"/>
      <c r="L205" s="74"/>
      <c r="M205" s="74"/>
      <c r="N205" s="74"/>
      <c r="O205" s="74"/>
      <c r="P205" s="74"/>
      <c r="Q205" s="74"/>
      <c r="R205" s="74"/>
      <c r="S205" s="74"/>
      <c r="T205" s="74"/>
      <c r="U205" s="74"/>
      <c r="V205" s="74"/>
      <c r="W205" s="74"/>
      <c r="X205" s="74"/>
      <c r="Y205" s="74"/>
      <c r="Z205" s="74"/>
    </row>
    <row r="206" spans="1:26" ht="15.75" customHeight="1">
      <c r="A206" s="74"/>
      <c r="B206" s="74"/>
      <c r="C206" s="81"/>
      <c r="D206" s="82"/>
      <c r="E206" s="75"/>
      <c r="F206" s="74"/>
      <c r="G206" s="74"/>
      <c r="H206" s="74"/>
      <c r="I206" s="74"/>
      <c r="J206" s="74"/>
      <c r="K206" s="74"/>
      <c r="L206" s="74"/>
      <c r="M206" s="74"/>
      <c r="N206" s="74"/>
      <c r="O206" s="74"/>
      <c r="P206" s="74"/>
      <c r="Q206" s="74"/>
      <c r="R206" s="74"/>
      <c r="S206" s="74"/>
      <c r="T206" s="74"/>
      <c r="U206" s="74"/>
      <c r="V206" s="74"/>
      <c r="W206" s="74"/>
      <c r="X206" s="74"/>
      <c r="Y206" s="74"/>
      <c r="Z206" s="74"/>
    </row>
    <row r="207" spans="1:26" ht="15.75" customHeight="1">
      <c r="A207" s="74"/>
      <c r="B207" s="74"/>
      <c r="C207" s="81"/>
      <c r="D207" s="82"/>
      <c r="E207" s="75"/>
      <c r="F207" s="74"/>
      <c r="G207" s="74"/>
      <c r="H207" s="74"/>
      <c r="I207" s="74"/>
      <c r="J207" s="74"/>
      <c r="K207" s="74"/>
      <c r="L207" s="74"/>
      <c r="M207" s="74"/>
      <c r="N207" s="74"/>
      <c r="O207" s="74"/>
      <c r="P207" s="74"/>
      <c r="Q207" s="74"/>
      <c r="R207" s="74"/>
      <c r="S207" s="74"/>
      <c r="T207" s="74"/>
      <c r="U207" s="74"/>
      <c r="V207" s="74"/>
      <c r="W207" s="74"/>
      <c r="X207" s="74"/>
      <c r="Y207" s="74"/>
      <c r="Z207" s="74"/>
    </row>
    <row r="208" spans="1:26" ht="15.75" customHeight="1">
      <c r="A208" s="74"/>
      <c r="B208" s="74"/>
      <c r="C208" s="81"/>
      <c r="D208" s="82"/>
      <c r="E208" s="75"/>
      <c r="F208" s="74"/>
      <c r="G208" s="74"/>
      <c r="H208" s="74"/>
      <c r="I208" s="74"/>
      <c r="J208" s="74"/>
      <c r="K208" s="74"/>
      <c r="L208" s="74"/>
      <c r="M208" s="74"/>
      <c r="N208" s="74"/>
      <c r="O208" s="74"/>
      <c r="P208" s="74"/>
      <c r="Q208" s="74"/>
      <c r="R208" s="74"/>
      <c r="S208" s="74"/>
      <c r="T208" s="74"/>
      <c r="U208" s="74"/>
      <c r="V208" s="74"/>
      <c r="W208" s="74"/>
      <c r="X208" s="74"/>
      <c r="Y208" s="74"/>
      <c r="Z208" s="74"/>
    </row>
    <row r="209" spans="1:26" ht="15.75" customHeight="1">
      <c r="A209" s="74"/>
      <c r="B209" s="74"/>
      <c r="C209" s="81"/>
      <c r="D209" s="82"/>
      <c r="E209" s="75"/>
      <c r="F209" s="74"/>
      <c r="G209" s="74"/>
      <c r="H209" s="74"/>
      <c r="I209" s="74"/>
      <c r="J209" s="74"/>
      <c r="K209" s="74"/>
      <c r="L209" s="74"/>
      <c r="M209" s="74"/>
      <c r="N209" s="74"/>
      <c r="O209" s="74"/>
      <c r="P209" s="74"/>
      <c r="Q209" s="74"/>
      <c r="R209" s="74"/>
      <c r="S209" s="74"/>
      <c r="T209" s="74"/>
      <c r="U209" s="74"/>
      <c r="V209" s="74"/>
      <c r="W209" s="74"/>
      <c r="X209" s="74"/>
      <c r="Y209" s="74"/>
      <c r="Z209" s="74"/>
    </row>
    <row r="210" spans="1:26" ht="15.75" customHeight="1">
      <c r="A210" s="74"/>
      <c r="B210" s="74"/>
      <c r="C210" s="81"/>
      <c r="D210" s="82"/>
      <c r="E210" s="75"/>
      <c r="F210" s="74"/>
      <c r="G210" s="74"/>
      <c r="H210" s="74"/>
      <c r="I210" s="74"/>
      <c r="J210" s="74"/>
      <c r="K210" s="74"/>
      <c r="L210" s="74"/>
      <c r="M210" s="74"/>
      <c r="N210" s="74"/>
      <c r="O210" s="74"/>
      <c r="P210" s="74"/>
      <c r="Q210" s="74"/>
      <c r="R210" s="74"/>
      <c r="S210" s="74"/>
      <c r="T210" s="74"/>
      <c r="U210" s="74"/>
      <c r="V210" s="74"/>
      <c r="W210" s="74"/>
      <c r="X210" s="74"/>
      <c r="Y210" s="74"/>
      <c r="Z210" s="74"/>
    </row>
    <row r="211" spans="1:26" ht="15.75" customHeight="1">
      <c r="A211" s="74"/>
      <c r="B211" s="74"/>
      <c r="C211" s="81"/>
      <c r="D211" s="82"/>
      <c r="E211" s="75"/>
      <c r="F211" s="74"/>
      <c r="G211" s="74"/>
      <c r="H211" s="74"/>
      <c r="I211" s="74"/>
      <c r="J211" s="74"/>
      <c r="K211" s="74"/>
      <c r="L211" s="74"/>
      <c r="M211" s="74"/>
      <c r="N211" s="74"/>
      <c r="O211" s="74"/>
      <c r="P211" s="74"/>
      <c r="Q211" s="74"/>
      <c r="R211" s="74"/>
      <c r="S211" s="74"/>
      <c r="T211" s="74"/>
      <c r="U211" s="74"/>
      <c r="V211" s="74"/>
      <c r="W211" s="74"/>
      <c r="X211" s="74"/>
      <c r="Y211" s="74"/>
      <c r="Z211" s="74"/>
    </row>
    <row r="212" spans="1:26" ht="15.75" customHeight="1">
      <c r="A212" s="74"/>
      <c r="B212" s="74"/>
      <c r="C212" s="81"/>
      <c r="D212" s="82"/>
      <c r="E212" s="75"/>
      <c r="F212" s="74"/>
      <c r="G212" s="74"/>
      <c r="H212" s="74"/>
      <c r="I212" s="74"/>
      <c r="J212" s="74"/>
      <c r="K212" s="74"/>
      <c r="L212" s="74"/>
      <c r="M212" s="74"/>
      <c r="N212" s="74"/>
      <c r="O212" s="74"/>
      <c r="P212" s="74"/>
      <c r="Q212" s="74"/>
      <c r="R212" s="74"/>
      <c r="S212" s="74"/>
      <c r="T212" s="74"/>
      <c r="U212" s="74"/>
      <c r="V212" s="74"/>
      <c r="W212" s="74"/>
      <c r="X212" s="74"/>
      <c r="Y212" s="74"/>
      <c r="Z212" s="74"/>
    </row>
    <row r="213" spans="1:26" ht="15.75" customHeight="1">
      <c r="A213" s="74"/>
      <c r="B213" s="74"/>
      <c r="C213" s="81"/>
      <c r="D213" s="82"/>
      <c r="E213" s="75"/>
      <c r="F213" s="74"/>
      <c r="G213" s="74"/>
      <c r="H213" s="74"/>
      <c r="I213" s="74"/>
      <c r="J213" s="74"/>
      <c r="K213" s="74"/>
      <c r="L213" s="74"/>
      <c r="M213" s="74"/>
      <c r="N213" s="74"/>
      <c r="O213" s="74"/>
      <c r="P213" s="74"/>
      <c r="Q213" s="74"/>
      <c r="R213" s="74"/>
      <c r="S213" s="74"/>
      <c r="T213" s="74"/>
      <c r="U213" s="74"/>
      <c r="V213" s="74"/>
      <c r="W213" s="74"/>
      <c r="X213" s="74"/>
      <c r="Y213" s="74"/>
      <c r="Z213" s="74"/>
    </row>
    <row r="214" spans="1:26" ht="15.75" customHeight="1">
      <c r="A214" s="74"/>
      <c r="B214" s="74"/>
      <c r="C214" s="81"/>
      <c r="D214" s="82"/>
      <c r="E214" s="75"/>
      <c r="F214" s="74"/>
      <c r="G214" s="74"/>
      <c r="H214" s="74"/>
      <c r="I214" s="74"/>
      <c r="J214" s="74"/>
      <c r="K214" s="74"/>
      <c r="L214" s="74"/>
      <c r="M214" s="74"/>
      <c r="N214" s="74"/>
      <c r="O214" s="74"/>
      <c r="P214" s="74"/>
      <c r="Q214" s="74"/>
      <c r="R214" s="74"/>
      <c r="S214" s="74"/>
      <c r="T214" s="74"/>
      <c r="U214" s="74"/>
      <c r="V214" s="74"/>
      <c r="W214" s="74"/>
      <c r="X214" s="74"/>
      <c r="Y214" s="74"/>
      <c r="Z214" s="74"/>
    </row>
    <row r="215" spans="1:26" ht="15.75" customHeight="1">
      <c r="A215" s="74"/>
      <c r="B215" s="74"/>
      <c r="C215" s="81"/>
      <c r="D215" s="82"/>
      <c r="E215" s="75"/>
      <c r="F215" s="74"/>
      <c r="G215" s="74"/>
      <c r="H215" s="74"/>
      <c r="I215" s="74"/>
      <c r="J215" s="74"/>
      <c r="K215" s="74"/>
      <c r="L215" s="74"/>
      <c r="M215" s="74"/>
      <c r="N215" s="74"/>
      <c r="O215" s="74"/>
      <c r="P215" s="74"/>
      <c r="Q215" s="74"/>
      <c r="R215" s="74"/>
      <c r="S215" s="74"/>
      <c r="T215" s="74"/>
      <c r="U215" s="74"/>
      <c r="V215" s="74"/>
      <c r="W215" s="74"/>
      <c r="X215" s="74"/>
      <c r="Y215" s="74"/>
      <c r="Z215" s="74"/>
    </row>
    <row r="216" spans="1:26" ht="15.75" customHeight="1">
      <c r="A216" s="74"/>
      <c r="B216" s="74"/>
      <c r="C216" s="81"/>
      <c r="D216" s="82"/>
      <c r="E216" s="75"/>
      <c r="F216" s="74"/>
      <c r="G216" s="74"/>
      <c r="H216" s="74"/>
      <c r="I216" s="74"/>
      <c r="J216" s="74"/>
      <c r="K216" s="74"/>
      <c r="L216" s="74"/>
      <c r="M216" s="74"/>
      <c r="N216" s="74"/>
      <c r="O216" s="74"/>
      <c r="P216" s="74"/>
      <c r="Q216" s="74"/>
      <c r="R216" s="74"/>
      <c r="S216" s="74"/>
      <c r="T216" s="74"/>
      <c r="U216" s="74"/>
      <c r="V216" s="74"/>
      <c r="W216" s="74"/>
      <c r="X216" s="74"/>
      <c r="Y216" s="74"/>
      <c r="Z216" s="74"/>
    </row>
    <row r="217" spans="1:26" ht="15.75" customHeight="1">
      <c r="A217" s="74"/>
      <c r="B217" s="74"/>
      <c r="C217" s="81"/>
      <c r="D217" s="82"/>
      <c r="E217" s="75"/>
      <c r="F217" s="74"/>
      <c r="G217" s="74"/>
      <c r="H217" s="74"/>
      <c r="I217" s="74"/>
      <c r="J217" s="74"/>
      <c r="K217" s="74"/>
      <c r="L217" s="74"/>
      <c r="M217" s="74"/>
      <c r="N217" s="74"/>
      <c r="O217" s="74"/>
      <c r="P217" s="74"/>
      <c r="Q217" s="74"/>
      <c r="R217" s="74"/>
      <c r="S217" s="74"/>
      <c r="T217" s="74"/>
      <c r="U217" s="74"/>
      <c r="V217" s="74"/>
      <c r="W217" s="74"/>
      <c r="X217" s="74"/>
      <c r="Y217" s="74"/>
      <c r="Z217" s="74"/>
    </row>
    <row r="218" spans="1:26" ht="15.75" customHeight="1">
      <c r="A218" s="74"/>
      <c r="B218" s="74"/>
      <c r="C218" s="81"/>
      <c r="D218" s="82"/>
      <c r="E218" s="75"/>
      <c r="F218" s="74"/>
      <c r="G218" s="74"/>
      <c r="H218" s="74"/>
      <c r="I218" s="74"/>
      <c r="J218" s="74"/>
      <c r="K218" s="74"/>
      <c r="L218" s="74"/>
      <c r="M218" s="74"/>
      <c r="N218" s="74"/>
      <c r="O218" s="74"/>
      <c r="P218" s="74"/>
      <c r="Q218" s="74"/>
      <c r="R218" s="74"/>
      <c r="S218" s="74"/>
      <c r="T218" s="74"/>
      <c r="U218" s="74"/>
      <c r="V218" s="74"/>
      <c r="W218" s="74"/>
      <c r="X218" s="74"/>
      <c r="Y218" s="74"/>
      <c r="Z218" s="74"/>
    </row>
    <row r="219" spans="1:26" ht="15.75" customHeight="1">
      <c r="A219" s="74"/>
      <c r="B219" s="74"/>
      <c r="C219" s="81"/>
      <c r="D219" s="82"/>
      <c r="E219" s="75"/>
      <c r="F219" s="74"/>
      <c r="G219" s="74"/>
      <c r="H219" s="74"/>
      <c r="I219" s="74"/>
      <c r="J219" s="74"/>
      <c r="K219" s="74"/>
      <c r="L219" s="74"/>
      <c r="M219" s="74"/>
      <c r="N219" s="74"/>
      <c r="O219" s="74"/>
      <c r="P219" s="74"/>
      <c r="Q219" s="74"/>
      <c r="R219" s="74"/>
      <c r="S219" s="74"/>
      <c r="T219" s="74"/>
      <c r="U219" s="74"/>
      <c r="V219" s="74"/>
      <c r="W219" s="74"/>
      <c r="X219" s="74"/>
      <c r="Y219" s="74"/>
      <c r="Z219" s="74"/>
    </row>
    <row r="220" spans="1:26" ht="15.75" customHeight="1">
      <c r="A220" s="74"/>
      <c r="B220" s="74"/>
      <c r="C220" s="81"/>
      <c r="D220" s="82"/>
      <c r="E220" s="75"/>
      <c r="F220" s="74"/>
      <c r="G220" s="74"/>
      <c r="H220" s="74"/>
      <c r="I220" s="74"/>
      <c r="J220" s="74"/>
      <c r="K220" s="74"/>
      <c r="L220" s="74"/>
      <c r="M220" s="74"/>
      <c r="N220" s="74"/>
      <c r="O220" s="74"/>
      <c r="P220" s="74"/>
      <c r="Q220" s="74"/>
      <c r="R220" s="74"/>
      <c r="S220" s="74"/>
      <c r="T220" s="74"/>
      <c r="U220" s="74"/>
      <c r="V220" s="74"/>
      <c r="W220" s="74"/>
      <c r="X220" s="74"/>
      <c r="Y220" s="74"/>
      <c r="Z220" s="74"/>
    </row>
    <row r="221" spans="1:26" ht="15.75" customHeight="1">
      <c r="A221" s="74"/>
      <c r="B221" s="74"/>
      <c r="C221" s="81"/>
      <c r="D221" s="82"/>
      <c r="E221" s="75"/>
      <c r="F221" s="74"/>
      <c r="G221" s="74"/>
      <c r="H221" s="74"/>
      <c r="I221" s="74"/>
      <c r="J221" s="74"/>
      <c r="K221" s="74"/>
      <c r="L221" s="74"/>
      <c r="M221" s="74"/>
      <c r="N221" s="74"/>
      <c r="O221" s="74"/>
      <c r="P221" s="74"/>
      <c r="Q221" s="74"/>
      <c r="R221" s="74"/>
      <c r="S221" s="74"/>
      <c r="T221" s="74"/>
      <c r="U221" s="74"/>
      <c r="V221" s="74"/>
      <c r="W221" s="74"/>
      <c r="X221" s="74"/>
      <c r="Y221" s="74"/>
      <c r="Z221" s="74"/>
    </row>
    <row r="222" spans="1:26" ht="15.75" customHeight="1">
      <c r="A222" s="74"/>
      <c r="B222" s="74"/>
      <c r="C222" s="81"/>
      <c r="D222" s="82"/>
      <c r="E222" s="75"/>
      <c r="F222" s="74"/>
      <c r="G222" s="74"/>
      <c r="H222" s="74"/>
      <c r="I222" s="74"/>
      <c r="J222" s="74"/>
      <c r="K222" s="74"/>
      <c r="L222" s="74"/>
      <c r="M222" s="74"/>
      <c r="N222" s="74"/>
      <c r="O222" s="74"/>
      <c r="P222" s="74"/>
      <c r="Q222" s="74"/>
      <c r="R222" s="74"/>
      <c r="S222" s="74"/>
      <c r="T222" s="74"/>
      <c r="U222" s="74"/>
      <c r="V222" s="74"/>
      <c r="W222" s="74"/>
      <c r="X222" s="74"/>
      <c r="Y222" s="74"/>
      <c r="Z222" s="74"/>
    </row>
    <row r="223" spans="1:26" ht="15.75" customHeight="1">
      <c r="A223" s="74"/>
      <c r="B223" s="74"/>
      <c r="C223" s="81"/>
      <c r="D223" s="82"/>
      <c r="E223" s="75"/>
      <c r="F223" s="74"/>
      <c r="G223" s="74"/>
      <c r="H223" s="74"/>
      <c r="I223" s="74"/>
      <c r="J223" s="74"/>
      <c r="K223" s="74"/>
      <c r="L223" s="74"/>
      <c r="M223" s="74"/>
      <c r="N223" s="74"/>
      <c r="O223" s="74"/>
      <c r="P223" s="74"/>
      <c r="Q223" s="74"/>
      <c r="R223" s="74"/>
      <c r="S223" s="74"/>
      <c r="T223" s="74"/>
      <c r="U223" s="74"/>
      <c r="V223" s="74"/>
      <c r="W223" s="74"/>
      <c r="X223" s="74"/>
      <c r="Y223" s="74"/>
      <c r="Z223" s="74"/>
    </row>
    <row r="224" spans="1:26" ht="15.75" customHeight="1">
      <c r="A224" s="74"/>
      <c r="B224" s="74"/>
      <c r="C224" s="81"/>
      <c r="D224" s="82"/>
      <c r="E224" s="75"/>
      <c r="F224" s="74"/>
      <c r="G224" s="74"/>
      <c r="H224" s="74"/>
      <c r="I224" s="74"/>
      <c r="J224" s="74"/>
      <c r="K224" s="74"/>
      <c r="L224" s="74"/>
      <c r="M224" s="74"/>
      <c r="N224" s="74"/>
      <c r="O224" s="74"/>
      <c r="P224" s="74"/>
      <c r="Q224" s="74"/>
      <c r="R224" s="74"/>
      <c r="S224" s="74"/>
      <c r="T224" s="74"/>
      <c r="U224" s="74"/>
      <c r="V224" s="74"/>
      <c r="W224" s="74"/>
      <c r="X224" s="74"/>
      <c r="Y224" s="74"/>
      <c r="Z224" s="74"/>
    </row>
    <row r="225" spans="1:26" ht="15.75" customHeight="1">
      <c r="A225" s="74"/>
      <c r="B225" s="74"/>
      <c r="C225" s="81"/>
      <c r="D225" s="82"/>
      <c r="E225" s="75"/>
      <c r="F225" s="74"/>
      <c r="G225" s="74"/>
      <c r="H225" s="74"/>
      <c r="I225" s="74"/>
      <c r="J225" s="74"/>
      <c r="K225" s="74"/>
      <c r="L225" s="74"/>
      <c r="M225" s="74"/>
      <c r="N225" s="74"/>
      <c r="O225" s="74"/>
      <c r="P225" s="74"/>
      <c r="Q225" s="74"/>
      <c r="R225" s="74"/>
      <c r="S225" s="74"/>
      <c r="T225" s="74"/>
      <c r="U225" s="74"/>
      <c r="V225" s="74"/>
      <c r="W225" s="74"/>
      <c r="X225" s="74"/>
      <c r="Y225" s="74"/>
      <c r="Z225" s="74"/>
    </row>
    <row r="226" spans="1:26" ht="15.75" customHeight="1">
      <c r="A226" s="74"/>
      <c r="B226" s="74"/>
      <c r="C226" s="81"/>
      <c r="D226" s="82"/>
      <c r="E226" s="75"/>
      <c r="F226" s="74"/>
      <c r="G226" s="74"/>
      <c r="H226" s="74"/>
      <c r="I226" s="74"/>
      <c r="J226" s="74"/>
      <c r="K226" s="74"/>
      <c r="L226" s="74"/>
      <c r="M226" s="74"/>
      <c r="N226" s="74"/>
      <c r="O226" s="74"/>
      <c r="P226" s="74"/>
      <c r="Q226" s="74"/>
      <c r="R226" s="74"/>
      <c r="S226" s="74"/>
      <c r="T226" s="74"/>
      <c r="U226" s="74"/>
      <c r="V226" s="74"/>
      <c r="W226" s="74"/>
      <c r="X226" s="74"/>
      <c r="Y226" s="74"/>
      <c r="Z226" s="74"/>
    </row>
    <row r="227" spans="1:26" ht="15.75" customHeight="1">
      <c r="A227" s="74"/>
      <c r="B227" s="74"/>
      <c r="C227" s="81"/>
      <c r="D227" s="82"/>
      <c r="E227" s="75"/>
      <c r="F227" s="74"/>
      <c r="G227" s="74"/>
      <c r="H227" s="74"/>
      <c r="I227" s="74"/>
      <c r="J227" s="74"/>
      <c r="K227" s="74"/>
      <c r="L227" s="74"/>
      <c r="M227" s="74"/>
      <c r="N227" s="74"/>
      <c r="O227" s="74"/>
      <c r="P227" s="74"/>
      <c r="Q227" s="74"/>
      <c r="R227" s="74"/>
      <c r="S227" s="74"/>
      <c r="T227" s="74"/>
      <c r="U227" s="74"/>
      <c r="V227" s="74"/>
      <c r="W227" s="74"/>
      <c r="X227" s="74"/>
      <c r="Y227" s="74"/>
      <c r="Z227" s="74"/>
    </row>
    <row r="228" spans="1:26" ht="15.75" customHeight="1">
      <c r="A228" s="74"/>
      <c r="B228" s="74"/>
      <c r="C228" s="81"/>
      <c r="D228" s="82"/>
      <c r="E228" s="75"/>
      <c r="F228" s="74"/>
      <c r="G228" s="74"/>
      <c r="H228" s="74"/>
      <c r="I228" s="74"/>
      <c r="J228" s="74"/>
      <c r="K228" s="74"/>
      <c r="L228" s="74"/>
      <c r="M228" s="74"/>
      <c r="N228" s="74"/>
      <c r="O228" s="74"/>
      <c r="P228" s="74"/>
      <c r="Q228" s="74"/>
      <c r="R228" s="74"/>
      <c r="S228" s="74"/>
      <c r="T228" s="74"/>
      <c r="U228" s="74"/>
      <c r="V228" s="74"/>
      <c r="W228" s="74"/>
      <c r="X228" s="74"/>
      <c r="Y228" s="74"/>
      <c r="Z228" s="74"/>
    </row>
    <row r="229" spans="1:26" ht="15.75" customHeight="1">
      <c r="A229" s="74"/>
      <c r="B229" s="74"/>
      <c r="C229" s="81"/>
      <c r="D229" s="82"/>
      <c r="E229" s="75"/>
      <c r="F229" s="74"/>
      <c r="G229" s="74"/>
      <c r="H229" s="74"/>
      <c r="I229" s="74"/>
      <c r="J229" s="74"/>
      <c r="K229" s="74"/>
      <c r="L229" s="74"/>
      <c r="M229" s="74"/>
      <c r="N229" s="74"/>
      <c r="O229" s="74"/>
      <c r="P229" s="74"/>
      <c r="Q229" s="74"/>
      <c r="R229" s="74"/>
      <c r="S229" s="74"/>
      <c r="T229" s="74"/>
      <c r="U229" s="74"/>
      <c r="V229" s="74"/>
      <c r="W229" s="74"/>
      <c r="X229" s="74"/>
      <c r="Y229" s="74"/>
      <c r="Z229" s="74"/>
    </row>
    <row r="230" spans="1:26" ht="15.75" customHeight="1">
      <c r="A230" s="74"/>
      <c r="B230" s="74"/>
      <c r="C230" s="81"/>
      <c r="D230" s="82"/>
      <c r="E230" s="75"/>
      <c r="F230" s="74"/>
      <c r="G230" s="74"/>
      <c r="H230" s="74"/>
      <c r="I230" s="74"/>
      <c r="J230" s="74"/>
      <c r="K230" s="74"/>
      <c r="L230" s="74"/>
      <c r="M230" s="74"/>
      <c r="N230" s="74"/>
      <c r="O230" s="74"/>
      <c r="P230" s="74"/>
      <c r="Q230" s="74"/>
      <c r="R230" s="74"/>
      <c r="S230" s="74"/>
      <c r="T230" s="74"/>
      <c r="U230" s="74"/>
      <c r="V230" s="74"/>
      <c r="W230" s="74"/>
      <c r="X230" s="74"/>
      <c r="Y230" s="74"/>
      <c r="Z230" s="74"/>
    </row>
    <row r="231" spans="1:26" ht="15.75" customHeight="1">
      <c r="A231" s="74"/>
      <c r="B231" s="74"/>
      <c r="C231" s="81"/>
      <c r="D231" s="82"/>
      <c r="E231" s="75"/>
      <c r="F231" s="74"/>
      <c r="G231" s="74"/>
      <c r="H231" s="74"/>
      <c r="I231" s="74"/>
      <c r="J231" s="74"/>
      <c r="K231" s="74"/>
      <c r="L231" s="74"/>
      <c r="M231" s="74"/>
      <c r="N231" s="74"/>
      <c r="O231" s="74"/>
      <c r="P231" s="74"/>
      <c r="Q231" s="74"/>
      <c r="R231" s="74"/>
      <c r="S231" s="74"/>
      <c r="T231" s="74"/>
      <c r="U231" s="74"/>
      <c r="V231" s="74"/>
      <c r="W231" s="74"/>
      <c r="X231" s="74"/>
      <c r="Y231" s="74"/>
      <c r="Z231" s="74"/>
    </row>
    <row r="232" spans="1:26" ht="15.75" customHeight="1">
      <c r="A232" s="74"/>
      <c r="B232" s="74"/>
      <c r="C232" s="81"/>
      <c r="D232" s="82"/>
      <c r="E232" s="75"/>
      <c r="F232" s="74"/>
      <c r="G232" s="74"/>
      <c r="H232" s="74"/>
      <c r="I232" s="74"/>
      <c r="J232" s="74"/>
      <c r="K232" s="74"/>
      <c r="L232" s="74"/>
      <c r="M232" s="74"/>
      <c r="N232" s="74"/>
      <c r="O232" s="74"/>
      <c r="P232" s="74"/>
      <c r="Q232" s="74"/>
      <c r="R232" s="74"/>
      <c r="S232" s="74"/>
      <c r="T232" s="74"/>
      <c r="U232" s="74"/>
      <c r="V232" s="74"/>
      <c r="W232" s="74"/>
      <c r="X232" s="74"/>
      <c r="Y232" s="74"/>
      <c r="Z232" s="74"/>
    </row>
    <row r="233" spans="1:26" ht="15.75" customHeight="1">
      <c r="A233" s="74"/>
      <c r="B233" s="74"/>
      <c r="C233" s="81"/>
      <c r="D233" s="82"/>
      <c r="E233" s="75"/>
      <c r="F233" s="74"/>
      <c r="G233" s="74"/>
      <c r="H233" s="74"/>
      <c r="I233" s="74"/>
      <c r="J233" s="74"/>
      <c r="K233" s="74"/>
      <c r="L233" s="74"/>
      <c r="M233" s="74"/>
      <c r="N233" s="74"/>
      <c r="O233" s="74"/>
      <c r="P233" s="74"/>
      <c r="Q233" s="74"/>
      <c r="R233" s="74"/>
      <c r="S233" s="74"/>
      <c r="T233" s="74"/>
      <c r="U233" s="74"/>
      <c r="V233" s="74"/>
      <c r="W233" s="74"/>
      <c r="X233" s="74"/>
      <c r="Y233" s="74"/>
      <c r="Z233" s="74"/>
    </row>
    <row r="234" spans="1:26" ht="15.75" customHeight="1">
      <c r="A234" s="74"/>
      <c r="B234" s="74"/>
      <c r="C234" s="81"/>
      <c r="D234" s="82"/>
      <c r="E234" s="75"/>
      <c r="F234" s="74"/>
      <c r="G234" s="74"/>
      <c r="H234" s="74"/>
      <c r="I234" s="74"/>
      <c r="J234" s="74"/>
      <c r="K234" s="74"/>
      <c r="L234" s="74"/>
      <c r="M234" s="74"/>
      <c r="N234" s="74"/>
      <c r="O234" s="74"/>
      <c r="P234" s="74"/>
      <c r="Q234" s="74"/>
      <c r="R234" s="74"/>
      <c r="S234" s="74"/>
      <c r="T234" s="74"/>
      <c r="U234" s="74"/>
      <c r="V234" s="74"/>
      <c r="W234" s="74"/>
      <c r="X234" s="74"/>
      <c r="Y234" s="74"/>
      <c r="Z234" s="74"/>
    </row>
    <row r="235" spans="1:26" ht="15.75" customHeight="1">
      <c r="A235" s="74"/>
      <c r="B235" s="74"/>
      <c r="C235" s="81"/>
      <c r="D235" s="82"/>
      <c r="E235" s="75"/>
      <c r="F235" s="74"/>
      <c r="G235" s="74"/>
      <c r="H235" s="74"/>
      <c r="I235" s="74"/>
      <c r="J235" s="74"/>
      <c r="K235" s="74"/>
      <c r="L235" s="74"/>
      <c r="M235" s="74"/>
      <c r="N235" s="74"/>
      <c r="O235" s="74"/>
      <c r="P235" s="74"/>
      <c r="Q235" s="74"/>
      <c r="R235" s="74"/>
      <c r="S235" s="74"/>
      <c r="T235" s="74"/>
      <c r="U235" s="74"/>
      <c r="V235" s="74"/>
      <c r="W235" s="74"/>
      <c r="X235" s="74"/>
      <c r="Y235" s="74"/>
      <c r="Z235" s="74"/>
    </row>
    <row r="236" spans="1:26" ht="15.75" customHeight="1">
      <c r="A236" s="74"/>
      <c r="B236" s="74"/>
      <c r="C236" s="81"/>
      <c r="D236" s="82"/>
      <c r="E236" s="75"/>
      <c r="F236" s="74"/>
      <c r="G236" s="74"/>
      <c r="H236" s="74"/>
      <c r="I236" s="74"/>
      <c r="J236" s="74"/>
      <c r="K236" s="74"/>
      <c r="L236" s="74"/>
      <c r="M236" s="74"/>
      <c r="N236" s="74"/>
      <c r="O236" s="74"/>
      <c r="P236" s="74"/>
      <c r="Q236" s="74"/>
      <c r="R236" s="74"/>
      <c r="S236" s="74"/>
      <c r="T236" s="74"/>
      <c r="U236" s="74"/>
      <c r="V236" s="74"/>
      <c r="W236" s="74"/>
      <c r="X236" s="74"/>
      <c r="Y236" s="74"/>
      <c r="Z236" s="74"/>
    </row>
    <row r="237" spans="1:26" ht="15.75" customHeight="1">
      <c r="A237" s="74"/>
      <c r="B237" s="74"/>
      <c r="C237" s="81"/>
      <c r="D237" s="82"/>
      <c r="E237" s="75"/>
      <c r="F237" s="74"/>
      <c r="G237" s="74"/>
      <c r="H237" s="74"/>
      <c r="I237" s="74"/>
      <c r="J237" s="74"/>
      <c r="K237" s="74"/>
      <c r="L237" s="74"/>
      <c r="M237" s="74"/>
      <c r="N237" s="74"/>
      <c r="O237" s="74"/>
      <c r="P237" s="74"/>
      <c r="Q237" s="74"/>
      <c r="R237" s="74"/>
      <c r="S237" s="74"/>
      <c r="T237" s="74"/>
      <c r="U237" s="74"/>
      <c r="V237" s="74"/>
      <c r="W237" s="74"/>
      <c r="X237" s="74"/>
      <c r="Y237" s="74"/>
      <c r="Z237" s="74"/>
    </row>
    <row r="238" spans="1:26" ht="15.75" customHeight="1">
      <c r="A238" s="74"/>
      <c r="B238" s="74"/>
      <c r="C238" s="81"/>
      <c r="D238" s="82"/>
      <c r="E238" s="75"/>
      <c r="F238" s="74"/>
      <c r="G238" s="74"/>
      <c r="H238" s="74"/>
      <c r="I238" s="74"/>
      <c r="J238" s="74"/>
      <c r="K238" s="74"/>
      <c r="L238" s="74"/>
      <c r="M238" s="74"/>
      <c r="N238" s="74"/>
      <c r="O238" s="74"/>
      <c r="P238" s="74"/>
      <c r="Q238" s="74"/>
      <c r="R238" s="74"/>
      <c r="S238" s="74"/>
      <c r="T238" s="74"/>
      <c r="U238" s="74"/>
      <c r="V238" s="74"/>
      <c r="W238" s="74"/>
      <c r="X238" s="74"/>
      <c r="Y238" s="74"/>
      <c r="Z238" s="74"/>
    </row>
    <row r="239" spans="1:26" ht="15.75" customHeight="1">
      <c r="A239" s="74"/>
      <c r="B239" s="74"/>
      <c r="C239" s="81"/>
      <c r="D239" s="82"/>
      <c r="E239" s="75"/>
      <c r="F239" s="74"/>
      <c r="G239" s="74"/>
      <c r="H239" s="74"/>
      <c r="I239" s="74"/>
      <c r="J239" s="74"/>
      <c r="K239" s="74"/>
      <c r="L239" s="74"/>
      <c r="M239" s="74"/>
      <c r="N239" s="74"/>
      <c r="O239" s="74"/>
      <c r="P239" s="74"/>
      <c r="Q239" s="74"/>
      <c r="R239" s="74"/>
      <c r="S239" s="74"/>
      <c r="T239" s="74"/>
      <c r="U239" s="74"/>
      <c r="V239" s="74"/>
      <c r="W239" s="74"/>
      <c r="X239" s="74"/>
      <c r="Y239" s="74"/>
      <c r="Z239" s="74"/>
    </row>
    <row r="240" spans="1:26" ht="15.75" customHeight="1">
      <c r="A240" s="74"/>
      <c r="B240" s="74"/>
      <c r="C240" s="71"/>
      <c r="D240" s="72"/>
      <c r="E240" s="73"/>
    </row>
    <row r="241" spans="1:5" ht="15.75" customHeight="1">
      <c r="A241" s="74"/>
      <c r="B241" s="74"/>
      <c r="C241" s="71"/>
      <c r="D241" s="72"/>
      <c r="E241" s="73"/>
    </row>
    <row r="242" spans="1:5" ht="15.75" customHeight="1">
      <c r="A242" s="74"/>
      <c r="B242" s="74"/>
      <c r="C242" s="71"/>
      <c r="D242" s="72"/>
      <c r="E242" s="73"/>
    </row>
    <row r="243" spans="1:5" ht="15.75" customHeight="1">
      <c r="A243" s="74"/>
      <c r="B243" s="74"/>
      <c r="C243" s="71"/>
      <c r="D243" s="72"/>
      <c r="E243" s="73"/>
    </row>
    <row r="244" spans="1:5" ht="15.75" customHeight="1">
      <c r="A244" s="74"/>
      <c r="B244" s="74"/>
      <c r="C244" s="71"/>
      <c r="D244" s="72"/>
      <c r="E244" s="73"/>
    </row>
    <row r="245" spans="1:5" ht="15.75" customHeight="1">
      <c r="A245" s="74"/>
      <c r="B245" s="74"/>
      <c r="C245" s="71"/>
      <c r="D245" s="72"/>
      <c r="E245" s="73"/>
    </row>
    <row r="246" spans="1:5" ht="15.75" customHeight="1">
      <c r="A246" s="74"/>
      <c r="B246" s="74"/>
      <c r="C246" s="71"/>
      <c r="D246" s="72"/>
      <c r="E246" s="73"/>
    </row>
    <row r="247" spans="1:5" ht="15.75" customHeight="1">
      <c r="A247" s="74"/>
      <c r="B247" s="74"/>
      <c r="C247" s="71"/>
      <c r="D247" s="72"/>
      <c r="E247" s="73"/>
    </row>
    <row r="248" spans="1:5" ht="15.75" customHeight="1">
      <c r="A248" s="74"/>
      <c r="B248" s="74"/>
      <c r="C248" s="71"/>
      <c r="D248" s="72"/>
      <c r="E248" s="73"/>
    </row>
    <row r="249" spans="1:5" ht="15.75" customHeight="1">
      <c r="A249" s="74"/>
      <c r="B249" s="74"/>
      <c r="C249" s="71"/>
      <c r="D249" s="72"/>
      <c r="E249" s="73"/>
    </row>
    <row r="250" spans="1:5" ht="15.75" customHeight="1">
      <c r="A250" s="74"/>
      <c r="B250" s="74"/>
      <c r="C250" s="71"/>
      <c r="D250" s="72"/>
      <c r="E250" s="73"/>
    </row>
    <row r="251" spans="1:5" ht="15.75" customHeight="1">
      <c r="A251" s="74"/>
      <c r="B251" s="74"/>
      <c r="C251" s="71"/>
      <c r="D251" s="72"/>
      <c r="E251" s="73"/>
    </row>
    <row r="252" spans="1:5" ht="15.75" customHeight="1">
      <c r="A252" s="74"/>
      <c r="B252" s="74"/>
      <c r="C252" s="71"/>
      <c r="D252" s="72"/>
      <c r="E252" s="73"/>
    </row>
    <row r="253" spans="1:5" ht="15.75" customHeight="1">
      <c r="A253" s="74"/>
      <c r="B253" s="74"/>
      <c r="C253" s="71"/>
      <c r="D253" s="72"/>
      <c r="E253" s="73"/>
    </row>
    <row r="254" spans="1:5" ht="15.75" customHeight="1">
      <c r="A254" s="74"/>
      <c r="B254" s="74"/>
      <c r="C254" s="71"/>
      <c r="D254" s="72"/>
      <c r="E254" s="73"/>
    </row>
    <row r="255" spans="1:5" ht="15.75" customHeight="1">
      <c r="A255" s="74"/>
      <c r="B255" s="74"/>
      <c r="C255" s="71"/>
      <c r="D255" s="72"/>
      <c r="E255" s="73"/>
    </row>
    <row r="256" spans="1:5" ht="15.75" customHeight="1">
      <c r="A256" s="74"/>
      <c r="B256" s="74"/>
      <c r="C256" s="71"/>
      <c r="D256" s="72"/>
      <c r="E256" s="73"/>
    </row>
    <row r="257" spans="1:5" ht="15.75" customHeight="1">
      <c r="A257" s="74"/>
      <c r="B257" s="74"/>
      <c r="C257" s="71"/>
      <c r="D257" s="72"/>
      <c r="E257" s="73"/>
    </row>
    <row r="258" spans="1:5" ht="15.75" customHeight="1">
      <c r="A258" s="74"/>
      <c r="B258" s="74"/>
      <c r="C258" s="71"/>
      <c r="D258" s="72"/>
      <c r="E258" s="73"/>
    </row>
    <row r="259" spans="1:5" ht="15.75" customHeight="1">
      <c r="A259" s="74"/>
      <c r="B259" s="74"/>
      <c r="C259" s="71"/>
      <c r="D259" s="72"/>
      <c r="E259" s="73"/>
    </row>
    <row r="260" spans="1:5" ht="15.75" customHeight="1">
      <c r="A260" s="74"/>
      <c r="B260" s="74"/>
      <c r="C260" s="71"/>
      <c r="D260" s="72"/>
      <c r="E260" s="73"/>
    </row>
    <row r="261" spans="1:5" ht="15.75" customHeight="1">
      <c r="A261" s="74"/>
      <c r="B261" s="74"/>
      <c r="C261" s="71"/>
      <c r="D261" s="72"/>
      <c r="E261" s="73"/>
    </row>
    <row r="262" spans="1:5" ht="15.75" customHeight="1">
      <c r="A262" s="74"/>
      <c r="B262" s="74"/>
      <c r="C262" s="71"/>
      <c r="D262" s="72"/>
      <c r="E262" s="73"/>
    </row>
    <row r="263" spans="1:5" ht="15.75" customHeight="1">
      <c r="A263" s="74"/>
      <c r="B263" s="74"/>
      <c r="C263" s="71"/>
      <c r="D263" s="72"/>
      <c r="E263" s="73"/>
    </row>
    <row r="264" spans="1:5" ht="15.75" customHeight="1">
      <c r="A264" s="74"/>
      <c r="B264" s="74"/>
      <c r="C264" s="71"/>
      <c r="D264" s="72"/>
      <c r="E264" s="73"/>
    </row>
    <row r="265" spans="1:5" ht="15.75" customHeight="1">
      <c r="A265" s="74"/>
      <c r="B265" s="74"/>
      <c r="C265" s="71"/>
      <c r="D265" s="72"/>
      <c r="E265" s="73"/>
    </row>
    <row r="266" spans="1:5" ht="15.75" customHeight="1">
      <c r="A266" s="74"/>
      <c r="B266" s="74"/>
      <c r="C266" s="71"/>
      <c r="D266" s="72"/>
      <c r="E266" s="73"/>
    </row>
    <row r="267" spans="1:5" ht="15.75" customHeight="1">
      <c r="A267" s="74"/>
      <c r="B267" s="74"/>
      <c r="C267" s="71"/>
      <c r="D267" s="72"/>
      <c r="E267" s="73"/>
    </row>
    <row r="268" spans="1:5" ht="15.75" customHeight="1">
      <c r="A268" s="74"/>
      <c r="B268" s="74"/>
      <c r="C268" s="71"/>
      <c r="D268" s="72"/>
      <c r="E268" s="73"/>
    </row>
    <row r="269" spans="1:5" ht="15.75" customHeight="1">
      <c r="A269" s="74"/>
      <c r="B269" s="74"/>
      <c r="C269" s="71"/>
      <c r="D269" s="72"/>
      <c r="E269" s="73"/>
    </row>
    <row r="270" spans="1:5" ht="15.75" customHeight="1">
      <c r="A270" s="74"/>
      <c r="B270" s="74"/>
      <c r="C270" s="71"/>
      <c r="D270" s="72"/>
      <c r="E270" s="73"/>
    </row>
    <row r="271" spans="1:5" ht="15.75" customHeight="1">
      <c r="A271" s="74"/>
      <c r="B271" s="74"/>
      <c r="C271" s="71"/>
      <c r="D271" s="72"/>
      <c r="E271" s="73"/>
    </row>
    <row r="272" spans="1:5" ht="15.75" customHeight="1">
      <c r="A272" s="74"/>
      <c r="B272" s="74"/>
      <c r="C272" s="71"/>
      <c r="D272" s="72"/>
      <c r="E272" s="73"/>
    </row>
    <row r="273" spans="1:5" ht="15.75" customHeight="1">
      <c r="A273" s="74"/>
      <c r="B273" s="74"/>
      <c r="C273" s="71"/>
      <c r="D273" s="72"/>
      <c r="E273" s="73"/>
    </row>
    <row r="274" spans="1:5" ht="15.75" customHeight="1">
      <c r="A274" s="74"/>
      <c r="B274" s="74"/>
      <c r="C274" s="71"/>
      <c r="D274" s="72"/>
      <c r="E274" s="73"/>
    </row>
    <row r="275" spans="1:5" ht="15.75" customHeight="1">
      <c r="A275" s="74"/>
      <c r="B275" s="74"/>
      <c r="C275" s="71"/>
      <c r="D275" s="72"/>
      <c r="E275" s="73"/>
    </row>
    <row r="276" spans="1:5" ht="15.75" customHeight="1">
      <c r="A276" s="74"/>
      <c r="B276" s="74"/>
      <c r="C276" s="71"/>
      <c r="D276" s="72"/>
      <c r="E276" s="73"/>
    </row>
    <row r="277" spans="1:5" ht="15.75" customHeight="1">
      <c r="A277" s="74"/>
      <c r="B277" s="74"/>
      <c r="C277" s="71"/>
      <c r="D277" s="72"/>
      <c r="E277" s="73"/>
    </row>
    <row r="278" spans="1:5" ht="15.75" customHeight="1">
      <c r="A278" s="74"/>
      <c r="B278" s="74"/>
      <c r="C278" s="71"/>
      <c r="D278" s="72"/>
      <c r="E278" s="73"/>
    </row>
    <row r="279" spans="1:5" ht="15.75" customHeight="1">
      <c r="A279" s="74"/>
      <c r="B279" s="74"/>
      <c r="C279" s="71"/>
      <c r="D279" s="72"/>
      <c r="E279" s="73"/>
    </row>
    <row r="280" spans="1:5" ht="15.75" customHeight="1">
      <c r="A280" s="74"/>
      <c r="B280" s="74"/>
      <c r="C280" s="71"/>
      <c r="D280" s="72"/>
      <c r="E280" s="73"/>
    </row>
    <row r="281" spans="1:5" ht="15.75" customHeight="1">
      <c r="A281" s="74"/>
      <c r="B281" s="74"/>
      <c r="C281" s="71"/>
      <c r="D281" s="72"/>
      <c r="E281" s="73"/>
    </row>
    <row r="282" spans="1:5" ht="15.75" customHeight="1">
      <c r="A282" s="74"/>
      <c r="B282" s="74"/>
      <c r="C282" s="71"/>
      <c r="D282" s="72"/>
      <c r="E282" s="73"/>
    </row>
    <row r="283" spans="1:5" ht="15.75" customHeight="1">
      <c r="A283" s="74"/>
      <c r="B283" s="74"/>
      <c r="C283" s="71"/>
      <c r="D283" s="72"/>
      <c r="E283" s="73"/>
    </row>
    <row r="284" spans="1:5" ht="15.75" customHeight="1">
      <c r="A284" s="74"/>
      <c r="B284" s="74"/>
      <c r="C284" s="71"/>
      <c r="D284" s="72"/>
      <c r="E284" s="73"/>
    </row>
    <row r="285" spans="1:5" ht="15.75" customHeight="1">
      <c r="A285" s="74"/>
      <c r="B285" s="74"/>
      <c r="C285" s="71"/>
      <c r="D285" s="72"/>
      <c r="E285" s="73"/>
    </row>
    <row r="286" spans="1:5" ht="15.75" customHeight="1">
      <c r="A286" s="74"/>
      <c r="B286" s="74"/>
      <c r="C286" s="71"/>
      <c r="D286" s="72"/>
      <c r="E286" s="73"/>
    </row>
    <row r="287" spans="1:5" ht="15.75" customHeight="1">
      <c r="A287" s="74"/>
      <c r="B287" s="74"/>
      <c r="C287" s="71"/>
      <c r="D287" s="72"/>
      <c r="E287" s="73"/>
    </row>
    <row r="288" spans="1:5" ht="15.75" customHeight="1">
      <c r="A288" s="74"/>
      <c r="B288" s="74"/>
      <c r="C288" s="71"/>
      <c r="D288" s="72"/>
      <c r="E288" s="73"/>
    </row>
    <row r="289" spans="1:5" ht="15.75" customHeight="1">
      <c r="A289" s="74"/>
      <c r="B289" s="74"/>
      <c r="C289" s="71"/>
      <c r="D289" s="72"/>
      <c r="E289" s="73"/>
    </row>
    <row r="290" spans="1:5" ht="15.75" customHeight="1">
      <c r="A290" s="74"/>
      <c r="B290" s="74"/>
      <c r="C290" s="71"/>
      <c r="D290" s="72"/>
      <c r="E290" s="73"/>
    </row>
    <row r="291" spans="1:5" ht="15.75" customHeight="1">
      <c r="A291" s="74"/>
      <c r="B291" s="74"/>
      <c r="C291" s="71"/>
      <c r="D291" s="72"/>
      <c r="E291" s="73"/>
    </row>
    <row r="292" spans="1:5" ht="15.75" customHeight="1">
      <c r="A292" s="74"/>
      <c r="B292" s="74"/>
      <c r="C292" s="71"/>
      <c r="D292" s="72"/>
      <c r="E292" s="73"/>
    </row>
    <row r="293" spans="1:5" ht="15.75" customHeight="1">
      <c r="A293" s="74"/>
      <c r="B293" s="74"/>
      <c r="C293" s="71"/>
      <c r="D293" s="72"/>
      <c r="E293" s="73"/>
    </row>
    <row r="294" spans="1:5" ht="15.75" customHeight="1">
      <c r="A294" s="74"/>
      <c r="B294" s="74"/>
      <c r="C294" s="71"/>
      <c r="D294" s="72"/>
      <c r="E294" s="73"/>
    </row>
    <row r="295" spans="1:5" ht="15.75" customHeight="1">
      <c r="A295" s="74"/>
      <c r="B295" s="74"/>
      <c r="C295" s="71"/>
      <c r="D295" s="72"/>
      <c r="E295" s="73"/>
    </row>
    <row r="296" spans="1:5" ht="15.75" customHeight="1">
      <c r="A296" s="74"/>
      <c r="B296" s="74"/>
      <c r="C296" s="71"/>
      <c r="D296" s="72"/>
      <c r="E296" s="73"/>
    </row>
    <row r="297" spans="1:5" ht="15.75" customHeight="1">
      <c r="A297" s="74"/>
      <c r="B297" s="74"/>
      <c r="C297" s="71"/>
      <c r="D297" s="72"/>
      <c r="E297" s="73"/>
    </row>
    <row r="298" spans="1:5" ht="15.75" customHeight="1">
      <c r="A298" s="74"/>
      <c r="B298" s="74"/>
      <c r="C298" s="71"/>
      <c r="D298" s="72"/>
      <c r="E298" s="73"/>
    </row>
    <row r="299" spans="1:5" ht="15.75" customHeight="1">
      <c r="A299" s="74"/>
      <c r="B299" s="74"/>
      <c r="C299" s="71"/>
      <c r="D299" s="72"/>
      <c r="E299" s="73"/>
    </row>
    <row r="300" spans="1:5" ht="15.75" customHeight="1">
      <c r="A300" s="74"/>
      <c r="B300" s="74"/>
      <c r="C300" s="71"/>
      <c r="D300" s="72"/>
      <c r="E300" s="73"/>
    </row>
    <row r="301" spans="1:5" ht="15.75" customHeight="1">
      <c r="A301" s="74"/>
      <c r="B301" s="74"/>
      <c r="C301" s="71"/>
      <c r="D301" s="72"/>
      <c r="E301" s="73"/>
    </row>
    <row r="302" spans="1:5" ht="15.75" customHeight="1">
      <c r="A302" s="74"/>
      <c r="B302" s="74"/>
      <c r="C302" s="71"/>
      <c r="D302" s="72"/>
      <c r="E302" s="73"/>
    </row>
    <row r="303" spans="1:5" ht="15.75" customHeight="1">
      <c r="A303" s="74"/>
      <c r="B303" s="74"/>
      <c r="C303" s="71"/>
      <c r="D303" s="72"/>
      <c r="E303" s="73"/>
    </row>
    <row r="304" spans="1:5" ht="15.75" customHeight="1">
      <c r="A304" s="74"/>
      <c r="B304" s="74"/>
      <c r="C304" s="71"/>
      <c r="D304" s="72"/>
      <c r="E304" s="73"/>
    </row>
    <row r="305" spans="1:5" ht="15.75" customHeight="1">
      <c r="A305" s="74"/>
      <c r="B305" s="74"/>
      <c r="C305" s="71"/>
      <c r="D305" s="72"/>
      <c r="E305" s="73"/>
    </row>
    <row r="306" spans="1:5" ht="15.75" customHeight="1">
      <c r="A306" s="74"/>
      <c r="B306" s="74"/>
      <c r="C306" s="71"/>
      <c r="D306" s="72"/>
      <c r="E306" s="73"/>
    </row>
    <row r="307" spans="1:5" ht="15.75" customHeight="1">
      <c r="A307" s="74"/>
      <c r="B307" s="74"/>
      <c r="C307" s="71"/>
      <c r="D307" s="72"/>
      <c r="E307" s="73"/>
    </row>
    <row r="308" spans="1:5" ht="15.75" customHeight="1">
      <c r="A308" s="74"/>
      <c r="B308" s="74"/>
      <c r="C308" s="71"/>
      <c r="D308" s="72"/>
      <c r="E308" s="73"/>
    </row>
    <row r="309" spans="1:5" ht="15.75" customHeight="1">
      <c r="A309" s="74"/>
      <c r="B309" s="74"/>
      <c r="C309" s="71"/>
      <c r="D309" s="72"/>
      <c r="E309" s="73"/>
    </row>
    <row r="310" spans="1:5" ht="15.75" customHeight="1">
      <c r="A310" s="74"/>
      <c r="B310" s="74"/>
      <c r="C310" s="71"/>
      <c r="D310" s="72"/>
      <c r="E310" s="73"/>
    </row>
    <row r="311" spans="1:5" ht="15.75" customHeight="1">
      <c r="A311" s="74"/>
      <c r="B311" s="74"/>
      <c r="C311" s="71"/>
      <c r="D311" s="72"/>
      <c r="E311" s="73"/>
    </row>
    <row r="312" spans="1:5" ht="15.75" customHeight="1">
      <c r="A312" s="74"/>
      <c r="B312" s="74"/>
      <c r="C312" s="71"/>
      <c r="D312" s="72"/>
      <c r="E312" s="73"/>
    </row>
    <row r="313" spans="1:5" ht="15.75" customHeight="1">
      <c r="A313" s="74"/>
      <c r="B313" s="74"/>
      <c r="C313" s="71"/>
      <c r="D313" s="72"/>
      <c r="E313" s="73"/>
    </row>
    <row r="314" spans="1:5" ht="15.75" customHeight="1">
      <c r="A314" s="74"/>
      <c r="B314" s="74"/>
      <c r="C314" s="71"/>
      <c r="D314" s="72"/>
      <c r="E314" s="73"/>
    </row>
    <row r="315" spans="1:5" ht="15.75" customHeight="1">
      <c r="A315" s="74"/>
      <c r="B315" s="74"/>
      <c r="C315" s="71"/>
      <c r="D315" s="72"/>
      <c r="E315" s="73"/>
    </row>
    <row r="316" spans="1:5" ht="15.75" customHeight="1">
      <c r="A316" s="74"/>
      <c r="B316" s="74"/>
      <c r="C316" s="71"/>
      <c r="D316" s="72"/>
      <c r="E316" s="73"/>
    </row>
    <row r="317" spans="1:5" ht="15.75" customHeight="1">
      <c r="A317" s="74"/>
      <c r="B317" s="74"/>
      <c r="C317" s="71"/>
      <c r="D317" s="72"/>
      <c r="E317" s="73"/>
    </row>
    <row r="318" spans="1:5" ht="15.75" customHeight="1">
      <c r="A318" s="74"/>
      <c r="B318" s="74"/>
      <c r="C318" s="71"/>
      <c r="D318" s="72"/>
      <c r="E318" s="73"/>
    </row>
    <row r="319" spans="1:5" ht="15.75" customHeight="1">
      <c r="A319" s="74"/>
      <c r="B319" s="74"/>
      <c r="C319" s="71"/>
      <c r="D319" s="72"/>
      <c r="E319" s="73"/>
    </row>
    <row r="320" spans="1:5" ht="15.75" customHeight="1">
      <c r="A320" s="74"/>
      <c r="B320" s="74"/>
      <c r="C320" s="71"/>
      <c r="D320" s="72"/>
      <c r="E320" s="73"/>
    </row>
    <row r="321" spans="1:5" ht="15.75" customHeight="1">
      <c r="A321" s="74"/>
      <c r="B321" s="74"/>
      <c r="C321" s="71"/>
      <c r="D321" s="72"/>
      <c r="E321" s="73"/>
    </row>
    <row r="322" spans="1:5" ht="15.75" customHeight="1">
      <c r="A322" s="74"/>
      <c r="B322" s="74"/>
      <c r="C322" s="71"/>
      <c r="D322" s="72"/>
      <c r="E322" s="73"/>
    </row>
    <row r="323" spans="1:5" ht="15.75" customHeight="1">
      <c r="A323" s="74"/>
      <c r="B323" s="74"/>
      <c r="C323" s="71"/>
      <c r="D323" s="72"/>
      <c r="E323" s="73"/>
    </row>
    <row r="324" spans="1:5" ht="15.75" customHeight="1">
      <c r="A324" s="74"/>
      <c r="B324" s="74"/>
      <c r="C324" s="71"/>
      <c r="D324" s="72"/>
      <c r="E324" s="73"/>
    </row>
    <row r="325" spans="1:5" ht="15.75" customHeight="1">
      <c r="A325" s="74"/>
      <c r="B325" s="74"/>
      <c r="C325" s="71"/>
      <c r="D325" s="72"/>
      <c r="E325" s="73"/>
    </row>
    <row r="326" spans="1:5" ht="15.75" customHeight="1">
      <c r="A326" s="74"/>
      <c r="B326" s="74"/>
      <c r="C326" s="71"/>
      <c r="D326" s="72"/>
      <c r="E326" s="73"/>
    </row>
    <row r="327" spans="1:5" ht="15.75" customHeight="1">
      <c r="A327" s="74"/>
      <c r="B327" s="74"/>
      <c r="C327" s="71"/>
      <c r="D327" s="72"/>
      <c r="E327" s="73"/>
    </row>
    <row r="328" spans="1:5" ht="15.75" customHeight="1">
      <c r="A328" s="74"/>
      <c r="B328" s="74"/>
      <c r="C328" s="71"/>
      <c r="D328" s="72"/>
      <c r="E328" s="73"/>
    </row>
    <row r="329" spans="1:5" ht="15.75" customHeight="1">
      <c r="A329" s="74"/>
      <c r="B329" s="74"/>
      <c r="C329" s="71"/>
      <c r="D329" s="72"/>
      <c r="E329" s="73"/>
    </row>
    <row r="330" spans="1:5" ht="15.75" customHeight="1">
      <c r="A330" s="74"/>
      <c r="B330" s="74"/>
      <c r="C330" s="71"/>
      <c r="D330" s="72"/>
      <c r="E330" s="73"/>
    </row>
    <row r="331" spans="1:5" ht="15.75" customHeight="1">
      <c r="A331" s="74"/>
      <c r="B331" s="74"/>
      <c r="C331" s="71"/>
      <c r="D331" s="72"/>
      <c r="E331" s="73"/>
    </row>
    <row r="332" spans="1:5" ht="15.75" customHeight="1">
      <c r="A332" s="74"/>
      <c r="B332" s="74"/>
      <c r="C332" s="71"/>
      <c r="D332" s="72"/>
      <c r="E332" s="73"/>
    </row>
    <row r="333" spans="1:5" ht="15.75" customHeight="1">
      <c r="A333" s="74"/>
      <c r="B333" s="74"/>
      <c r="C333" s="71"/>
      <c r="D333" s="72"/>
      <c r="E333" s="73"/>
    </row>
    <row r="334" spans="1:5" ht="15.75" customHeight="1">
      <c r="A334" s="74"/>
      <c r="B334" s="74"/>
      <c r="C334" s="71"/>
      <c r="D334" s="72"/>
      <c r="E334" s="73"/>
    </row>
    <row r="335" spans="1:5" ht="15.75" customHeight="1">
      <c r="A335" s="74"/>
      <c r="B335" s="74"/>
      <c r="C335" s="71"/>
      <c r="D335" s="72"/>
      <c r="E335" s="73"/>
    </row>
    <row r="336" spans="1:5" ht="15.75" customHeight="1">
      <c r="A336" s="74"/>
      <c r="B336" s="74"/>
      <c r="C336" s="71"/>
      <c r="D336" s="72"/>
      <c r="E336" s="73"/>
    </row>
    <row r="337" spans="1:5" ht="15.75" customHeight="1">
      <c r="A337" s="74"/>
      <c r="B337" s="74"/>
      <c r="C337" s="71"/>
      <c r="D337" s="72"/>
      <c r="E337" s="73"/>
    </row>
    <row r="338" spans="1:5" ht="15.75" customHeight="1">
      <c r="A338" s="74"/>
      <c r="B338" s="74"/>
      <c r="C338" s="71"/>
      <c r="D338" s="72"/>
      <c r="E338" s="73"/>
    </row>
    <row r="339" spans="1:5" ht="15.75" customHeight="1">
      <c r="A339" s="74"/>
      <c r="B339" s="74"/>
      <c r="C339" s="71"/>
      <c r="D339" s="72"/>
      <c r="E339" s="73"/>
    </row>
    <row r="340" spans="1:5" ht="15.75" customHeight="1">
      <c r="A340" s="74"/>
      <c r="B340" s="74"/>
      <c r="C340" s="71"/>
      <c r="D340" s="72"/>
      <c r="E340" s="73"/>
    </row>
    <row r="341" spans="1:5" ht="15.75" customHeight="1">
      <c r="A341" s="74"/>
      <c r="B341" s="74"/>
      <c r="C341" s="71"/>
      <c r="D341" s="72"/>
      <c r="E341" s="73"/>
    </row>
    <row r="342" spans="1:5" ht="15.75" customHeight="1">
      <c r="A342" s="74"/>
      <c r="B342" s="74"/>
      <c r="C342" s="71"/>
      <c r="D342" s="72"/>
      <c r="E342" s="73"/>
    </row>
    <row r="343" spans="1:5" ht="15.75" customHeight="1">
      <c r="A343" s="74"/>
      <c r="B343" s="74"/>
      <c r="C343" s="71"/>
      <c r="D343" s="72"/>
      <c r="E343" s="73"/>
    </row>
    <row r="344" spans="1:5" ht="15.75" customHeight="1">
      <c r="A344" s="74"/>
      <c r="B344" s="74"/>
      <c r="C344" s="71"/>
      <c r="D344" s="72"/>
      <c r="E344" s="73"/>
    </row>
    <row r="345" spans="1:5" ht="15.75" customHeight="1">
      <c r="A345" s="74"/>
      <c r="B345" s="74"/>
      <c r="C345" s="71"/>
      <c r="D345" s="72"/>
      <c r="E345" s="73"/>
    </row>
    <row r="346" spans="1:5" ht="15.75" customHeight="1">
      <c r="A346" s="74"/>
      <c r="B346" s="74"/>
      <c r="C346" s="71"/>
      <c r="D346" s="72"/>
      <c r="E346" s="73"/>
    </row>
    <row r="347" spans="1:5" ht="15.75" customHeight="1">
      <c r="A347" s="74"/>
      <c r="B347" s="74"/>
      <c r="C347" s="71"/>
      <c r="D347" s="72"/>
      <c r="E347" s="73"/>
    </row>
    <row r="348" spans="1:5" ht="15.75" customHeight="1">
      <c r="A348" s="74"/>
      <c r="B348" s="74"/>
      <c r="C348" s="71"/>
      <c r="D348" s="72"/>
      <c r="E348" s="73"/>
    </row>
    <row r="349" spans="1:5" ht="15.75" customHeight="1">
      <c r="A349" s="74"/>
      <c r="B349" s="74"/>
      <c r="C349" s="71"/>
      <c r="D349" s="72"/>
      <c r="E349" s="73"/>
    </row>
    <row r="350" spans="1:5" ht="15.75" customHeight="1">
      <c r="A350" s="74"/>
      <c r="B350" s="74"/>
      <c r="C350" s="71"/>
      <c r="D350" s="72"/>
      <c r="E350" s="73"/>
    </row>
    <row r="351" spans="1:5" ht="15.75" customHeight="1">
      <c r="A351" s="74"/>
      <c r="B351" s="74"/>
      <c r="C351" s="71"/>
      <c r="D351" s="72"/>
      <c r="E351" s="73"/>
    </row>
    <row r="352" spans="1:5" ht="15.75" customHeight="1">
      <c r="A352" s="74"/>
      <c r="B352" s="74"/>
      <c r="C352" s="71"/>
      <c r="D352" s="72"/>
      <c r="E352" s="73"/>
    </row>
    <row r="353" spans="1:5" ht="15.75" customHeight="1">
      <c r="A353" s="74"/>
      <c r="B353" s="74"/>
      <c r="C353" s="71"/>
      <c r="D353" s="72"/>
      <c r="E353" s="73"/>
    </row>
    <row r="354" spans="1:5" ht="15.75" customHeight="1">
      <c r="A354" s="74"/>
      <c r="B354" s="74"/>
      <c r="C354" s="71"/>
      <c r="D354" s="72"/>
      <c r="E354" s="73"/>
    </row>
    <row r="355" spans="1:5" ht="15.75" customHeight="1">
      <c r="A355" s="74"/>
      <c r="B355" s="74"/>
      <c r="C355" s="71"/>
      <c r="D355" s="72"/>
      <c r="E355" s="73"/>
    </row>
    <row r="356" spans="1:5" ht="15.75" customHeight="1">
      <c r="A356" s="74"/>
      <c r="B356" s="74"/>
      <c r="C356" s="71"/>
      <c r="D356" s="72"/>
      <c r="E356" s="73"/>
    </row>
    <row r="357" spans="1:5" ht="15.75" customHeight="1">
      <c r="A357" s="74"/>
      <c r="B357" s="74"/>
      <c r="C357" s="71"/>
      <c r="D357" s="72"/>
      <c r="E357" s="73"/>
    </row>
    <row r="358" spans="1:5" ht="15.75" customHeight="1">
      <c r="A358" s="74"/>
      <c r="B358" s="74"/>
      <c r="C358" s="71"/>
      <c r="D358" s="72"/>
      <c r="E358" s="73"/>
    </row>
    <row r="359" spans="1:5" ht="15.75" customHeight="1">
      <c r="A359" s="74"/>
      <c r="B359" s="74"/>
      <c r="C359" s="71"/>
      <c r="D359" s="72"/>
      <c r="E359" s="73"/>
    </row>
    <row r="360" spans="1:5" ht="15.75" customHeight="1">
      <c r="A360" s="74"/>
      <c r="B360" s="74"/>
      <c r="C360" s="71"/>
      <c r="D360" s="72"/>
      <c r="E360" s="73"/>
    </row>
    <row r="361" spans="1:5" ht="15.75" customHeight="1">
      <c r="A361" s="74"/>
      <c r="B361" s="74"/>
      <c r="C361" s="71"/>
      <c r="D361" s="72"/>
      <c r="E361" s="73"/>
    </row>
    <row r="362" spans="1:5" ht="15.75" customHeight="1">
      <c r="A362" s="74"/>
      <c r="B362" s="74"/>
      <c r="C362" s="71"/>
      <c r="D362" s="72"/>
      <c r="E362" s="73"/>
    </row>
    <row r="363" spans="1:5" ht="15.75" customHeight="1">
      <c r="A363" s="74"/>
      <c r="B363" s="74"/>
      <c r="C363" s="71"/>
      <c r="D363" s="72"/>
      <c r="E363" s="73"/>
    </row>
    <row r="364" spans="1:5" ht="15.75" customHeight="1">
      <c r="A364" s="74"/>
      <c r="B364" s="74"/>
      <c r="C364" s="71"/>
      <c r="D364" s="72"/>
      <c r="E364" s="73"/>
    </row>
    <row r="365" spans="1:5" ht="15.75" customHeight="1">
      <c r="A365" s="74"/>
      <c r="B365" s="74"/>
      <c r="C365" s="71"/>
      <c r="D365" s="72"/>
      <c r="E365" s="73"/>
    </row>
    <row r="366" spans="1:5" ht="15.75" customHeight="1">
      <c r="A366" s="74"/>
      <c r="B366" s="74"/>
      <c r="C366" s="71"/>
      <c r="D366" s="72"/>
      <c r="E366" s="73"/>
    </row>
    <row r="367" spans="1:5" ht="15.75" customHeight="1">
      <c r="A367" s="74"/>
      <c r="B367" s="74"/>
      <c r="C367" s="71"/>
      <c r="D367" s="72"/>
      <c r="E367" s="73"/>
    </row>
    <row r="368" spans="1:5" ht="15.75" customHeight="1">
      <c r="A368" s="74"/>
      <c r="B368" s="74"/>
      <c r="C368" s="71"/>
      <c r="D368" s="72"/>
      <c r="E368" s="73"/>
    </row>
    <row r="369" spans="1:5" ht="15.75" customHeight="1">
      <c r="A369" s="74"/>
      <c r="B369" s="74"/>
      <c r="C369" s="71"/>
      <c r="D369" s="72"/>
      <c r="E369" s="73"/>
    </row>
    <row r="370" spans="1:5" ht="15.75" customHeight="1">
      <c r="A370" s="74"/>
      <c r="B370" s="74"/>
      <c r="C370" s="71"/>
      <c r="D370" s="72"/>
      <c r="E370" s="73"/>
    </row>
    <row r="371" spans="1:5" ht="15.75" customHeight="1">
      <c r="A371" s="74"/>
      <c r="B371" s="74"/>
      <c r="C371" s="71"/>
      <c r="D371" s="72"/>
      <c r="E371" s="73"/>
    </row>
    <row r="372" spans="1:5" ht="15.75" customHeight="1">
      <c r="A372" s="74"/>
      <c r="B372" s="74"/>
      <c r="C372" s="71"/>
      <c r="D372" s="72"/>
      <c r="E372" s="73"/>
    </row>
    <row r="373" spans="1:5" ht="15.75" customHeight="1">
      <c r="A373" s="74"/>
      <c r="B373" s="74"/>
      <c r="C373" s="71"/>
      <c r="D373" s="72"/>
      <c r="E373" s="73"/>
    </row>
    <row r="374" spans="1:5" ht="15.75" customHeight="1">
      <c r="A374" s="74"/>
      <c r="B374" s="74"/>
      <c r="C374" s="71"/>
      <c r="D374" s="72"/>
      <c r="E374" s="73"/>
    </row>
    <row r="375" spans="1:5" ht="15.75" customHeight="1">
      <c r="A375" s="74"/>
      <c r="B375" s="74"/>
      <c r="C375" s="71"/>
      <c r="D375" s="72"/>
      <c r="E375" s="73"/>
    </row>
    <row r="376" spans="1:5" ht="15.75" customHeight="1">
      <c r="A376" s="74"/>
      <c r="B376" s="74"/>
      <c r="C376" s="71"/>
      <c r="D376" s="72"/>
      <c r="E376" s="73"/>
    </row>
    <row r="377" spans="1:5" ht="15.75" customHeight="1">
      <c r="A377" s="74"/>
      <c r="B377" s="74"/>
      <c r="C377" s="71"/>
      <c r="D377" s="72"/>
      <c r="E377" s="73"/>
    </row>
    <row r="378" spans="1:5" ht="15.75" customHeight="1">
      <c r="A378" s="74"/>
      <c r="B378" s="74"/>
      <c r="C378" s="71"/>
      <c r="D378" s="72"/>
      <c r="E378" s="73"/>
    </row>
    <row r="379" spans="1:5" ht="15.75" customHeight="1">
      <c r="A379" s="74"/>
      <c r="B379" s="74"/>
      <c r="C379" s="71"/>
      <c r="D379" s="72"/>
      <c r="E379" s="73"/>
    </row>
    <row r="380" spans="1:5" ht="15.75" customHeight="1">
      <c r="A380" s="74"/>
      <c r="B380" s="74"/>
      <c r="C380" s="71"/>
      <c r="D380" s="72"/>
      <c r="E380" s="73"/>
    </row>
    <row r="381" spans="1:5" ht="15.75" customHeight="1">
      <c r="A381" s="74"/>
      <c r="B381" s="74"/>
      <c r="C381" s="71"/>
      <c r="D381" s="72"/>
      <c r="E381" s="73"/>
    </row>
    <row r="382" spans="1:5" ht="15.75" customHeight="1">
      <c r="A382" s="74"/>
      <c r="B382" s="74"/>
      <c r="C382" s="71"/>
      <c r="D382" s="72"/>
      <c r="E382" s="73"/>
    </row>
    <row r="383" spans="1:5" ht="15.75" customHeight="1">
      <c r="A383" s="74"/>
      <c r="B383" s="74"/>
      <c r="C383" s="71"/>
      <c r="D383" s="72"/>
      <c r="E383" s="73"/>
    </row>
    <row r="384" spans="1:5" ht="15.75" customHeight="1">
      <c r="A384" s="74"/>
      <c r="B384" s="74"/>
      <c r="C384" s="71"/>
      <c r="D384" s="72"/>
      <c r="E384" s="73"/>
    </row>
    <row r="385" spans="1:5" ht="15.75" customHeight="1">
      <c r="A385" s="74"/>
      <c r="B385" s="74"/>
      <c r="C385" s="71"/>
      <c r="D385" s="72"/>
      <c r="E385" s="73"/>
    </row>
    <row r="386" spans="1:5" ht="15.75" customHeight="1">
      <c r="A386" s="74"/>
      <c r="B386" s="74"/>
      <c r="C386" s="71"/>
      <c r="D386" s="72"/>
      <c r="E386" s="73"/>
    </row>
    <row r="387" spans="1:5" ht="15.75" customHeight="1">
      <c r="A387" s="74"/>
      <c r="B387" s="74"/>
      <c r="C387" s="71"/>
      <c r="D387" s="72"/>
      <c r="E387" s="73"/>
    </row>
    <row r="388" spans="1:5" ht="15.75" customHeight="1">
      <c r="B388" s="83"/>
      <c r="C388" s="71"/>
      <c r="D388" s="72"/>
      <c r="E388" s="73"/>
    </row>
    <row r="389" spans="1:5" ht="15.75" customHeight="1">
      <c r="B389" s="83"/>
      <c r="C389" s="71"/>
      <c r="D389" s="72"/>
      <c r="E389" s="73"/>
    </row>
    <row r="390" spans="1:5" ht="15.75" customHeight="1">
      <c r="B390" s="83"/>
      <c r="C390" s="71"/>
      <c r="D390" s="72"/>
      <c r="E390" s="73"/>
    </row>
    <row r="391" spans="1:5" ht="15.75" customHeight="1">
      <c r="B391" s="83"/>
      <c r="C391" s="71"/>
      <c r="D391" s="72"/>
      <c r="E391" s="73"/>
    </row>
    <row r="392" spans="1:5" ht="15.75" customHeight="1">
      <c r="B392" s="83"/>
      <c r="C392" s="71"/>
      <c r="D392" s="72"/>
      <c r="E392" s="73"/>
    </row>
    <row r="393" spans="1:5" ht="15.75" customHeight="1">
      <c r="B393" s="83"/>
      <c r="C393" s="71"/>
      <c r="D393" s="72"/>
      <c r="E393" s="73"/>
    </row>
    <row r="394" spans="1:5" ht="15.75" customHeight="1">
      <c r="B394" s="83"/>
      <c r="C394" s="71"/>
      <c r="D394" s="72"/>
      <c r="E394" s="73"/>
    </row>
    <row r="395" spans="1:5" ht="15.75" customHeight="1">
      <c r="B395" s="83"/>
      <c r="C395" s="71"/>
      <c r="D395" s="72"/>
      <c r="E395" s="73"/>
    </row>
    <row r="396" spans="1:5" ht="15.75" customHeight="1">
      <c r="B396" s="83"/>
      <c r="C396" s="71"/>
      <c r="D396" s="72"/>
      <c r="E396" s="73"/>
    </row>
    <row r="397" spans="1:5" ht="15.75" customHeight="1">
      <c r="B397" s="83"/>
      <c r="C397" s="71"/>
      <c r="D397" s="72"/>
      <c r="E397" s="73"/>
    </row>
    <row r="398" spans="1:5" ht="15.75" customHeight="1">
      <c r="B398" s="83"/>
      <c r="C398" s="71"/>
      <c r="D398" s="72"/>
      <c r="E398" s="73"/>
    </row>
    <row r="399" spans="1:5" ht="15.75" customHeight="1">
      <c r="B399" s="83"/>
      <c r="C399" s="71"/>
      <c r="D399" s="72"/>
      <c r="E399" s="73"/>
    </row>
    <row r="400" spans="1:5" ht="15.75" customHeight="1">
      <c r="B400" s="83"/>
      <c r="C400" s="71"/>
      <c r="D400" s="72"/>
      <c r="E400" s="73"/>
    </row>
    <row r="401" spans="2:5" ht="15.75" customHeight="1">
      <c r="B401" s="83"/>
      <c r="C401" s="71"/>
      <c r="D401" s="72"/>
      <c r="E401" s="73"/>
    </row>
    <row r="402" spans="2:5" ht="15.75" customHeight="1">
      <c r="B402" s="83"/>
      <c r="C402" s="71"/>
      <c r="D402" s="72"/>
      <c r="E402" s="73"/>
    </row>
    <row r="403" spans="2:5" ht="15.75" customHeight="1">
      <c r="B403" s="83"/>
      <c r="C403" s="71"/>
      <c r="D403" s="72"/>
      <c r="E403" s="73"/>
    </row>
    <row r="404" spans="2:5" ht="15.75" customHeight="1">
      <c r="B404" s="83"/>
      <c r="C404" s="71"/>
      <c r="D404" s="72"/>
      <c r="E404" s="73"/>
    </row>
    <row r="405" spans="2:5" ht="15.75" customHeight="1">
      <c r="B405" s="83"/>
      <c r="C405" s="71"/>
      <c r="D405" s="72"/>
      <c r="E405" s="73"/>
    </row>
    <row r="406" spans="2:5" ht="15.75" customHeight="1">
      <c r="B406" s="83"/>
      <c r="C406" s="71"/>
      <c r="D406" s="72"/>
      <c r="E406" s="73"/>
    </row>
    <row r="407" spans="2:5" ht="15.75" customHeight="1">
      <c r="B407" s="83"/>
      <c r="C407" s="71"/>
      <c r="D407" s="72"/>
      <c r="E407" s="73"/>
    </row>
    <row r="408" spans="2:5" ht="15.75" customHeight="1">
      <c r="B408" s="83"/>
      <c r="C408" s="71"/>
      <c r="D408" s="72"/>
      <c r="E408" s="73"/>
    </row>
    <row r="409" spans="2:5" ht="15.75" customHeight="1">
      <c r="B409" s="83"/>
      <c r="C409" s="71"/>
      <c r="D409" s="72"/>
      <c r="E409" s="73"/>
    </row>
    <row r="410" spans="2:5" ht="15.75" customHeight="1">
      <c r="B410" s="83"/>
      <c r="C410" s="71"/>
      <c r="D410" s="72"/>
      <c r="E410" s="73"/>
    </row>
    <row r="411" spans="2:5" ht="15.75" customHeight="1">
      <c r="B411" s="83"/>
      <c r="C411" s="71"/>
      <c r="D411" s="72"/>
      <c r="E411" s="73"/>
    </row>
    <row r="412" spans="2:5" ht="15.75" customHeight="1">
      <c r="B412" s="83"/>
      <c r="C412" s="71"/>
      <c r="D412" s="72"/>
      <c r="E412" s="73"/>
    </row>
    <row r="413" spans="2:5" ht="15.75" customHeight="1">
      <c r="B413" s="83"/>
      <c r="C413" s="71"/>
      <c r="D413" s="72"/>
      <c r="E413" s="73"/>
    </row>
    <row r="414" spans="2:5" ht="15.75" customHeight="1">
      <c r="B414" s="83"/>
      <c r="C414" s="71"/>
      <c r="D414" s="72"/>
      <c r="E414" s="73"/>
    </row>
    <row r="415" spans="2:5" ht="15.75" customHeight="1">
      <c r="B415" s="83"/>
      <c r="C415" s="71"/>
      <c r="D415" s="72"/>
      <c r="E415" s="73"/>
    </row>
    <row r="416" spans="2:5" ht="15.75" customHeight="1">
      <c r="B416" s="83"/>
      <c r="C416" s="71"/>
      <c r="D416" s="72"/>
      <c r="E416" s="73"/>
    </row>
    <row r="417" spans="2:5" ht="15.75" customHeight="1">
      <c r="B417" s="83"/>
      <c r="C417" s="71"/>
      <c r="D417" s="72"/>
      <c r="E417" s="73"/>
    </row>
    <row r="418" spans="2:5" ht="15.75" customHeight="1">
      <c r="B418" s="83"/>
      <c r="C418" s="71"/>
      <c r="D418" s="72"/>
      <c r="E418" s="73"/>
    </row>
    <row r="419" spans="2:5" ht="15.75" customHeight="1">
      <c r="B419" s="83"/>
      <c r="C419" s="71"/>
      <c r="D419" s="72"/>
      <c r="E419" s="73"/>
    </row>
    <row r="420" spans="2:5" ht="15.75" customHeight="1">
      <c r="B420" s="83"/>
      <c r="C420" s="71"/>
      <c r="D420" s="72"/>
      <c r="E420" s="73"/>
    </row>
    <row r="421" spans="2:5" ht="15.75" customHeight="1">
      <c r="B421" s="83"/>
      <c r="C421" s="71"/>
      <c r="D421" s="72"/>
      <c r="E421" s="73"/>
    </row>
    <row r="422" spans="2:5" ht="15.75" customHeight="1">
      <c r="B422" s="83"/>
      <c r="C422" s="71"/>
      <c r="D422" s="72"/>
      <c r="E422" s="73"/>
    </row>
    <row r="423" spans="2:5" ht="15.75" customHeight="1">
      <c r="B423" s="83"/>
      <c r="C423" s="71"/>
      <c r="D423" s="72"/>
      <c r="E423" s="73"/>
    </row>
    <row r="424" spans="2:5" ht="15.75" customHeight="1">
      <c r="B424" s="83"/>
      <c r="C424" s="71"/>
      <c r="D424" s="72"/>
      <c r="E424" s="73"/>
    </row>
    <row r="425" spans="2:5" ht="15.75" customHeight="1">
      <c r="B425" s="83"/>
      <c r="C425" s="71"/>
      <c r="D425" s="72"/>
      <c r="E425" s="73"/>
    </row>
    <row r="426" spans="2:5" ht="15.75" customHeight="1">
      <c r="B426" s="83"/>
      <c r="C426" s="71"/>
      <c r="D426" s="72"/>
      <c r="E426" s="73"/>
    </row>
    <row r="427" spans="2:5" ht="15.75" customHeight="1">
      <c r="B427" s="83"/>
      <c r="C427" s="71"/>
      <c r="D427" s="72"/>
      <c r="E427" s="73"/>
    </row>
    <row r="428" spans="2:5" ht="15.75" customHeight="1">
      <c r="B428" s="83"/>
      <c r="C428" s="71"/>
      <c r="D428" s="72"/>
      <c r="E428" s="73"/>
    </row>
    <row r="429" spans="2:5" ht="15.75" customHeight="1">
      <c r="B429" s="83"/>
      <c r="C429" s="71"/>
      <c r="D429" s="72"/>
      <c r="E429" s="73"/>
    </row>
    <row r="430" spans="2:5" ht="15.75" customHeight="1">
      <c r="B430" s="83"/>
      <c r="C430" s="71"/>
      <c r="D430" s="72"/>
      <c r="E430" s="73"/>
    </row>
    <row r="431" spans="2:5" ht="15.75" customHeight="1">
      <c r="B431" s="83"/>
      <c r="C431" s="71"/>
      <c r="D431" s="72"/>
      <c r="E431" s="73"/>
    </row>
    <row r="432" spans="2:5" ht="15.75" customHeight="1">
      <c r="B432" s="83"/>
      <c r="C432" s="71"/>
      <c r="D432" s="72"/>
      <c r="E432" s="73"/>
    </row>
    <row r="433" spans="2:5" ht="15.75" customHeight="1">
      <c r="B433" s="83"/>
      <c r="C433" s="71"/>
      <c r="D433" s="72"/>
      <c r="E433" s="73"/>
    </row>
    <row r="434" spans="2:5" ht="15.75" customHeight="1">
      <c r="B434" s="83"/>
      <c r="C434" s="71"/>
      <c r="D434" s="72"/>
      <c r="E434" s="73"/>
    </row>
    <row r="435" spans="2:5" ht="15.75" customHeight="1">
      <c r="B435" s="83"/>
      <c r="C435" s="71"/>
      <c r="D435" s="72"/>
      <c r="E435" s="73"/>
    </row>
    <row r="436" spans="2:5" ht="15.75" customHeight="1">
      <c r="B436" s="83"/>
      <c r="C436" s="71"/>
      <c r="D436" s="72"/>
      <c r="E436" s="73"/>
    </row>
    <row r="437" spans="2:5" ht="15.75" customHeight="1">
      <c r="B437" s="83"/>
      <c r="C437" s="71"/>
      <c r="D437" s="72"/>
      <c r="E437" s="73"/>
    </row>
    <row r="438" spans="2:5" ht="15.75" customHeight="1">
      <c r="B438" s="83"/>
      <c r="C438" s="71"/>
      <c r="D438" s="72"/>
      <c r="E438" s="73"/>
    </row>
    <row r="439" spans="2:5" ht="15.75" customHeight="1">
      <c r="B439" s="83"/>
      <c r="C439" s="71"/>
      <c r="D439" s="72"/>
      <c r="E439" s="73"/>
    </row>
    <row r="440" spans="2:5" ht="15.75" customHeight="1">
      <c r="B440" s="83"/>
      <c r="C440" s="71"/>
      <c r="D440" s="72"/>
      <c r="E440" s="73"/>
    </row>
    <row r="441" spans="2:5" ht="15.75" customHeight="1">
      <c r="B441" s="83"/>
      <c r="C441" s="71"/>
      <c r="D441" s="72"/>
      <c r="E441" s="73"/>
    </row>
    <row r="442" spans="2:5" ht="15.75" customHeight="1">
      <c r="B442" s="83"/>
      <c r="C442" s="71"/>
      <c r="D442" s="72"/>
      <c r="E442" s="73"/>
    </row>
    <row r="443" spans="2:5" ht="15.75" customHeight="1">
      <c r="B443" s="83"/>
      <c r="C443" s="71"/>
      <c r="D443" s="72"/>
      <c r="E443" s="73"/>
    </row>
    <row r="444" spans="2:5" ht="15.75" customHeight="1">
      <c r="B444" s="83"/>
      <c r="C444" s="71"/>
      <c r="D444" s="72"/>
      <c r="E444" s="73"/>
    </row>
    <row r="445" spans="2:5" ht="15.75" customHeight="1">
      <c r="B445" s="83"/>
      <c r="C445" s="71"/>
      <c r="D445" s="72"/>
      <c r="E445" s="73"/>
    </row>
    <row r="446" spans="2:5" ht="15.75" customHeight="1">
      <c r="B446" s="83"/>
      <c r="C446" s="71"/>
      <c r="D446" s="72"/>
      <c r="E446" s="73"/>
    </row>
    <row r="447" spans="2:5" ht="15.75" customHeight="1">
      <c r="B447" s="83"/>
      <c r="C447" s="71"/>
      <c r="D447" s="72"/>
      <c r="E447" s="73"/>
    </row>
    <row r="448" spans="2:5" ht="15.75" customHeight="1">
      <c r="B448" s="83"/>
      <c r="C448" s="71"/>
      <c r="D448" s="72"/>
      <c r="E448" s="73"/>
    </row>
    <row r="449" spans="2:5" ht="15.75" customHeight="1">
      <c r="B449" s="83"/>
      <c r="C449" s="71"/>
      <c r="D449" s="72"/>
      <c r="E449" s="73"/>
    </row>
    <row r="450" spans="2:5" ht="15.75" customHeight="1">
      <c r="B450" s="83"/>
      <c r="C450" s="71"/>
      <c r="D450" s="72"/>
      <c r="E450" s="73"/>
    </row>
    <row r="451" spans="2:5" ht="15.75" customHeight="1">
      <c r="B451" s="83"/>
      <c r="C451" s="71"/>
      <c r="D451" s="72"/>
      <c r="E451" s="73"/>
    </row>
    <row r="452" spans="2:5" ht="15.75" customHeight="1">
      <c r="B452" s="83"/>
      <c r="C452" s="71"/>
      <c r="D452" s="72"/>
      <c r="E452" s="73"/>
    </row>
    <row r="453" spans="2:5" ht="15.75" customHeight="1">
      <c r="B453" s="83"/>
      <c r="C453" s="71"/>
      <c r="D453" s="72"/>
      <c r="E453" s="73"/>
    </row>
    <row r="454" spans="2:5" ht="15.75" customHeight="1">
      <c r="B454" s="83"/>
      <c r="C454" s="71"/>
      <c r="D454" s="72"/>
      <c r="E454" s="73"/>
    </row>
    <row r="455" spans="2:5" ht="15.75" customHeight="1">
      <c r="B455" s="83"/>
      <c r="C455" s="71"/>
      <c r="D455" s="72"/>
      <c r="E455" s="73"/>
    </row>
    <row r="456" spans="2:5" ht="15.75" customHeight="1">
      <c r="B456" s="83"/>
      <c r="C456" s="71"/>
      <c r="D456" s="72"/>
      <c r="E456" s="73"/>
    </row>
    <row r="457" spans="2:5" ht="15.75" customHeight="1">
      <c r="B457" s="83"/>
      <c r="C457" s="71"/>
      <c r="D457" s="72"/>
      <c r="E457" s="73"/>
    </row>
    <row r="458" spans="2:5" ht="15.75" customHeight="1">
      <c r="B458" s="83"/>
      <c r="C458" s="71"/>
      <c r="D458" s="72"/>
      <c r="E458" s="73"/>
    </row>
    <row r="459" spans="2:5" ht="15.75" customHeight="1">
      <c r="B459" s="83"/>
      <c r="C459" s="71"/>
      <c r="D459" s="72"/>
      <c r="E459" s="73"/>
    </row>
    <row r="460" spans="2:5" ht="15.75" customHeight="1">
      <c r="B460" s="83"/>
      <c r="C460" s="71"/>
      <c r="D460" s="72"/>
      <c r="E460" s="73"/>
    </row>
    <row r="461" spans="2:5" ht="15.75" customHeight="1">
      <c r="B461" s="83"/>
      <c r="C461" s="71"/>
      <c r="D461" s="72"/>
      <c r="E461" s="73"/>
    </row>
    <row r="462" spans="2:5" ht="15.75" customHeight="1">
      <c r="B462" s="83"/>
      <c r="C462" s="71"/>
      <c r="D462" s="72"/>
      <c r="E462" s="73"/>
    </row>
    <row r="463" spans="2:5" ht="15.75" customHeight="1">
      <c r="B463" s="83"/>
      <c r="C463" s="71"/>
      <c r="D463" s="72"/>
      <c r="E463" s="73"/>
    </row>
    <row r="464" spans="2:5" ht="15.75" customHeight="1">
      <c r="B464" s="83"/>
      <c r="C464" s="71"/>
      <c r="D464" s="72"/>
      <c r="E464" s="73"/>
    </row>
    <row r="465" spans="2:5" ht="15.75" customHeight="1">
      <c r="B465" s="83"/>
      <c r="C465" s="71"/>
      <c r="D465" s="72"/>
      <c r="E465" s="73"/>
    </row>
    <row r="466" spans="2:5" ht="15.75" customHeight="1">
      <c r="B466" s="83"/>
      <c r="C466" s="71"/>
      <c r="D466" s="72"/>
      <c r="E466" s="73"/>
    </row>
    <row r="467" spans="2:5" ht="15.75" customHeight="1">
      <c r="B467" s="83"/>
      <c r="C467" s="71"/>
      <c r="D467" s="72"/>
      <c r="E467" s="73"/>
    </row>
    <row r="468" spans="2:5" ht="15.75" customHeight="1">
      <c r="B468" s="83"/>
      <c r="C468" s="71"/>
      <c r="D468" s="72"/>
      <c r="E468" s="73"/>
    </row>
    <row r="469" spans="2:5" ht="15.75" customHeight="1">
      <c r="B469" s="83"/>
      <c r="C469" s="71"/>
      <c r="D469" s="72"/>
      <c r="E469" s="73"/>
    </row>
    <row r="470" spans="2:5" ht="15.75" customHeight="1">
      <c r="B470" s="83"/>
      <c r="C470" s="71"/>
      <c r="D470" s="72"/>
      <c r="E470" s="73"/>
    </row>
    <row r="471" spans="2:5" ht="15.75" customHeight="1">
      <c r="B471" s="83"/>
      <c r="C471" s="71"/>
      <c r="D471" s="72"/>
      <c r="E471" s="73"/>
    </row>
    <row r="472" spans="2:5" ht="15.75" customHeight="1">
      <c r="B472" s="83"/>
      <c r="C472" s="71"/>
      <c r="D472" s="72"/>
      <c r="E472" s="73"/>
    </row>
    <row r="473" spans="2:5" ht="15.75" customHeight="1">
      <c r="B473" s="83"/>
      <c r="C473" s="71"/>
      <c r="D473" s="72"/>
      <c r="E473" s="73"/>
    </row>
    <row r="474" spans="2:5" ht="15.75" customHeight="1">
      <c r="B474" s="83"/>
      <c r="C474" s="71"/>
      <c r="D474" s="72"/>
      <c r="E474" s="73"/>
    </row>
    <row r="475" spans="2:5" ht="15.75" customHeight="1">
      <c r="B475" s="83"/>
      <c r="C475" s="71"/>
      <c r="D475" s="72"/>
      <c r="E475" s="73"/>
    </row>
    <row r="476" spans="2:5" ht="15.75" customHeight="1">
      <c r="B476" s="83"/>
      <c r="C476" s="71"/>
      <c r="D476" s="72"/>
      <c r="E476" s="73"/>
    </row>
    <row r="477" spans="2:5" ht="15.75" customHeight="1">
      <c r="B477" s="83"/>
      <c r="C477" s="71"/>
      <c r="D477" s="72"/>
      <c r="E477" s="73"/>
    </row>
    <row r="478" spans="2:5" ht="15.75" customHeight="1">
      <c r="B478" s="83"/>
      <c r="C478" s="71"/>
      <c r="D478" s="72"/>
      <c r="E478" s="73"/>
    </row>
    <row r="479" spans="2:5" ht="15.75" customHeight="1">
      <c r="B479" s="83"/>
      <c r="C479" s="71"/>
      <c r="D479" s="72"/>
      <c r="E479" s="73"/>
    </row>
    <row r="480" spans="2:5" ht="15.75" customHeight="1">
      <c r="B480" s="83"/>
      <c r="C480" s="71"/>
      <c r="D480" s="72"/>
      <c r="E480" s="73"/>
    </row>
    <row r="481" spans="2:5" ht="15.75" customHeight="1">
      <c r="B481" s="83"/>
      <c r="C481" s="71"/>
      <c r="D481" s="72"/>
      <c r="E481" s="73"/>
    </row>
    <row r="482" spans="2:5" ht="15.75" customHeight="1">
      <c r="B482" s="83"/>
      <c r="C482" s="71"/>
      <c r="D482" s="72"/>
      <c r="E482" s="73"/>
    </row>
    <row r="483" spans="2:5" ht="15.75" customHeight="1">
      <c r="B483" s="83"/>
      <c r="C483" s="71"/>
      <c r="D483" s="72"/>
      <c r="E483" s="73"/>
    </row>
    <row r="484" spans="2:5" ht="15.75" customHeight="1">
      <c r="B484" s="83"/>
      <c r="C484" s="71"/>
      <c r="D484" s="72"/>
      <c r="E484" s="73"/>
    </row>
    <row r="485" spans="2:5" ht="15.75" customHeight="1">
      <c r="B485" s="83"/>
      <c r="C485" s="71"/>
      <c r="D485" s="72"/>
      <c r="E485" s="73"/>
    </row>
    <row r="486" spans="2:5" ht="15.75" customHeight="1">
      <c r="B486" s="83"/>
      <c r="C486" s="71"/>
      <c r="D486" s="72"/>
      <c r="E486" s="73"/>
    </row>
    <row r="487" spans="2:5" ht="15.75" customHeight="1">
      <c r="B487" s="83"/>
      <c r="C487" s="71"/>
      <c r="D487" s="72"/>
      <c r="E487" s="73"/>
    </row>
    <row r="488" spans="2:5" ht="15.75" customHeight="1">
      <c r="B488" s="83"/>
      <c r="C488" s="71"/>
      <c r="D488" s="72"/>
      <c r="E488" s="73"/>
    </row>
    <row r="489" spans="2:5" ht="15.75" customHeight="1">
      <c r="B489" s="83"/>
      <c r="C489" s="71"/>
      <c r="D489" s="72"/>
      <c r="E489" s="73"/>
    </row>
    <row r="490" spans="2:5" ht="15.75" customHeight="1">
      <c r="B490" s="83"/>
      <c r="C490" s="71"/>
      <c r="D490" s="72"/>
      <c r="E490" s="73"/>
    </row>
    <row r="491" spans="2:5" ht="15.75" customHeight="1">
      <c r="B491" s="83"/>
      <c r="C491" s="71"/>
      <c r="D491" s="72"/>
      <c r="E491" s="73"/>
    </row>
    <row r="492" spans="2:5" ht="15.75" customHeight="1">
      <c r="B492" s="83"/>
      <c r="C492" s="71"/>
      <c r="D492" s="72"/>
      <c r="E492" s="73"/>
    </row>
    <row r="493" spans="2:5" ht="15.75" customHeight="1">
      <c r="B493" s="83"/>
      <c r="C493" s="71"/>
      <c r="D493" s="72"/>
      <c r="E493" s="73"/>
    </row>
    <row r="494" spans="2:5" ht="15.75" customHeight="1">
      <c r="B494" s="83"/>
      <c r="C494" s="71"/>
      <c r="D494" s="72"/>
      <c r="E494" s="73"/>
    </row>
    <row r="495" spans="2:5" ht="15.75" customHeight="1">
      <c r="B495" s="83"/>
      <c r="C495" s="71"/>
      <c r="D495" s="72"/>
      <c r="E495" s="73"/>
    </row>
    <row r="496" spans="2:5" ht="15.75" customHeight="1">
      <c r="B496" s="83"/>
      <c r="C496" s="71"/>
      <c r="D496" s="72"/>
      <c r="E496" s="73"/>
    </row>
    <row r="497" spans="2:5" ht="15.75" customHeight="1">
      <c r="B497" s="83"/>
      <c r="C497" s="71"/>
      <c r="D497" s="72"/>
      <c r="E497" s="73"/>
    </row>
    <row r="498" spans="2:5" ht="15.75" customHeight="1">
      <c r="B498" s="83"/>
      <c r="C498" s="71"/>
      <c r="D498" s="72"/>
      <c r="E498" s="73"/>
    </row>
    <row r="499" spans="2:5" ht="15.75" customHeight="1">
      <c r="B499" s="83"/>
      <c r="C499" s="71"/>
      <c r="D499" s="72"/>
      <c r="E499" s="73"/>
    </row>
    <row r="500" spans="2:5" ht="15.75" customHeight="1">
      <c r="B500" s="83"/>
      <c r="C500" s="71"/>
      <c r="D500" s="72"/>
      <c r="E500" s="73"/>
    </row>
    <row r="501" spans="2:5" ht="15.75" customHeight="1">
      <c r="B501" s="83"/>
      <c r="C501" s="71"/>
      <c r="D501" s="72"/>
      <c r="E501" s="73"/>
    </row>
    <row r="502" spans="2:5" ht="15.75" customHeight="1">
      <c r="B502" s="83"/>
      <c r="C502" s="71"/>
      <c r="D502" s="72"/>
      <c r="E502" s="73"/>
    </row>
    <row r="503" spans="2:5" ht="15.75" customHeight="1">
      <c r="B503" s="83"/>
      <c r="C503" s="71"/>
      <c r="D503" s="72"/>
      <c r="E503" s="73"/>
    </row>
    <row r="504" spans="2:5" ht="15.75" customHeight="1">
      <c r="B504" s="83"/>
      <c r="C504" s="71"/>
      <c r="D504" s="72"/>
      <c r="E504" s="73"/>
    </row>
    <row r="505" spans="2:5" ht="15.75" customHeight="1">
      <c r="B505" s="83"/>
      <c r="C505" s="71"/>
      <c r="D505" s="72"/>
      <c r="E505" s="73"/>
    </row>
    <row r="506" spans="2:5" ht="15.75" customHeight="1">
      <c r="B506" s="83"/>
      <c r="C506" s="71"/>
      <c r="D506" s="72"/>
      <c r="E506" s="73"/>
    </row>
    <row r="507" spans="2:5" ht="15.75" customHeight="1">
      <c r="B507" s="83"/>
      <c r="C507" s="71"/>
      <c r="D507" s="72"/>
      <c r="E507" s="73"/>
    </row>
    <row r="508" spans="2:5" ht="15.75" customHeight="1">
      <c r="B508" s="83"/>
      <c r="C508" s="71"/>
      <c r="D508" s="72"/>
      <c r="E508" s="73"/>
    </row>
    <row r="509" spans="2:5" ht="15.75" customHeight="1">
      <c r="B509" s="83"/>
      <c r="C509" s="71"/>
      <c r="D509" s="72"/>
      <c r="E509" s="73"/>
    </row>
    <row r="510" spans="2:5" ht="15.75" customHeight="1">
      <c r="B510" s="83"/>
      <c r="C510" s="71"/>
      <c r="D510" s="72"/>
      <c r="E510" s="73"/>
    </row>
    <row r="511" spans="2:5" ht="15.75" customHeight="1">
      <c r="B511" s="83"/>
      <c r="C511" s="71"/>
      <c r="D511" s="72"/>
      <c r="E511" s="73"/>
    </row>
    <row r="512" spans="2:5" ht="15.75" customHeight="1">
      <c r="B512" s="83"/>
      <c r="C512" s="71"/>
      <c r="D512" s="72"/>
      <c r="E512" s="73"/>
    </row>
    <row r="513" spans="2:5" ht="15.75" customHeight="1">
      <c r="B513" s="83"/>
      <c r="C513" s="71"/>
      <c r="D513" s="72"/>
      <c r="E513" s="73"/>
    </row>
    <row r="514" spans="2:5" ht="15.75" customHeight="1">
      <c r="B514" s="83"/>
      <c r="C514" s="71"/>
      <c r="D514" s="72"/>
      <c r="E514" s="73"/>
    </row>
    <row r="515" spans="2:5" ht="15.75" customHeight="1">
      <c r="B515" s="83"/>
      <c r="C515" s="71"/>
      <c r="D515" s="72"/>
      <c r="E515" s="73"/>
    </row>
    <row r="516" spans="2:5" ht="15.75" customHeight="1">
      <c r="B516" s="83"/>
      <c r="C516" s="71"/>
      <c r="D516" s="72"/>
      <c r="E516" s="73"/>
    </row>
    <row r="517" spans="2:5" ht="15.75" customHeight="1">
      <c r="B517" s="83"/>
      <c r="C517" s="71"/>
      <c r="D517" s="72"/>
      <c r="E517" s="73"/>
    </row>
    <row r="518" spans="2:5" ht="15.75" customHeight="1">
      <c r="B518" s="83"/>
      <c r="C518" s="71"/>
      <c r="D518" s="72"/>
      <c r="E518" s="73"/>
    </row>
    <row r="519" spans="2:5" ht="15.75" customHeight="1">
      <c r="B519" s="83"/>
      <c r="C519" s="71"/>
      <c r="D519" s="72"/>
      <c r="E519" s="73"/>
    </row>
    <row r="520" spans="2:5" ht="15.75" customHeight="1">
      <c r="B520" s="83"/>
      <c r="C520" s="71"/>
      <c r="D520" s="72"/>
      <c r="E520" s="73"/>
    </row>
    <row r="521" spans="2:5" ht="15.75" customHeight="1">
      <c r="B521" s="83"/>
      <c r="C521" s="71"/>
      <c r="D521" s="72"/>
      <c r="E521" s="73"/>
    </row>
    <row r="522" spans="2:5" ht="15.75" customHeight="1">
      <c r="B522" s="83"/>
      <c r="C522" s="71"/>
      <c r="D522" s="72"/>
      <c r="E522" s="73"/>
    </row>
    <row r="523" spans="2:5" ht="15.75" customHeight="1">
      <c r="B523" s="83"/>
      <c r="C523" s="71"/>
      <c r="D523" s="72"/>
      <c r="E523" s="73"/>
    </row>
    <row r="524" spans="2:5" ht="15.75" customHeight="1">
      <c r="B524" s="83"/>
      <c r="C524" s="71"/>
      <c r="D524" s="72"/>
      <c r="E524" s="73"/>
    </row>
    <row r="525" spans="2:5" ht="15.75" customHeight="1">
      <c r="B525" s="83"/>
      <c r="C525" s="71"/>
      <c r="D525" s="72"/>
      <c r="E525" s="73"/>
    </row>
    <row r="526" spans="2:5" ht="15.75" customHeight="1">
      <c r="B526" s="83"/>
      <c r="C526" s="71"/>
      <c r="D526" s="72"/>
      <c r="E526" s="73"/>
    </row>
    <row r="527" spans="2:5" ht="15.75" customHeight="1">
      <c r="B527" s="83"/>
      <c r="C527" s="71"/>
      <c r="D527" s="72"/>
      <c r="E527" s="73"/>
    </row>
    <row r="528" spans="2:5" ht="15.75" customHeight="1">
      <c r="B528" s="83"/>
      <c r="C528" s="71"/>
      <c r="D528" s="72"/>
      <c r="E528" s="73"/>
    </row>
    <row r="529" spans="2:5" ht="15.75" customHeight="1">
      <c r="B529" s="83"/>
      <c r="C529" s="71"/>
      <c r="D529" s="72"/>
      <c r="E529" s="73"/>
    </row>
    <row r="530" spans="2:5" ht="15.75" customHeight="1">
      <c r="B530" s="83"/>
      <c r="C530" s="71"/>
      <c r="D530" s="72"/>
      <c r="E530" s="73"/>
    </row>
    <row r="531" spans="2:5" ht="15.75" customHeight="1">
      <c r="B531" s="83"/>
      <c r="C531" s="71"/>
      <c r="D531" s="72"/>
      <c r="E531" s="73"/>
    </row>
    <row r="532" spans="2:5" ht="15.75" customHeight="1">
      <c r="B532" s="83"/>
      <c r="C532" s="71"/>
      <c r="D532" s="72"/>
      <c r="E532" s="73"/>
    </row>
    <row r="533" spans="2:5" ht="15.75" customHeight="1">
      <c r="B533" s="83"/>
      <c r="C533" s="71"/>
      <c r="D533" s="72"/>
      <c r="E533" s="73"/>
    </row>
    <row r="534" spans="2:5" ht="15.75" customHeight="1">
      <c r="B534" s="83"/>
      <c r="C534" s="71"/>
      <c r="D534" s="72"/>
      <c r="E534" s="73"/>
    </row>
    <row r="535" spans="2:5" ht="15.75" customHeight="1">
      <c r="B535" s="83"/>
      <c r="C535" s="71"/>
      <c r="D535" s="72"/>
      <c r="E535" s="73"/>
    </row>
    <row r="536" spans="2:5" ht="15.75" customHeight="1">
      <c r="B536" s="83"/>
      <c r="C536" s="71"/>
      <c r="D536" s="72"/>
      <c r="E536" s="73"/>
    </row>
    <row r="537" spans="2:5" ht="15.75" customHeight="1">
      <c r="B537" s="83"/>
      <c r="C537" s="71"/>
      <c r="D537" s="72"/>
      <c r="E537" s="73"/>
    </row>
    <row r="538" spans="2:5" ht="15.75" customHeight="1">
      <c r="B538" s="83"/>
      <c r="C538" s="71"/>
      <c r="D538" s="72"/>
      <c r="E538" s="73"/>
    </row>
    <row r="539" spans="2:5" ht="15.75" customHeight="1">
      <c r="B539" s="83"/>
      <c r="C539" s="71"/>
      <c r="D539" s="72"/>
      <c r="E539" s="73"/>
    </row>
    <row r="540" spans="2:5" ht="15.75" customHeight="1">
      <c r="B540" s="83"/>
      <c r="C540" s="71"/>
      <c r="D540" s="72"/>
      <c r="E540" s="73"/>
    </row>
    <row r="541" spans="2:5" ht="15.75" customHeight="1">
      <c r="B541" s="83"/>
      <c r="C541" s="71"/>
      <c r="D541" s="72"/>
      <c r="E541" s="73"/>
    </row>
    <row r="542" spans="2:5" ht="15.75" customHeight="1">
      <c r="B542" s="83"/>
      <c r="C542" s="71"/>
      <c r="D542" s="72"/>
      <c r="E542" s="73"/>
    </row>
    <row r="543" spans="2:5" ht="15.75" customHeight="1">
      <c r="B543" s="83"/>
      <c r="C543" s="71"/>
      <c r="D543" s="72"/>
      <c r="E543" s="73"/>
    </row>
    <row r="544" spans="2:5" ht="15.75" customHeight="1">
      <c r="B544" s="83"/>
      <c r="C544" s="71"/>
      <c r="D544" s="72"/>
      <c r="E544" s="73"/>
    </row>
    <row r="545" spans="2:5" ht="15.75" customHeight="1">
      <c r="B545" s="83"/>
      <c r="C545" s="71"/>
      <c r="D545" s="72"/>
      <c r="E545" s="73"/>
    </row>
    <row r="546" spans="2:5" ht="15.75" customHeight="1">
      <c r="B546" s="83"/>
      <c r="C546" s="71"/>
      <c r="D546" s="72"/>
      <c r="E546" s="73"/>
    </row>
    <row r="547" spans="2:5" ht="15.75" customHeight="1">
      <c r="B547" s="83"/>
      <c r="C547" s="71"/>
      <c r="D547" s="72"/>
      <c r="E547" s="73"/>
    </row>
    <row r="548" spans="2:5" ht="15.75" customHeight="1">
      <c r="B548" s="83"/>
      <c r="C548" s="71"/>
      <c r="D548" s="72"/>
      <c r="E548" s="73"/>
    </row>
    <row r="549" spans="2:5" ht="15.75" customHeight="1">
      <c r="B549" s="83"/>
      <c r="C549" s="71"/>
      <c r="D549" s="72"/>
      <c r="E549" s="73"/>
    </row>
    <row r="550" spans="2:5" ht="15.75" customHeight="1">
      <c r="B550" s="83"/>
      <c r="C550" s="71"/>
      <c r="D550" s="72"/>
      <c r="E550" s="73"/>
    </row>
    <row r="551" spans="2:5" ht="15.75" customHeight="1">
      <c r="B551" s="83"/>
      <c r="C551" s="71"/>
      <c r="D551" s="72"/>
      <c r="E551" s="73"/>
    </row>
    <row r="552" spans="2:5" ht="15.75" customHeight="1">
      <c r="B552" s="83"/>
      <c r="C552" s="71"/>
      <c r="D552" s="72"/>
      <c r="E552" s="73"/>
    </row>
    <row r="553" spans="2:5" ht="15.75" customHeight="1">
      <c r="B553" s="83"/>
      <c r="C553" s="71"/>
      <c r="D553" s="72"/>
      <c r="E553" s="73"/>
    </row>
    <row r="554" spans="2:5" ht="15.75" customHeight="1">
      <c r="B554" s="83"/>
      <c r="C554" s="71"/>
      <c r="D554" s="72"/>
      <c r="E554" s="73"/>
    </row>
    <row r="555" spans="2:5" ht="15.75" customHeight="1">
      <c r="B555" s="83"/>
      <c r="C555" s="71"/>
      <c r="D555" s="72"/>
      <c r="E555" s="73"/>
    </row>
    <row r="556" spans="2:5" ht="15.75" customHeight="1">
      <c r="B556" s="83"/>
      <c r="C556" s="71"/>
      <c r="D556" s="72"/>
      <c r="E556" s="73"/>
    </row>
    <row r="557" spans="2:5" ht="15.75" customHeight="1">
      <c r="B557" s="83"/>
      <c r="C557" s="71"/>
      <c r="D557" s="72"/>
      <c r="E557" s="73"/>
    </row>
    <row r="558" spans="2:5" ht="15.75" customHeight="1">
      <c r="B558" s="83"/>
      <c r="C558" s="71"/>
      <c r="D558" s="72"/>
      <c r="E558" s="73"/>
    </row>
    <row r="559" spans="2:5" ht="15.75" customHeight="1">
      <c r="B559" s="83"/>
      <c r="C559" s="71"/>
      <c r="D559" s="72"/>
      <c r="E559" s="73"/>
    </row>
    <row r="560" spans="2:5" ht="15.75" customHeight="1">
      <c r="B560" s="83"/>
      <c r="C560" s="71"/>
      <c r="D560" s="72"/>
      <c r="E560" s="73"/>
    </row>
    <row r="561" spans="2:5" ht="15.75" customHeight="1">
      <c r="B561" s="83"/>
      <c r="C561" s="71"/>
      <c r="D561" s="72"/>
      <c r="E561" s="73"/>
    </row>
    <row r="562" spans="2:5" ht="15.75" customHeight="1">
      <c r="B562" s="83"/>
      <c r="C562" s="71"/>
      <c r="D562" s="72"/>
      <c r="E562" s="73"/>
    </row>
    <row r="563" spans="2:5" ht="15.75" customHeight="1">
      <c r="B563" s="83"/>
      <c r="C563" s="71"/>
      <c r="D563" s="72"/>
      <c r="E563" s="73"/>
    </row>
    <row r="564" spans="2:5" ht="15.75" customHeight="1">
      <c r="B564" s="83"/>
      <c r="C564" s="71"/>
      <c r="D564" s="72"/>
      <c r="E564" s="73"/>
    </row>
    <row r="565" spans="2:5" ht="15.75" customHeight="1">
      <c r="B565" s="83"/>
      <c r="C565" s="71"/>
      <c r="D565" s="72"/>
      <c r="E565" s="73"/>
    </row>
    <row r="566" spans="2:5" ht="15.75" customHeight="1">
      <c r="B566" s="83"/>
      <c r="C566" s="71"/>
      <c r="D566" s="72"/>
      <c r="E566" s="73"/>
    </row>
    <row r="567" spans="2:5" ht="15.75" customHeight="1">
      <c r="B567" s="83"/>
      <c r="C567" s="71"/>
      <c r="D567" s="72"/>
      <c r="E567" s="73"/>
    </row>
    <row r="568" spans="2:5" ht="15.75" customHeight="1">
      <c r="B568" s="83"/>
      <c r="C568" s="71"/>
      <c r="D568" s="72"/>
      <c r="E568" s="73"/>
    </row>
    <row r="569" spans="2:5" ht="15.75" customHeight="1">
      <c r="B569" s="83"/>
      <c r="C569" s="71"/>
      <c r="D569" s="72"/>
      <c r="E569" s="73"/>
    </row>
    <row r="570" spans="2:5" ht="15.75" customHeight="1">
      <c r="B570" s="83"/>
      <c r="C570" s="71"/>
      <c r="D570" s="72"/>
      <c r="E570" s="73"/>
    </row>
    <row r="571" spans="2:5" ht="15.75" customHeight="1">
      <c r="B571" s="83"/>
      <c r="C571" s="71"/>
      <c r="D571" s="72"/>
      <c r="E571" s="73"/>
    </row>
    <row r="572" spans="2:5" ht="15.75" customHeight="1">
      <c r="B572" s="83"/>
      <c r="C572" s="71"/>
      <c r="D572" s="72"/>
      <c r="E572" s="73"/>
    </row>
    <row r="573" spans="2:5" ht="15.75" customHeight="1">
      <c r="B573" s="83"/>
      <c r="C573" s="71"/>
      <c r="D573" s="72"/>
      <c r="E573" s="73"/>
    </row>
    <row r="574" spans="2:5" ht="15.75" customHeight="1">
      <c r="B574" s="83"/>
      <c r="C574" s="71"/>
      <c r="D574" s="72"/>
      <c r="E574" s="73"/>
    </row>
    <row r="575" spans="2:5" ht="15.75" customHeight="1">
      <c r="B575" s="83"/>
      <c r="C575" s="71"/>
      <c r="D575" s="72"/>
      <c r="E575" s="73"/>
    </row>
    <row r="576" spans="2:5" ht="15.75" customHeight="1">
      <c r="B576" s="83"/>
      <c r="C576" s="71"/>
      <c r="D576" s="72"/>
      <c r="E576" s="73"/>
    </row>
    <row r="577" spans="2:5" ht="15.75" customHeight="1">
      <c r="B577" s="83"/>
      <c r="C577" s="71"/>
      <c r="D577" s="72"/>
      <c r="E577" s="73"/>
    </row>
    <row r="578" spans="2:5" ht="15.75" customHeight="1">
      <c r="B578" s="83"/>
      <c r="C578" s="71"/>
      <c r="D578" s="72"/>
      <c r="E578" s="73"/>
    </row>
    <row r="579" spans="2:5" ht="15.75" customHeight="1">
      <c r="B579" s="83"/>
      <c r="C579" s="71"/>
      <c r="D579" s="72"/>
      <c r="E579" s="73"/>
    </row>
    <row r="580" spans="2:5" ht="15.75" customHeight="1">
      <c r="B580" s="83"/>
      <c r="C580" s="71"/>
      <c r="D580" s="72"/>
      <c r="E580" s="73"/>
    </row>
    <row r="581" spans="2:5" ht="15.75" customHeight="1">
      <c r="B581" s="83"/>
      <c r="C581" s="71"/>
      <c r="D581" s="72"/>
      <c r="E581" s="73"/>
    </row>
    <row r="582" spans="2:5" ht="15.75" customHeight="1">
      <c r="B582" s="83"/>
      <c r="C582" s="71"/>
      <c r="D582" s="72"/>
      <c r="E582" s="73"/>
    </row>
    <row r="583" spans="2:5" ht="15.75" customHeight="1">
      <c r="B583" s="83"/>
      <c r="C583" s="71"/>
      <c r="D583" s="72"/>
      <c r="E583" s="73"/>
    </row>
    <row r="584" spans="2:5" ht="15.75" customHeight="1">
      <c r="B584" s="83"/>
      <c r="C584" s="71"/>
      <c r="D584" s="72"/>
      <c r="E584" s="73"/>
    </row>
    <row r="585" spans="2:5" ht="15.75" customHeight="1">
      <c r="B585" s="83"/>
      <c r="C585" s="71"/>
      <c r="D585" s="72"/>
      <c r="E585" s="73"/>
    </row>
    <row r="586" spans="2:5" ht="15.75" customHeight="1">
      <c r="B586" s="83"/>
      <c r="C586" s="71"/>
      <c r="D586" s="72"/>
      <c r="E586" s="73"/>
    </row>
    <row r="587" spans="2:5" ht="15.75" customHeight="1">
      <c r="B587" s="83"/>
      <c r="C587" s="71"/>
      <c r="D587" s="72"/>
      <c r="E587" s="73"/>
    </row>
    <row r="588" spans="2:5" ht="15.75" customHeight="1">
      <c r="B588" s="83"/>
      <c r="C588" s="71"/>
      <c r="D588" s="72"/>
      <c r="E588" s="73"/>
    </row>
    <row r="589" spans="2:5" ht="15.75" customHeight="1">
      <c r="B589" s="83"/>
      <c r="C589" s="71"/>
      <c r="D589" s="72"/>
      <c r="E589" s="73"/>
    </row>
    <row r="590" spans="2:5" ht="15.75" customHeight="1">
      <c r="B590" s="83"/>
      <c r="C590" s="71"/>
      <c r="D590" s="72"/>
      <c r="E590" s="73"/>
    </row>
    <row r="591" spans="2:5" ht="15.75" customHeight="1">
      <c r="B591" s="83"/>
      <c r="C591" s="71"/>
      <c r="D591" s="72"/>
      <c r="E591" s="73"/>
    </row>
    <row r="592" spans="2:5" ht="15.75" customHeight="1">
      <c r="B592" s="83"/>
      <c r="C592" s="71"/>
      <c r="D592" s="72"/>
      <c r="E592" s="73"/>
    </row>
    <row r="593" spans="2:5" ht="15.75" customHeight="1">
      <c r="B593" s="83"/>
      <c r="C593" s="71"/>
      <c r="D593" s="72"/>
      <c r="E593" s="73"/>
    </row>
    <row r="594" spans="2:5" ht="15.75" customHeight="1">
      <c r="B594" s="83"/>
      <c r="C594" s="71"/>
      <c r="D594" s="72"/>
      <c r="E594" s="73"/>
    </row>
    <row r="595" spans="2:5" ht="15.75" customHeight="1">
      <c r="B595" s="83"/>
      <c r="C595" s="71"/>
      <c r="D595" s="72"/>
      <c r="E595" s="73"/>
    </row>
    <row r="596" spans="2:5" ht="15.75" customHeight="1">
      <c r="B596" s="83"/>
      <c r="C596" s="71"/>
      <c r="D596" s="72"/>
      <c r="E596" s="73"/>
    </row>
    <row r="597" spans="2:5" ht="15.75" customHeight="1">
      <c r="B597" s="83"/>
      <c r="C597" s="71"/>
      <c r="D597" s="72"/>
      <c r="E597" s="73"/>
    </row>
    <row r="598" spans="2:5" ht="15.75" customHeight="1">
      <c r="B598" s="83"/>
      <c r="C598" s="71"/>
      <c r="D598" s="72"/>
      <c r="E598" s="73"/>
    </row>
    <row r="599" spans="2:5" ht="15.75" customHeight="1">
      <c r="B599" s="83"/>
      <c r="C599" s="71"/>
      <c r="D599" s="72"/>
      <c r="E599" s="73"/>
    </row>
    <row r="600" spans="2:5" ht="15.75" customHeight="1">
      <c r="B600" s="83"/>
      <c r="C600" s="71"/>
      <c r="D600" s="72"/>
      <c r="E600" s="73"/>
    </row>
    <row r="601" spans="2:5" ht="15.75" customHeight="1">
      <c r="B601" s="83"/>
      <c r="C601" s="71"/>
      <c r="D601" s="72"/>
      <c r="E601" s="73"/>
    </row>
    <row r="602" spans="2:5" ht="15.75" customHeight="1">
      <c r="B602" s="83"/>
      <c r="C602" s="71"/>
      <c r="D602" s="72"/>
      <c r="E602" s="73"/>
    </row>
    <row r="603" spans="2:5" ht="15.75" customHeight="1">
      <c r="B603" s="83"/>
      <c r="C603" s="71"/>
      <c r="D603" s="72"/>
      <c r="E603" s="73"/>
    </row>
    <row r="604" spans="2:5" ht="15.75" customHeight="1">
      <c r="B604" s="83"/>
      <c r="C604" s="71"/>
      <c r="D604" s="72"/>
      <c r="E604" s="73"/>
    </row>
    <row r="605" spans="2:5" ht="15.75" customHeight="1">
      <c r="B605" s="83"/>
      <c r="C605" s="71"/>
      <c r="D605" s="72"/>
      <c r="E605" s="73"/>
    </row>
    <row r="606" spans="2:5" ht="15.75" customHeight="1">
      <c r="B606" s="83"/>
      <c r="C606" s="71"/>
      <c r="D606" s="72"/>
      <c r="E606" s="73"/>
    </row>
    <row r="607" spans="2:5" ht="15.75" customHeight="1">
      <c r="B607" s="83"/>
      <c r="C607" s="71"/>
      <c r="D607" s="72"/>
      <c r="E607" s="73"/>
    </row>
    <row r="608" spans="2:5" ht="15.75" customHeight="1">
      <c r="B608" s="83"/>
      <c r="C608" s="71"/>
      <c r="D608" s="72"/>
      <c r="E608" s="73"/>
    </row>
    <row r="609" spans="2:5" ht="15.75" customHeight="1">
      <c r="B609" s="83"/>
      <c r="C609" s="71"/>
      <c r="D609" s="72"/>
      <c r="E609" s="73"/>
    </row>
    <row r="610" spans="2:5" ht="15.75" customHeight="1">
      <c r="B610" s="83"/>
      <c r="C610" s="71"/>
      <c r="D610" s="72"/>
      <c r="E610" s="73"/>
    </row>
    <row r="611" spans="2:5" ht="15.75" customHeight="1">
      <c r="B611" s="83"/>
      <c r="C611" s="71"/>
      <c r="D611" s="72"/>
      <c r="E611" s="73"/>
    </row>
    <row r="612" spans="2:5" ht="15.75" customHeight="1">
      <c r="B612" s="83"/>
      <c r="C612" s="71"/>
      <c r="D612" s="72"/>
      <c r="E612" s="73"/>
    </row>
    <row r="613" spans="2:5" ht="15.75" customHeight="1">
      <c r="B613" s="83"/>
      <c r="C613" s="71"/>
      <c r="D613" s="72"/>
      <c r="E613" s="73"/>
    </row>
    <row r="614" spans="2:5" ht="15.75" customHeight="1">
      <c r="B614" s="83"/>
      <c r="C614" s="71"/>
      <c r="D614" s="72"/>
      <c r="E614" s="73"/>
    </row>
    <row r="615" spans="2:5" ht="15.75" customHeight="1">
      <c r="B615" s="83"/>
      <c r="C615" s="71"/>
      <c r="D615" s="72"/>
      <c r="E615" s="73"/>
    </row>
    <row r="616" spans="2:5" ht="15.75" customHeight="1">
      <c r="B616" s="83"/>
      <c r="C616" s="71"/>
      <c r="D616" s="72"/>
      <c r="E616" s="73"/>
    </row>
    <row r="617" spans="2:5" ht="15.75" customHeight="1">
      <c r="B617" s="83"/>
      <c r="C617" s="71"/>
      <c r="D617" s="72"/>
      <c r="E617" s="73"/>
    </row>
    <row r="618" spans="2:5" ht="15.75" customHeight="1">
      <c r="B618" s="83"/>
      <c r="C618" s="71"/>
      <c r="D618" s="72"/>
      <c r="E618" s="73"/>
    </row>
    <row r="619" spans="2:5" ht="15.75" customHeight="1">
      <c r="B619" s="83"/>
      <c r="C619" s="71"/>
      <c r="D619" s="72"/>
      <c r="E619" s="73"/>
    </row>
    <row r="620" spans="2:5" ht="15.75" customHeight="1">
      <c r="B620" s="83"/>
      <c r="C620" s="71"/>
      <c r="D620" s="72"/>
      <c r="E620" s="73"/>
    </row>
    <row r="621" spans="2:5" ht="15.75" customHeight="1">
      <c r="B621" s="83"/>
      <c r="C621" s="71"/>
      <c r="D621" s="72"/>
      <c r="E621" s="73"/>
    </row>
    <row r="622" spans="2:5" ht="15.75" customHeight="1">
      <c r="B622" s="83"/>
      <c r="C622" s="71"/>
      <c r="D622" s="72"/>
      <c r="E622" s="73"/>
    </row>
    <row r="623" spans="2:5" ht="15.75" customHeight="1">
      <c r="B623" s="83"/>
      <c r="C623" s="71"/>
      <c r="D623" s="72"/>
      <c r="E623" s="73"/>
    </row>
    <row r="624" spans="2:5" ht="15.75" customHeight="1">
      <c r="B624" s="83"/>
      <c r="C624" s="71"/>
      <c r="D624" s="72"/>
      <c r="E624" s="73"/>
    </row>
    <row r="625" spans="2:5" ht="15.75" customHeight="1">
      <c r="B625" s="83"/>
      <c r="C625" s="71"/>
      <c r="D625" s="72"/>
      <c r="E625" s="73"/>
    </row>
    <row r="626" spans="2:5" ht="15.75" customHeight="1">
      <c r="B626" s="83"/>
      <c r="C626" s="71"/>
      <c r="D626" s="72"/>
      <c r="E626" s="73"/>
    </row>
    <row r="627" spans="2:5" ht="15.75" customHeight="1">
      <c r="B627" s="83"/>
      <c r="C627" s="71"/>
      <c r="D627" s="72"/>
      <c r="E627" s="73"/>
    </row>
    <row r="628" spans="2:5" ht="15.75" customHeight="1">
      <c r="B628" s="83"/>
      <c r="C628" s="71"/>
      <c r="D628" s="72"/>
      <c r="E628" s="73"/>
    </row>
    <row r="629" spans="2:5" ht="15.75" customHeight="1">
      <c r="B629" s="83"/>
      <c r="C629" s="71"/>
      <c r="D629" s="72"/>
      <c r="E629" s="73"/>
    </row>
    <row r="630" spans="2:5" ht="15.75" customHeight="1">
      <c r="B630" s="83"/>
      <c r="C630" s="71"/>
      <c r="D630" s="72"/>
      <c r="E630" s="73"/>
    </row>
    <row r="631" spans="2:5" ht="15.75" customHeight="1">
      <c r="B631" s="83"/>
      <c r="C631" s="71"/>
      <c r="D631" s="72"/>
      <c r="E631" s="73"/>
    </row>
    <row r="632" spans="2:5" ht="15.75" customHeight="1">
      <c r="B632" s="83"/>
      <c r="C632" s="71"/>
      <c r="D632" s="72"/>
      <c r="E632" s="73"/>
    </row>
    <row r="633" spans="2:5" ht="15.75" customHeight="1">
      <c r="B633" s="83"/>
      <c r="C633" s="71"/>
      <c r="D633" s="72"/>
      <c r="E633" s="73"/>
    </row>
    <row r="634" spans="2:5" ht="15.75" customHeight="1">
      <c r="B634" s="83"/>
      <c r="C634" s="71"/>
      <c r="D634" s="72"/>
      <c r="E634" s="73"/>
    </row>
    <row r="635" spans="2:5" ht="15.75" customHeight="1">
      <c r="B635" s="83"/>
      <c r="C635" s="71"/>
      <c r="D635" s="72"/>
      <c r="E635" s="73"/>
    </row>
    <row r="636" spans="2:5" ht="15.75" customHeight="1">
      <c r="B636" s="83"/>
      <c r="C636" s="71"/>
      <c r="D636" s="72"/>
      <c r="E636" s="73"/>
    </row>
    <row r="637" spans="2:5" ht="15.75" customHeight="1">
      <c r="B637" s="83"/>
      <c r="C637" s="71"/>
      <c r="D637" s="72"/>
      <c r="E637" s="73"/>
    </row>
    <row r="638" spans="2:5" ht="15.75" customHeight="1">
      <c r="B638" s="83"/>
      <c r="C638" s="71"/>
      <c r="D638" s="72"/>
      <c r="E638" s="73"/>
    </row>
    <row r="639" spans="2:5" ht="15.75" customHeight="1">
      <c r="B639" s="83"/>
      <c r="C639" s="71"/>
      <c r="D639" s="72"/>
      <c r="E639" s="73"/>
    </row>
    <row r="640" spans="2:5" ht="15.75" customHeight="1">
      <c r="B640" s="83"/>
      <c r="C640" s="71"/>
      <c r="D640" s="72"/>
      <c r="E640" s="73"/>
    </row>
    <row r="641" spans="2:5" ht="15.75" customHeight="1">
      <c r="B641" s="83"/>
      <c r="C641" s="71"/>
      <c r="D641" s="72"/>
      <c r="E641" s="73"/>
    </row>
    <row r="642" spans="2:5" ht="15.75" customHeight="1">
      <c r="B642" s="83"/>
      <c r="C642" s="71"/>
      <c r="D642" s="72"/>
      <c r="E642" s="73"/>
    </row>
    <row r="643" spans="2:5" ht="15.75" customHeight="1">
      <c r="B643" s="83"/>
      <c r="C643" s="71"/>
      <c r="D643" s="72"/>
      <c r="E643" s="73"/>
    </row>
    <row r="644" spans="2:5" ht="15.75" customHeight="1">
      <c r="B644" s="83"/>
      <c r="C644" s="71"/>
      <c r="D644" s="72"/>
      <c r="E644" s="73"/>
    </row>
    <row r="645" spans="2:5" ht="15.75" customHeight="1">
      <c r="B645" s="83"/>
      <c r="C645" s="71"/>
      <c r="D645" s="72"/>
      <c r="E645" s="73"/>
    </row>
    <row r="646" spans="2:5" ht="15.75" customHeight="1">
      <c r="B646" s="83"/>
      <c r="C646" s="71"/>
      <c r="D646" s="72"/>
      <c r="E646" s="73"/>
    </row>
    <row r="647" spans="2:5" ht="15.75" customHeight="1">
      <c r="B647" s="83"/>
      <c r="C647" s="71"/>
      <c r="D647" s="72"/>
      <c r="E647" s="73"/>
    </row>
    <row r="648" spans="2:5" ht="15.75" customHeight="1">
      <c r="B648" s="83"/>
      <c r="C648" s="71"/>
      <c r="D648" s="72"/>
      <c r="E648" s="73"/>
    </row>
    <row r="649" spans="2:5" ht="15.75" customHeight="1">
      <c r="B649" s="83"/>
      <c r="C649" s="71"/>
      <c r="D649" s="72"/>
      <c r="E649" s="73"/>
    </row>
    <row r="650" spans="2:5" ht="15.75" customHeight="1">
      <c r="B650" s="83"/>
      <c r="C650" s="71"/>
      <c r="D650" s="72"/>
      <c r="E650" s="73"/>
    </row>
    <row r="651" spans="2:5" ht="15.75" customHeight="1">
      <c r="B651" s="83"/>
      <c r="C651" s="71"/>
      <c r="D651" s="72"/>
      <c r="E651" s="73"/>
    </row>
    <row r="652" spans="2:5" ht="15.75" customHeight="1">
      <c r="B652" s="83"/>
      <c r="C652" s="71"/>
      <c r="D652" s="72"/>
      <c r="E652" s="73"/>
    </row>
    <row r="653" spans="2:5" ht="15.75" customHeight="1">
      <c r="B653" s="83"/>
      <c r="C653" s="71"/>
      <c r="D653" s="72"/>
      <c r="E653" s="73"/>
    </row>
    <row r="654" spans="2:5" ht="15.75" customHeight="1">
      <c r="B654" s="83"/>
      <c r="C654" s="71"/>
      <c r="D654" s="72"/>
      <c r="E654" s="73"/>
    </row>
    <row r="655" spans="2:5" ht="15.75" customHeight="1">
      <c r="B655" s="83"/>
      <c r="C655" s="71"/>
      <c r="D655" s="72"/>
      <c r="E655" s="73"/>
    </row>
    <row r="656" spans="2:5" ht="15.75" customHeight="1">
      <c r="B656" s="83"/>
      <c r="C656" s="71"/>
      <c r="D656" s="72"/>
      <c r="E656" s="73"/>
    </row>
    <row r="657" spans="2:5" ht="15.75" customHeight="1">
      <c r="B657" s="83"/>
      <c r="C657" s="71"/>
      <c r="D657" s="72"/>
      <c r="E657" s="73"/>
    </row>
    <row r="658" spans="2:5" ht="15.75" customHeight="1">
      <c r="B658" s="83"/>
      <c r="C658" s="71"/>
      <c r="D658" s="72"/>
      <c r="E658" s="73"/>
    </row>
    <row r="659" spans="2:5" ht="15.75" customHeight="1">
      <c r="B659" s="83"/>
      <c r="C659" s="71"/>
      <c r="D659" s="72"/>
      <c r="E659" s="73"/>
    </row>
    <row r="660" spans="2:5" ht="15.75" customHeight="1">
      <c r="B660" s="83"/>
      <c r="C660" s="71"/>
      <c r="D660" s="72"/>
      <c r="E660" s="73"/>
    </row>
    <row r="661" spans="2:5" ht="15.75" customHeight="1">
      <c r="B661" s="83"/>
      <c r="C661" s="71"/>
      <c r="D661" s="72"/>
      <c r="E661" s="73"/>
    </row>
    <row r="662" spans="2:5" ht="15.75" customHeight="1">
      <c r="B662" s="83"/>
      <c r="C662" s="71"/>
      <c r="D662" s="72"/>
      <c r="E662" s="73"/>
    </row>
    <row r="663" spans="2:5" ht="15.75" customHeight="1">
      <c r="B663" s="83"/>
      <c r="C663" s="71"/>
      <c r="D663" s="72"/>
      <c r="E663" s="73"/>
    </row>
    <row r="664" spans="2:5" ht="15.75" customHeight="1">
      <c r="B664" s="83"/>
      <c r="C664" s="71"/>
      <c r="D664" s="72"/>
      <c r="E664" s="73"/>
    </row>
    <row r="665" spans="2:5" ht="15.75" customHeight="1">
      <c r="B665" s="83"/>
      <c r="C665" s="71"/>
      <c r="D665" s="72"/>
      <c r="E665" s="73"/>
    </row>
    <row r="666" spans="2:5" ht="15.75" customHeight="1">
      <c r="B666" s="83"/>
      <c r="C666" s="71"/>
      <c r="D666" s="72"/>
      <c r="E666" s="73"/>
    </row>
    <row r="667" spans="2:5" ht="15.75" customHeight="1">
      <c r="B667" s="83"/>
      <c r="C667" s="71"/>
      <c r="D667" s="72"/>
      <c r="E667" s="73"/>
    </row>
    <row r="668" spans="2:5" ht="15.75" customHeight="1">
      <c r="B668" s="83"/>
      <c r="C668" s="71"/>
      <c r="D668" s="72"/>
      <c r="E668" s="73"/>
    </row>
    <row r="669" spans="2:5" ht="15.75" customHeight="1">
      <c r="B669" s="83"/>
      <c r="C669" s="71"/>
      <c r="D669" s="72"/>
      <c r="E669" s="73"/>
    </row>
    <row r="670" spans="2:5" ht="15.75" customHeight="1">
      <c r="B670" s="83"/>
      <c r="C670" s="71"/>
      <c r="D670" s="72"/>
      <c r="E670" s="73"/>
    </row>
    <row r="671" spans="2:5" ht="15.75" customHeight="1">
      <c r="B671" s="83"/>
      <c r="C671" s="71"/>
      <c r="D671" s="72"/>
      <c r="E671" s="73"/>
    </row>
    <row r="672" spans="2:5" ht="15.75" customHeight="1">
      <c r="B672" s="83"/>
      <c r="C672" s="71"/>
      <c r="D672" s="72"/>
      <c r="E672" s="73"/>
    </row>
    <row r="673" spans="2:5" ht="15.75" customHeight="1">
      <c r="B673" s="83"/>
      <c r="C673" s="71"/>
      <c r="D673" s="72"/>
      <c r="E673" s="73"/>
    </row>
    <row r="674" spans="2:5" ht="15.75" customHeight="1">
      <c r="B674" s="83"/>
      <c r="C674" s="71"/>
      <c r="D674" s="72"/>
      <c r="E674" s="73"/>
    </row>
    <row r="675" spans="2:5" ht="15.75" customHeight="1">
      <c r="B675" s="83"/>
      <c r="C675" s="71"/>
      <c r="D675" s="72"/>
      <c r="E675" s="73"/>
    </row>
    <row r="676" spans="2:5" ht="15.75" customHeight="1">
      <c r="B676" s="83"/>
      <c r="C676" s="71"/>
      <c r="D676" s="72"/>
      <c r="E676" s="73"/>
    </row>
    <row r="677" spans="2:5" ht="15.75" customHeight="1">
      <c r="B677" s="83"/>
      <c r="C677" s="71"/>
      <c r="D677" s="72"/>
      <c r="E677" s="73"/>
    </row>
    <row r="678" spans="2:5" ht="15.75" customHeight="1">
      <c r="B678" s="83"/>
      <c r="C678" s="71"/>
      <c r="D678" s="72"/>
      <c r="E678" s="73"/>
    </row>
    <row r="679" spans="2:5" ht="15.75" customHeight="1">
      <c r="B679" s="83"/>
      <c r="C679" s="71"/>
      <c r="D679" s="72"/>
      <c r="E679" s="73"/>
    </row>
    <row r="680" spans="2:5" ht="15.75" customHeight="1">
      <c r="B680" s="83"/>
      <c r="C680" s="71"/>
      <c r="D680" s="72"/>
      <c r="E680" s="73"/>
    </row>
    <row r="681" spans="2:5" ht="15.75" customHeight="1">
      <c r="B681" s="83"/>
      <c r="C681" s="71"/>
      <c r="D681" s="72"/>
      <c r="E681" s="73"/>
    </row>
    <row r="682" spans="2:5" ht="15.75" customHeight="1">
      <c r="B682" s="83"/>
      <c r="C682" s="71"/>
      <c r="D682" s="72"/>
      <c r="E682" s="73"/>
    </row>
    <row r="683" spans="2:5" ht="15.75" customHeight="1">
      <c r="B683" s="83"/>
      <c r="C683" s="71"/>
      <c r="D683" s="72"/>
      <c r="E683" s="73"/>
    </row>
    <row r="684" spans="2:5" ht="15.75" customHeight="1">
      <c r="B684" s="83"/>
      <c r="C684" s="71"/>
      <c r="D684" s="72"/>
      <c r="E684" s="73"/>
    </row>
    <row r="685" spans="2:5" ht="15.75" customHeight="1">
      <c r="B685" s="83"/>
      <c r="C685" s="71"/>
      <c r="D685" s="72"/>
      <c r="E685" s="73"/>
    </row>
    <row r="686" spans="2:5" ht="15.75" customHeight="1">
      <c r="B686" s="83"/>
      <c r="C686" s="71"/>
      <c r="D686" s="72"/>
      <c r="E686" s="73"/>
    </row>
    <row r="687" spans="2:5" ht="15.75" customHeight="1">
      <c r="B687" s="83"/>
      <c r="C687" s="71"/>
      <c r="D687" s="72"/>
      <c r="E687" s="73"/>
    </row>
    <row r="688" spans="2:5" ht="15.75" customHeight="1">
      <c r="B688" s="83"/>
      <c r="C688" s="71"/>
      <c r="D688" s="72"/>
      <c r="E688" s="73"/>
    </row>
    <row r="689" spans="2:5" ht="15.75" customHeight="1">
      <c r="B689" s="83"/>
      <c r="C689" s="71"/>
      <c r="D689" s="72"/>
      <c r="E689" s="73"/>
    </row>
    <row r="690" spans="2:5" ht="15.75" customHeight="1">
      <c r="B690" s="83"/>
      <c r="C690" s="71"/>
      <c r="D690" s="72"/>
      <c r="E690" s="73"/>
    </row>
    <row r="691" spans="2:5" ht="15.75" customHeight="1">
      <c r="B691" s="83"/>
      <c r="C691" s="71"/>
      <c r="D691" s="72"/>
      <c r="E691" s="73"/>
    </row>
    <row r="692" spans="2:5" ht="15.75" customHeight="1">
      <c r="B692" s="83"/>
      <c r="C692" s="71"/>
      <c r="D692" s="72"/>
      <c r="E692" s="73"/>
    </row>
    <row r="693" spans="2:5" ht="15.75" customHeight="1">
      <c r="B693" s="83"/>
      <c r="C693" s="71"/>
      <c r="D693" s="72"/>
      <c r="E693" s="73"/>
    </row>
    <row r="694" spans="2:5" ht="15.75" customHeight="1">
      <c r="B694" s="83"/>
      <c r="C694" s="71"/>
      <c r="D694" s="72"/>
      <c r="E694" s="73"/>
    </row>
    <row r="695" spans="2:5" ht="15.75" customHeight="1">
      <c r="B695" s="83"/>
      <c r="C695" s="71"/>
      <c r="D695" s="72"/>
      <c r="E695" s="73"/>
    </row>
    <row r="696" spans="2:5" ht="15.75" customHeight="1">
      <c r="B696" s="83"/>
      <c r="C696" s="71"/>
      <c r="D696" s="72"/>
      <c r="E696" s="73"/>
    </row>
    <row r="697" spans="2:5" ht="15.75" customHeight="1">
      <c r="B697" s="83"/>
      <c r="C697" s="71"/>
      <c r="D697" s="72"/>
      <c r="E697" s="73"/>
    </row>
    <row r="698" spans="2:5" ht="15.75" customHeight="1">
      <c r="B698" s="83"/>
      <c r="C698" s="71"/>
      <c r="D698" s="72"/>
      <c r="E698" s="73"/>
    </row>
    <row r="699" spans="2:5" ht="15.75" customHeight="1">
      <c r="B699" s="83"/>
      <c r="C699" s="71"/>
      <c r="D699" s="72"/>
      <c r="E699" s="73"/>
    </row>
    <row r="700" spans="2:5" ht="15.75" customHeight="1">
      <c r="B700" s="83"/>
      <c r="C700" s="71"/>
      <c r="D700" s="72"/>
      <c r="E700" s="73"/>
    </row>
    <row r="701" spans="2:5" ht="15.75" customHeight="1">
      <c r="B701" s="83"/>
      <c r="C701" s="71"/>
      <c r="D701" s="72"/>
      <c r="E701" s="73"/>
    </row>
    <row r="702" spans="2:5" ht="15.75" customHeight="1">
      <c r="B702" s="83"/>
      <c r="C702" s="71"/>
      <c r="D702" s="72"/>
      <c r="E702" s="73"/>
    </row>
    <row r="703" spans="2:5" ht="15.75" customHeight="1">
      <c r="B703" s="83"/>
      <c r="C703" s="71"/>
      <c r="D703" s="72"/>
      <c r="E703" s="73"/>
    </row>
    <row r="704" spans="2:5" ht="15.75" customHeight="1">
      <c r="B704" s="83"/>
      <c r="C704" s="71"/>
      <c r="D704" s="72"/>
      <c r="E704" s="73"/>
    </row>
    <row r="705" spans="2:5" ht="15.75" customHeight="1">
      <c r="B705" s="83"/>
      <c r="C705" s="71"/>
      <c r="D705" s="72"/>
      <c r="E705" s="73"/>
    </row>
    <row r="706" spans="2:5" ht="15.75" customHeight="1">
      <c r="B706" s="83"/>
      <c r="C706" s="71"/>
      <c r="D706" s="72"/>
      <c r="E706" s="73"/>
    </row>
    <row r="707" spans="2:5" ht="15.75" customHeight="1">
      <c r="B707" s="83"/>
      <c r="C707" s="71"/>
      <c r="D707" s="72"/>
      <c r="E707" s="73"/>
    </row>
    <row r="708" spans="2:5" ht="15.75" customHeight="1">
      <c r="B708" s="83"/>
      <c r="C708" s="71"/>
      <c r="D708" s="72"/>
      <c r="E708" s="73"/>
    </row>
    <row r="709" spans="2:5" ht="15.75" customHeight="1">
      <c r="B709" s="83"/>
      <c r="C709" s="71"/>
      <c r="D709" s="72"/>
      <c r="E709" s="73"/>
    </row>
    <row r="710" spans="2:5" ht="15.75" customHeight="1">
      <c r="B710" s="83"/>
      <c r="C710" s="71"/>
      <c r="D710" s="72"/>
      <c r="E710" s="73"/>
    </row>
    <row r="711" spans="2:5" ht="15.75" customHeight="1">
      <c r="B711" s="83"/>
      <c r="C711" s="71"/>
      <c r="D711" s="72"/>
      <c r="E711" s="73"/>
    </row>
    <row r="712" spans="2:5" ht="15.75" customHeight="1">
      <c r="B712" s="83"/>
      <c r="C712" s="71"/>
      <c r="D712" s="72"/>
      <c r="E712" s="73"/>
    </row>
    <row r="713" spans="2:5" ht="15.75" customHeight="1">
      <c r="B713" s="83"/>
      <c r="C713" s="71"/>
      <c r="D713" s="72"/>
      <c r="E713" s="73"/>
    </row>
    <row r="714" spans="2:5" ht="15.75" customHeight="1">
      <c r="B714" s="83"/>
      <c r="C714" s="71"/>
      <c r="D714" s="72"/>
      <c r="E714" s="73"/>
    </row>
    <row r="715" spans="2:5" ht="15.75" customHeight="1">
      <c r="B715" s="83"/>
      <c r="C715" s="71"/>
      <c r="D715" s="72"/>
      <c r="E715" s="73"/>
    </row>
    <row r="716" spans="2:5" ht="15.75" customHeight="1">
      <c r="B716" s="83"/>
      <c r="C716" s="71"/>
      <c r="D716" s="72"/>
      <c r="E716" s="73"/>
    </row>
    <row r="717" spans="2:5" ht="15.75" customHeight="1">
      <c r="B717" s="83"/>
      <c r="C717" s="71"/>
      <c r="D717" s="72"/>
      <c r="E717" s="73"/>
    </row>
    <row r="718" spans="2:5" ht="15.75" customHeight="1">
      <c r="B718" s="83"/>
      <c r="C718" s="71"/>
      <c r="D718" s="72"/>
      <c r="E718" s="73"/>
    </row>
    <row r="719" spans="2:5" ht="15.75" customHeight="1">
      <c r="B719" s="83"/>
      <c r="C719" s="71"/>
      <c r="D719" s="72"/>
      <c r="E719" s="73"/>
    </row>
    <row r="720" spans="2:5" ht="15.75" customHeight="1">
      <c r="B720" s="83"/>
      <c r="C720" s="71"/>
      <c r="D720" s="72"/>
      <c r="E720" s="73"/>
    </row>
    <row r="721" spans="2:5" ht="15.75" customHeight="1">
      <c r="B721" s="83"/>
      <c r="C721" s="71"/>
      <c r="D721" s="72"/>
      <c r="E721" s="73"/>
    </row>
    <row r="722" spans="2:5" ht="15.75" customHeight="1">
      <c r="B722" s="83"/>
      <c r="C722" s="71"/>
      <c r="D722" s="72"/>
      <c r="E722" s="73"/>
    </row>
    <row r="723" spans="2:5" ht="15.75" customHeight="1">
      <c r="B723" s="83"/>
      <c r="C723" s="71"/>
      <c r="D723" s="72"/>
      <c r="E723" s="73"/>
    </row>
    <row r="724" spans="2:5" ht="15.75" customHeight="1">
      <c r="B724" s="83"/>
      <c r="C724" s="71"/>
      <c r="D724" s="72"/>
      <c r="E724" s="73"/>
    </row>
    <row r="725" spans="2:5" ht="15.75" customHeight="1">
      <c r="B725" s="83"/>
      <c r="C725" s="71"/>
      <c r="D725" s="72"/>
      <c r="E725" s="73"/>
    </row>
    <row r="726" spans="2:5" ht="15.75" customHeight="1">
      <c r="B726" s="83"/>
      <c r="C726" s="71"/>
      <c r="D726" s="72"/>
      <c r="E726" s="73"/>
    </row>
    <row r="727" spans="2:5" ht="15.75" customHeight="1">
      <c r="B727" s="83"/>
      <c r="C727" s="71"/>
      <c r="D727" s="72"/>
      <c r="E727" s="73"/>
    </row>
    <row r="728" spans="2:5" ht="15.75" customHeight="1">
      <c r="B728" s="83"/>
      <c r="C728" s="71"/>
      <c r="D728" s="72"/>
      <c r="E728" s="73"/>
    </row>
    <row r="729" spans="2:5" ht="15.75" customHeight="1">
      <c r="B729" s="83"/>
      <c r="C729" s="71"/>
      <c r="D729" s="72"/>
      <c r="E729" s="73"/>
    </row>
    <row r="730" spans="2:5" ht="15.75" customHeight="1">
      <c r="B730" s="83"/>
      <c r="C730" s="71"/>
      <c r="D730" s="72"/>
      <c r="E730" s="73"/>
    </row>
    <row r="731" spans="2:5" ht="15.75" customHeight="1">
      <c r="B731" s="83"/>
      <c r="C731" s="71"/>
      <c r="D731" s="72"/>
      <c r="E731" s="73"/>
    </row>
    <row r="732" spans="2:5" ht="15.75" customHeight="1">
      <c r="B732" s="83"/>
      <c r="C732" s="71"/>
      <c r="D732" s="72"/>
      <c r="E732" s="73"/>
    </row>
    <row r="733" spans="2:5" ht="15.75" customHeight="1">
      <c r="B733" s="83"/>
      <c r="C733" s="71"/>
      <c r="D733" s="72"/>
      <c r="E733" s="73"/>
    </row>
    <row r="734" spans="2:5" ht="15.75" customHeight="1">
      <c r="B734" s="83"/>
      <c r="C734" s="71"/>
      <c r="D734" s="72"/>
      <c r="E734" s="73"/>
    </row>
    <row r="735" spans="2:5" ht="15.75" customHeight="1">
      <c r="B735" s="83"/>
      <c r="C735" s="71"/>
      <c r="D735" s="72"/>
      <c r="E735" s="73"/>
    </row>
    <row r="736" spans="2:5" ht="15.75" customHeight="1">
      <c r="B736" s="83"/>
      <c r="C736" s="71"/>
      <c r="D736" s="72"/>
      <c r="E736" s="73"/>
    </row>
    <row r="737" spans="2:5" ht="15.75" customHeight="1">
      <c r="B737" s="83"/>
      <c r="C737" s="71"/>
      <c r="D737" s="72"/>
      <c r="E737" s="73"/>
    </row>
    <row r="738" spans="2:5" ht="15.75" customHeight="1">
      <c r="B738" s="83"/>
      <c r="C738" s="71"/>
      <c r="D738" s="72"/>
      <c r="E738" s="73"/>
    </row>
    <row r="739" spans="2:5" ht="15.75" customHeight="1">
      <c r="B739" s="83"/>
      <c r="C739" s="71"/>
      <c r="D739" s="72"/>
      <c r="E739" s="73"/>
    </row>
    <row r="740" spans="2:5" ht="15.75" customHeight="1">
      <c r="B740" s="83"/>
      <c r="C740" s="71"/>
      <c r="D740" s="72"/>
      <c r="E740" s="73"/>
    </row>
    <row r="741" spans="2:5" ht="15.75" customHeight="1">
      <c r="B741" s="83"/>
      <c r="C741" s="71"/>
      <c r="D741" s="72"/>
      <c r="E741" s="73"/>
    </row>
    <row r="742" spans="2:5" ht="15.75" customHeight="1">
      <c r="B742" s="83"/>
      <c r="C742" s="71"/>
      <c r="D742" s="72"/>
      <c r="E742" s="73"/>
    </row>
    <row r="743" spans="2:5" ht="15.75" customHeight="1">
      <c r="B743" s="83"/>
      <c r="C743" s="71"/>
      <c r="D743" s="72"/>
      <c r="E743" s="73"/>
    </row>
    <row r="744" spans="2:5" ht="15.75" customHeight="1">
      <c r="B744" s="83"/>
      <c r="C744" s="71"/>
      <c r="D744" s="72"/>
      <c r="E744" s="73"/>
    </row>
    <row r="745" spans="2:5" ht="15.75" customHeight="1">
      <c r="B745" s="83"/>
      <c r="C745" s="71"/>
      <c r="D745" s="72"/>
      <c r="E745" s="73"/>
    </row>
    <row r="746" spans="2:5" ht="15.75" customHeight="1">
      <c r="B746" s="83"/>
      <c r="C746" s="71"/>
      <c r="D746" s="72"/>
      <c r="E746" s="73"/>
    </row>
    <row r="747" spans="2:5" ht="15.75" customHeight="1">
      <c r="B747" s="83"/>
      <c r="C747" s="71"/>
      <c r="D747" s="72"/>
      <c r="E747" s="73"/>
    </row>
    <row r="748" spans="2:5" ht="15.75" customHeight="1">
      <c r="B748" s="83"/>
      <c r="C748" s="71"/>
      <c r="D748" s="72"/>
      <c r="E748" s="73"/>
    </row>
    <row r="749" spans="2:5" ht="15.75" customHeight="1">
      <c r="B749" s="83"/>
      <c r="C749" s="71"/>
      <c r="D749" s="72"/>
      <c r="E749" s="73"/>
    </row>
    <row r="750" spans="2:5" ht="15.75" customHeight="1">
      <c r="B750" s="83"/>
      <c r="C750" s="71"/>
      <c r="D750" s="72"/>
      <c r="E750" s="73"/>
    </row>
    <row r="751" spans="2:5" ht="15.75" customHeight="1">
      <c r="B751" s="83"/>
      <c r="C751" s="71"/>
      <c r="D751" s="72"/>
      <c r="E751" s="73"/>
    </row>
    <row r="752" spans="2:5" ht="15.75" customHeight="1">
      <c r="B752" s="83"/>
      <c r="C752" s="71"/>
      <c r="D752" s="72"/>
      <c r="E752" s="73"/>
    </row>
    <row r="753" spans="2:5" ht="15.75" customHeight="1">
      <c r="B753" s="83"/>
      <c r="C753" s="71"/>
      <c r="D753" s="72"/>
      <c r="E753" s="73"/>
    </row>
    <row r="754" spans="2:5" ht="15.75" customHeight="1">
      <c r="B754" s="83"/>
      <c r="C754" s="71"/>
      <c r="D754" s="72"/>
      <c r="E754" s="73"/>
    </row>
    <row r="755" spans="2:5" ht="15.75" customHeight="1">
      <c r="B755" s="83"/>
      <c r="C755" s="71"/>
      <c r="D755" s="72"/>
      <c r="E755" s="73"/>
    </row>
    <row r="756" spans="2:5" ht="15.75" customHeight="1">
      <c r="B756" s="83"/>
      <c r="C756" s="71"/>
      <c r="D756" s="72"/>
      <c r="E756" s="73"/>
    </row>
    <row r="757" spans="2:5" ht="15.75" customHeight="1">
      <c r="B757" s="83"/>
      <c r="C757" s="71"/>
      <c r="D757" s="72"/>
      <c r="E757" s="73"/>
    </row>
    <row r="758" spans="2:5" ht="15.75" customHeight="1">
      <c r="B758" s="83"/>
      <c r="C758" s="71"/>
      <c r="D758" s="72"/>
      <c r="E758" s="73"/>
    </row>
    <row r="759" spans="2:5" ht="15.75" customHeight="1">
      <c r="B759" s="83"/>
      <c r="C759" s="71"/>
      <c r="D759" s="72"/>
      <c r="E759" s="73"/>
    </row>
    <row r="760" spans="2:5" ht="15.75" customHeight="1">
      <c r="B760" s="83"/>
      <c r="C760" s="71"/>
      <c r="D760" s="72"/>
      <c r="E760" s="73"/>
    </row>
    <row r="761" spans="2:5" ht="15.75" customHeight="1">
      <c r="B761" s="83"/>
      <c r="C761" s="71"/>
      <c r="D761" s="72"/>
      <c r="E761" s="73"/>
    </row>
    <row r="762" spans="2:5" ht="15.75" customHeight="1">
      <c r="B762" s="83"/>
      <c r="C762" s="71"/>
      <c r="D762" s="72"/>
      <c r="E762" s="73"/>
    </row>
    <row r="763" spans="2:5" ht="15.75" customHeight="1">
      <c r="B763" s="83"/>
      <c r="C763" s="71"/>
      <c r="D763" s="72"/>
      <c r="E763" s="73"/>
    </row>
    <row r="764" spans="2:5" ht="15.75" customHeight="1">
      <c r="B764" s="83"/>
      <c r="C764" s="71"/>
      <c r="D764" s="72"/>
      <c r="E764" s="73"/>
    </row>
    <row r="765" spans="2:5" ht="15.75" customHeight="1">
      <c r="B765" s="83"/>
      <c r="C765" s="71"/>
      <c r="D765" s="72"/>
      <c r="E765" s="73"/>
    </row>
    <row r="766" spans="2:5" ht="15.75" customHeight="1">
      <c r="B766" s="83"/>
      <c r="C766" s="71"/>
      <c r="D766" s="72"/>
      <c r="E766" s="73"/>
    </row>
    <row r="767" spans="2:5" ht="15.75" customHeight="1">
      <c r="B767" s="83"/>
      <c r="C767" s="71"/>
      <c r="D767" s="72"/>
      <c r="E767" s="73"/>
    </row>
    <row r="768" spans="2:5" ht="15.75" customHeight="1">
      <c r="B768" s="83"/>
      <c r="C768" s="71"/>
      <c r="D768" s="72"/>
      <c r="E768" s="73"/>
    </row>
    <row r="769" spans="2:5" ht="15.75" customHeight="1">
      <c r="B769" s="83"/>
      <c r="C769" s="71"/>
      <c r="D769" s="72"/>
      <c r="E769" s="73"/>
    </row>
    <row r="770" spans="2:5" ht="15.75" customHeight="1">
      <c r="B770" s="83"/>
      <c r="C770" s="71"/>
      <c r="D770" s="72"/>
      <c r="E770" s="73"/>
    </row>
    <row r="771" spans="2:5" ht="15.75" customHeight="1">
      <c r="B771" s="83"/>
      <c r="C771" s="71"/>
      <c r="D771" s="72"/>
      <c r="E771" s="73"/>
    </row>
    <row r="772" spans="2:5" ht="15.75" customHeight="1">
      <c r="B772" s="83"/>
      <c r="C772" s="71"/>
      <c r="D772" s="72"/>
      <c r="E772" s="73"/>
    </row>
    <row r="773" spans="2:5" ht="15.75" customHeight="1">
      <c r="B773" s="83"/>
      <c r="C773" s="71"/>
      <c r="D773" s="72"/>
      <c r="E773" s="73"/>
    </row>
    <row r="774" spans="2:5" ht="15.75" customHeight="1">
      <c r="B774" s="83"/>
      <c r="C774" s="71"/>
      <c r="D774" s="72"/>
      <c r="E774" s="73"/>
    </row>
    <row r="775" spans="2:5" ht="15.75" customHeight="1">
      <c r="B775" s="83"/>
      <c r="C775" s="71"/>
      <c r="D775" s="72"/>
      <c r="E775" s="73"/>
    </row>
    <row r="776" spans="2:5" ht="15.75" customHeight="1">
      <c r="B776" s="83"/>
      <c r="C776" s="71"/>
      <c r="D776" s="72"/>
      <c r="E776" s="73"/>
    </row>
    <row r="777" spans="2:5" ht="15.75" customHeight="1">
      <c r="B777" s="83"/>
      <c r="C777" s="71"/>
      <c r="D777" s="72"/>
      <c r="E777" s="73"/>
    </row>
    <row r="778" spans="2:5" ht="15.75" customHeight="1">
      <c r="B778" s="83"/>
      <c r="C778" s="71"/>
      <c r="D778" s="72"/>
      <c r="E778" s="73"/>
    </row>
    <row r="779" spans="2:5" ht="15.75" customHeight="1">
      <c r="B779" s="83"/>
      <c r="C779" s="71"/>
      <c r="D779" s="72"/>
      <c r="E779" s="73"/>
    </row>
    <row r="780" spans="2:5" ht="15.75" customHeight="1">
      <c r="B780" s="83"/>
      <c r="C780" s="71"/>
      <c r="D780" s="72"/>
      <c r="E780" s="73"/>
    </row>
    <row r="781" spans="2:5" ht="15.75" customHeight="1">
      <c r="B781" s="83"/>
      <c r="C781" s="71"/>
      <c r="D781" s="72"/>
      <c r="E781" s="73"/>
    </row>
    <row r="782" spans="2:5" ht="15.75" customHeight="1">
      <c r="B782" s="83"/>
      <c r="C782" s="71"/>
      <c r="D782" s="72"/>
      <c r="E782" s="73"/>
    </row>
    <row r="783" spans="2:5" ht="15.75" customHeight="1">
      <c r="B783" s="83"/>
      <c r="C783" s="71"/>
      <c r="D783" s="72"/>
      <c r="E783" s="73"/>
    </row>
    <row r="784" spans="2:5" ht="15.75" customHeight="1">
      <c r="B784" s="83"/>
      <c r="C784" s="71"/>
      <c r="D784" s="72"/>
      <c r="E784" s="73"/>
    </row>
    <row r="785" spans="2:5" ht="15.75" customHeight="1">
      <c r="B785" s="83"/>
      <c r="C785" s="71"/>
      <c r="D785" s="72"/>
      <c r="E785" s="73"/>
    </row>
    <row r="786" spans="2:5" ht="15.75" customHeight="1">
      <c r="B786" s="83"/>
      <c r="C786" s="71"/>
      <c r="D786" s="72"/>
      <c r="E786" s="73"/>
    </row>
    <row r="787" spans="2:5" ht="15.75" customHeight="1">
      <c r="B787" s="83"/>
      <c r="C787" s="71"/>
      <c r="D787" s="72"/>
      <c r="E787" s="73"/>
    </row>
    <row r="788" spans="2:5" ht="15.75" customHeight="1">
      <c r="B788" s="83"/>
      <c r="C788" s="71"/>
      <c r="D788" s="72"/>
      <c r="E788" s="73"/>
    </row>
    <row r="789" spans="2:5" ht="15.75" customHeight="1">
      <c r="B789" s="83"/>
      <c r="C789" s="71"/>
      <c r="D789" s="72"/>
      <c r="E789" s="73"/>
    </row>
    <row r="790" spans="2:5" ht="15.75" customHeight="1">
      <c r="B790" s="83"/>
      <c r="C790" s="71"/>
      <c r="D790" s="72"/>
      <c r="E790" s="73"/>
    </row>
    <row r="791" spans="2:5" ht="15.75" customHeight="1">
      <c r="B791" s="83"/>
      <c r="C791" s="71"/>
      <c r="D791" s="72"/>
      <c r="E791" s="73"/>
    </row>
    <row r="792" spans="2:5" ht="15.75" customHeight="1">
      <c r="B792" s="83"/>
      <c r="C792" s="71"/>
      <c r="D792" s="72"/>
      <c r="E792" s="73"/>
    </row>
    <row r="793" spans="2:5" ht="15.75" customHeight="1">
      <c r="B793" s="83"/>
      <c r="C793" s="71"/>
      <c r="D793" s="72"/>
      <c r="E793" s="73"/>
    </row>
    <row r="794" spans="2:5" ht="15.75" customHeight="1">
      <c r="B794" s="83"/>
      <c r="C794" s="71"/>
      <c r="D794" s="72"/>
      <c r="E794" s="73"/>
    </row>
    <row r="795" spans="2:5" ht="15.75" customHeight="1">
      <c r="B795" s="83"/>
      <c r="C795" s="71"/>
      <c r="D795" s="72"/>
      <c r="E795" s="73"/>
    </row>
    <row r="796" spans="2:5" ht="15.75" customHeight="1">
      <c r="B796" s="83"/>
      <c r="C796" s="71"/>
      <c r="D796" s="72"/>
      <c r="E796" s="73"/>
    </row>
    <row r="797" spans="2:5" ht="15.75" customHeight="1">
      <c r="B797" s="83"/>
      <c r="C797" s="71"/>
      <c r="D797" s="72"/>
      <c r="E797" s="73"/>
    </row>
    <row r="798" spans="2:5" ht="15.75" customHeight="1">
      <c r="B798" s="83"/>
      <c r="C798" s="71"/>
      <c r="D798" s="72"/>
      <c r="E798" s="73"/>
    </row>
    <row r="799" spans="2:5" ht="15.75" customHeight="1">
      <c r="B799" s="83"/>
      <c r="C799" s="71"/>
      <c r="D799" s="72"/>
      <c r="E799" s="73"/>
    </row>
    <row r="800" spans="2:5" ht="15.75" customHeight="1">
      <c r="B800" s="83"/>
      <c r="C800" s="71"/>
      <c r="D800" s="72"/>
      <c r="E800" s="73"/>
    </row>
    <row r="801" spans="2:5" ht="15.75" customHeight="1">
      <c r="B801" s="83"/>
      <c r="C801" s="71"/>
      <c r="D801" s="72"/>
      <c r="E801" s="73"/>
    </row>
    <row r="802" spans="2:5" ht="15.75" customHeight="1">
      <c r="B802" s="83"/>
      <c r="C802" s="71"/>
      <c r="D802" s="72"/>
      <c r="E802" s="73"/>
    </row>
    <row r="803" spans="2:5" ht="15.75" customHeight="1">
      <c r="B803" s="83"/>
      <c r="C803" s="71"/>
      <c r="D803" s="72"/>
      <c r="E803" s="73"/>
    </row>
    <row r="804" spans="2:5" ht="15.75" customHeight="1">
      <c r="B804" s="83"/>
      <c r="C804" s="71"/>
      <c r="D804" s="72"/>
      <c r="E804" s="73"/>
    </row>
    <row r="805" spans="2:5" ht="15.75" customHeight="1">
      <c r="B805" s="83"/>
      <c r="C805" s="71"/>
      <c r="D805" s="72"/>
      <c r="E805" s="73"/>
    </row>
    <row r="806" spans="2:5" ht="15.75" customHeight="1">
      <c r="B806" s="83"/>
      <c r="C806" s="71"/>
      <c r="D806" s="72"/>
      <c r="E806" s="73"/>
    </row>
    <row r="807" spans="2:5" ht="15.75" customHeight="1">
      <c r="B807" s="83"/>
      <c r="C807" s="71"/>
      <c r="D807" s="72"/>
      <c r="E807" s="73"/>
    </row>
    <row r="808" spans="2:5" ht="15.75" customHeight="1">
      <c r="B808" s="83"/>
      <c r="C808" s="71"/>
      <c r="D808" s="72"/>
      <c r="E808" s="73"/>
    </row>
    <row r="809" spans="2:5" ht="15.75" customHeight="1">
      <c r="B809" s="83"/>
      <c r="C809" s="71"/>
      <c r="D809" s="72"/>
      <c r="E809" s="73"/>
    </row>
    <row r="810" spans="2:5" ht="15.75" customHeight="1">
      <c r="B810" s="83"/>
      <c r="C810" s="71"/>
      <c r="D810" s="72"/>
      <c r="E810" s="73"/>
    </row>
    <row r="811" spans="2:5" ht="15.75" customHeight="1">
      <c r="B811" s="83"/>
      <c r="C811" s="71"/>
      <c r="D811" s="72"/>
      <c r="E811" s="73"/>
    </row>
    <row r="812" spans="2:5" ht="15.75" customHeight="1">
      <c r="B812" s="83"/>
      <c r="C812" s="71"/>
      <c r="D812" s="72"/>
      <c r="E812" s="73"/>
    </row>
    <row r="813" spans="2:5" ht="15.75" customHeight="1">
      <c r="B813" s="83"/>
      <c r="C813" s="71"/>
      <c r="D813" s="72"/>
      <c r="E813" s="73"/>
    </row>
    <row r="814" spans="2:5" ht="15.75" customHeight="1">
      <c r="B814" s="83"/>
      <c r="C814" s="71"/>
      <c r="D814" s="72"/>
      <c r="E814" s="73"/>
    </row>
    <row r="815" spans="2:5" ht="15.75" customHeight="1">
      <c r="B815" s="83"/>
      <c r="C815" s="71"/>
      <c r="D815" s="72"/>
      <c r="E815" s="73"/>
    </row>
    <row r="816" spans="2:5" ht="15.75" customHeight="1">
      <c r="B816" s="83"/>
      <c r="C816" s="71"/>
      <c r="D816" s="72"/>
      <c r="E816" s="73"/>
    </row>
    <row r="817" spans="2:5" ht="15.75" customHeight="1">
      <c r="B817" s="83"/>
      <c r="C817" s="71"/>
      <c r="D817" s="72"/>
      <c r="E817" s="73"/>
    </row>
    <row r="818" spans="2:5" ht="15.75" customHeight="1">
      <c r="B818" s="83"/>
      <c r="C818" s="71"/>
      <c r="D818" s="72"/>
      <c r="E818" s="73"/>
    </row>
    <row r="819" spans="2:5" ht="15.75" customHeight="1">
      <c r="B819" s="83"/>
      <c r="C819" s="71"/>
      <c r="D819" s="72"/>
      <c r="E819" s="73"/>
    </row>
    <row r="820" spans="2:5" ht="15.75" customHeight="1">
      <c r="B820" s="83"/>
      <c r="C820" s="71"/>
      <c r="D820" s="72"/>
      <c r="E820" s="73"/>
    </row>
    <row r="821" spans="2:5" ht="15.75" customHeight="1">
      <c r="B821" s="83"/>
      <c r="C821" s="71"/>
      <c r="D821" s="72"/>
      <c r="E821" s="73"/>
    </row>
    <row r="822" spans="2:5" ht="15.75" customHeight="1">
      <c r="B822" s="83"/>
      <c r="C822" s="71"/>
      <c r="D822" s="72"/>
      <c r="E822" s="73"/>
    </row>
    <row r="823" spans="2:5" ht="15.75" customHeight="1">
      <c r="B823" s="83"/>
      <c r="C823" s="71"/>
      <c r="D823" s="72"/>
      <c r="E823" s="73"/>
    </row>
    <row r="824" spans="2:5" ht="15.75" customHeight="1">
      <c r="B824" s="83"/>
      <c r="C824" s="71"/>
      <c r="D824" s="72"/>
      <c r="E824" s="73"/>
    </row>
    <row r="825" spans="2:5" ht="15.75" customHeight="1">
      <c r="B825" s="83"/>
      <c r="C825" s="71"/>
      <c r="D825" s="72"/>
      <c r="E825" s="73"/>
    </row>
    <row r="826" spans="2:5" ht="15.75" customHeight="1">
      <c r="B826" s="83"/>
      <c r="C826" s="71"/>
      <c r="D826" s="72"/>
      <c r="E826" s="73"/>
    </row>
    <row r="827" spans="2:5" ht="15.75" customHeight="1">
      <c r="B827" s="83"/>
      <c r="C827" s="71"/>
      <c r="D827" s="72"/>
      <c r="E827" s="73"/>
    </row>
    <row r="828" spans="2:5" ht="15.75" customHeight="1">
      <c r="B828" s="83"/>
      <c r="C828" s="71"/>
      <c r="D828" s="72"/>
      <c r="E828" s="73"/>
    </row>
    <row r="829" spans="2:5" ht="15.75" customHeight="1">
      <c r="B829" s="83"/>
      <c r="C829" s="71"/>
      <c r="D829" s="72"/>
      <c r="E829" s="73"/>
    </row>
    <row r="830" spans="2:5" ht="15.75" customHeight="1">
      <c r="B830" s="83"/>
      <c r="C830" s="71"/>
      <c r="D830" s="72"/>
      <c r="E830" s="73"/>
    </row>
    <row r="831" spans="2:5" ht="15.75" customHeight="1">
      <c r="B831" s="83"/>
      <c r="C831" s="71"/>
      <c r="D831" s="72"/>
      <c r="E831" s="73"/>
    </row>
    <row r="832" spans="2:5" ht="15.75" customHeight="1">
      <c r="B832" s="83"/>
      <c r="C832" s="71"/>
      <c r="D832" s="72"/>
      <c r="E832" s="73"/>
    </row>
    <row r="833" spans="2:5" ht="15.75" customHeight="1">
      <c r="B833" s="83"/>
      <c r="C833" s="71"/>
      <c r="D833" s="72"/>
      <c r="E833" s="73"/>
    </row>
    <row r="834" spans="2:5" ht="15.75" customHeight="1">
      <c r="B834" s="83"/>
      <c r="C834" s="71"/>
      <c r="D834" s="72"/>
      <c r="E834" s="73"/>
    </row>
    <row r="835" spans="2:5" ht="15.75" customHeight="1">
      <c r="B835" s="83"/>
      <c r="C835" s="71"/>
      <c r="D835" s="72"/>
      <c r="E835" s="73"/>
    </row>
    <row r="836" spans="2:5" ht="15.75" customHeight="1">
      <c r="B836" s="83"/>
      <c r="C836" s="71"/>
      <c r="D836" s="72"/>
      <c r="E836" s="73"/>
    </row>
    <row r="837" spans="2:5" ht="15.75" customHeight="1">
      <c r="B837" s="83"/>
      <c r="C837" s="71"/>
      <c r="D837" s="72"/>
      <c r="E837" s="73"/>
    </row>
    <row r="838" spans="2:5" ht="15.75" customHeight="1">
      <c r="B838" s="83"/>
      <c r="C838" s="71"/>
      <c r="D838" s="72"/>
      <c r="E838" s="73"/>
    </row>
    <row r="839" spans="2:5" ht="15.75" customHeight="1">
      <c r="B839" s="83"/>
      <c r="C839" s="71"/>
      <c r="D839" s="72"/>
      <c r="E839" s="73"/>
    </row>
    <row r="840" spans="2:5" ht="15.75" customHeight="1">
      <c r="B840" s="83"/>
      <c r="C840" s="71"/>
      <c r="D840" s="72"/>
      <c r="E840" s="73"/>
    </row>
    <row r="841" spans="2:5" ht="15.75" customHeight="1">
      <c r="B841" s="83"/>
      <c r="C841" s="71"/>
      <c r="D841" s="72"/>
      <c r="E841" s="73"/>
    </row>
    <row r="842" spans="2:5" ht="15.75" customHeight="1">
      <c r="B842" s="83"/>
      <c r="C842" s="71"/>
      <c r="D842" s="72"/>
      <c r="E842" s="73"/>
    </row>
    <row r="843" spans="2:5" ht="15.75" customHeight="1">
      <c r="B843" s="83"/>
      <c r="C843" s="71"/>
      <c r="D843" s="72"/>
      <c r="E843" s="73"/>
    </row>
    <row r="844" spans="2:5" ht="15.75" customHeight="1">
      <c r="B844" s="83"/>
      <c r="C844" s="71"/>
      <c r="D844" s="72"/>
      <c r="E844" s="73"/>
    </row>
    <row r="845" spans="2:5" ht="15.75" customHeight="1">
      <c r="B845" s="83"/>
      <c r="C845" s="71"/>
      <c r="D845" s="72"/>
      <c r="E845" s="73"/>
    </row>
    <row r="846" spans="2:5" ht="15.75" customHeight="1">
      <c r="B846" s="83"/>
      <c r="C846" s="71"/>
      <c r="D846" s="72"/>
      <c r="E846" s="73"/>
    </row>
    <row r="847" spans="2:5" ht="15.75" customHeight="1">
      <c r="B847" s="83"/>
      <c r="C847" s="71"/>
      <c r="D847" s="72"/>
      <c r="E847" s="73"/>
    </row>
    <row r="848" spans="2:5" ht="15.75" customHeight="1">
      <c r="B848" s="83"/>
      <c r="C848" s="71"/>
      <c r="D848" s="72"/>
      <c r="E848" s="73"/>
    </row>
    <row r="849" spans="2:5" ht="15.75" customHeight="1">
      <c r="B849" s="83"/>
      <c r="C849" s="71"/>
      <c r="D849" s="72"/>
      <c r="E849" s="73"/>
    </row>
    <row r="850" spans="2:5" ht="15.75" customHeight="1">
      <c r="B850" s="83"/>
      <c r="C850" s="71"/>
      <c r="D850" s="72"/>
      <c r="E850" s="73"/>
    </row>
    <row r="851" spans="2:5" ht="15.75" customHeight="1">
      <c r="B851" s="83"/>
      <c r="C851" s="71"/>
      <c r="D851" s="72"/>
      <c r="E851" s="73"/>
    </row>
    <row r="852" spans="2:5" ht="15.75" customHeight="1">
      <c r="B852" s="83"/>
      <c r="C852" s="71"/>
      <c r="D852" s="72"/>
      <c r="E852" s="73"/>
    </row>
    <row r="853" spans="2:5" ht="15.75" customHeight="1">
      <c r="B853" s="83"/>
      <c r="C853" s="71"/>
      <c r="D853" s="72"/>
      <c r="E853" s="73"/>
    </row>
    <row r="854" spans="2:5" ht="15.75" customHeight="1">
      <c r="B854" s="83"/>
      <c r="C854" s="71"/>
      <c r="D854" s="72"/>
      <c r="E854" s="73"/>
    </row>
    <row r="855" spans="2:5" ht="15.75" customHeight="1">
      <c r="B855" s="83"/>
      <c r="C855" s="71"/>
      <c r="D855" s="72"/>
      <c r="E855" s="73"/>
    </row>
    <row r="856" spans="2:5" ht="15.75" customHeight="1">
      <c r="B856" s="83"/>
      <c r="C856" s="71"/>
      <c r="D856" s="72"/>
      <c r="E856" s="73"/>
    </row>
    <row r="857" spans="2:5" ht="15.75" customHeight="1">
      <c r="B857" s="83"/>
      <c r="C857" s="71"/>
      <c r="D857" s="72"/>
      <c r="E857" s="73"/>
    </row>
    <row r="858" spans="2:5" ht="15.75" customHeight="1">
      <c r="B858" s="83"/>
      <c r="C858" s="71"/>
      <c r="D858" s="72"/>
      <c r="E858" s="73"/>
    </row>
    <row r="859" spans="2:5" ht="15.75" customHeight="1">
      <c r="B859" s="83"/>
      <c r="C859" s="71"/>
      <c r="D859" s="72"/>
      <c r="E859" s="73"/>
    </row>
    <row r="860" spans="2:5" ht="15.75" customHeight="1">
      <c r="B860" s="83"/>
      <c r="C860" s="71"/>
      <c r="D860" s="72"/>
      <c r="E860" s="73"/>
    </row>
    <row r="861" spans="2:5" ht="15.75" customHeight="1">
      <c r="B861" s="83"/>
      <c r="C861" s="71"/>
      <c r="D861" s="72"/>
      <c r="E861" s="73"/>
    </row>
    <row r="862" spans="2:5" ht="15.75" customHeight="1">
      <c r="B862" s="83"/>
      <c r="C862" s="71"/>
      <c r="D862" s="72"/>
      <c r="E862" s="73"/>
    </row>
    <row r="863" spans="2:5" ht="15.75" customHeight="1">
      <c r="B863" s="83"/>
      <c r="C863" s="71"/>
      <c r="D863" s="72"/>
      <c r="E863" s="73"/>
    </row>
    <row r="864" spans="2:5" ht="15.75" customHeight="1">
      <c r="B864" s="83"/>
      <c r="C864" s="71"/>
      <c r="D864" s="72"/>
      <c r="E864" s="73"/>
    </row>
    <row r="865" spans="2:5" ht="15.75" customHeight="1">
      <c r="B865" s="83"/>
      <c r="C865" s="71"/>
      <c r="D865" s="72"/>
      <c r="E865" s="73"/>
    </row>
    <row r="866" spans="2:5" ht="15.75" customHeight="1">
      <c r="B866" s="83"/>
      <c r="C866" s="71"/>
      <c r="D866" s="72"/>
      <c r="E866" s="73"/>
    </row>
    <row r="867" spans="2:5" ht="15.75" customHeight="1">
      <c r="B867" s="83"/>
      <c r="C867" s="71"/>
      <c r="D867" s="72"/>
      <c r="E867" s="73"/>
    </row>
    <row r="868" spans="2:5" ht="15.75" customHeight="1">
      <c r="B868" s="83"/>
      <c r="C868" s="71"/>
      <c r="D868" s="72"/>
      <c r="E868" s="73"/>
    </row>
    <row r="869" spans="2:5" ht="15.75" customHeight="1">
      <c r="B869" s="83"/>
      <c r="C869" s="71"/>
      <c r="D869" s="72"/>
      <c r="E869" s="73"/>
    </row>
    <row r="870" spans="2:5" ht="15.75" customHeight="1">
      <c r="B870" s="83"/>
      <c r="C870" s="71"/>
      <c r="D870" s="72"/>
      <c r="E870" s="73"/>
    </row>
    <row r="871" spans="2:5" ht="15.75" customHeight="1">
      <c r="B871" s="83"/>
      <c r="C871" s="71"/>
      <c r="D871" s="72"/>
      <c r="E871" s="73"/>
    </row>
    <row r="872" spans="2:5" ht="15.75" customHeight="1">
      <c r="B872" s="83"/>
      <c r="C872" s="71"/>
      <c r="D872" s="72"/>
      <c r="E872" s="73"/>
    </row>
    <row r="873" spans="2:5" ht="15.75" customHeight="1">
      <c r="B873" s="83"/>
      <c r="C873" s="71"/>
      <c r="D873" s="72"/>
      <c r="E873" s="73"/>
    </row>
    <row r="874" spans="2:5" ht="15.75" customHeight="1">
      <c r="B874" s="83"/>
      <c r="C874" s="71"/>
      <c r="D874" s="72"/>
      <c r="E874" s="73"/>
    </row>
    <row r="875" spans="2:5" ht="15.75" customHeight="1">
      <c r="B875" s="83"/>
      <c r="C875" s="71"/>
      <c r="D875" s="72"/>
      <c r="E875" s="73"/>
    </row>
    <row r="876" spans="2:5" ht="15.75" customHeight="1">
      <c r="B876" s="83"/>
      <c r="C876" s="71"/>
      <c r="D876" s="72"/>
      <c r="E876" s="73"/>
    </row>
    <row r="877" spans="2:5" ht="15.75" customHeight="1">
      <c r="B877" s="83"/>
      <c r="C877" s="71"/>
      <c r="D877" s="72"/>
      <c r="E877" s="73"/>
    </row>
    <row r="878" spans="2:5" ht="15.75" customHeight="1">
      <c r="B878" s="83"/>
      <c r="C878" s="71"/>
      <c r="D878" s="72"/>
      <c r="E878" s="73"/>
    </row>
    <row r="879" spans="2:5" ht="15.75" customHeight="1">
      <c r="B879" s="83"/>
      <c r="C879" s="71"/>
      <c r="D879" s="72"/>
      <c r="E879" s="73"/>
    </row>
    <row r="880" spans="2:5" ht="15.75" customHeight="1">
      <c r="B880" s="83"/>
      <c r="C880" s="71"/>
      <c r="D880" s="72"/>
      <c r="E880" s="73"/>
    </row>
    <row r="881" spans="2:5" ht="15.75" customHeight="1">
      <c r="B881" s="83"/>
      <c r="C881" s="71"/>
      <c r="D881" s="72"/>
      <c r="E881" s="73"/>
    </row>
    <row r="882" spans="2:5" ht="15.75" customHeight="1">
      <c r="B882" s="83"/>
      <c r="C882" s="71"/>
      <c r="D882" s="72"/>
      <c r="E882" s="73"/>
    </row>
    <row r="883" spans="2:5" ht="15.75" customHeight="1">
      <c r="B883" s="83"/>
      <c r="C883" s="71"/>
      <c r="D883" s="72"/>
      <c r="E883" s="73"/>
    </row>
    <row r="884" spans="2:5" ht="15.75" customHeight="1">
      <c r="B884" s="83"/>
      <c r="C884" s="71"/>
      <c r="D884" s="72"/>
      <c r="E884" s="73"/>
    </row>
    <row r="885" spans="2:5" ht="15.75" customHeight="1">
      <c r="B885" s="83"/>
      <c r="C885" s="71"/>
      <c r="D885" s="72"/>
      <c r="E885" s="73"/>
    </row>
    <row r="886" spans="2:5" ht="15.75" customHeight="1">
      <c r="B886" s="83"/>
      <c r="C886" s="71"/>
      <c r="D886" s="72"/>
      <c r="E886" s="73"/>
    </row>
    <row r="887" spans="2:5" ht="15.75" customHeight="1">
      <c r="B887" s="83"/>
      <c r="C887" s="71"/>
      <c r="D887" s="72"/>
      <c r="E887" s="73"/>
    </row>
    <row r="888" spans="2:5" ht="15.75" customHeight="1">
      <c r="B888" s="83"/>
      <c r="C888" s="71"/>
      <c r="D888" s="72"/>
      <c r="E888" s="73"/>
    </row>
    <row r="889" spans="2:5" ht="15.75" customHeight="1">
      <c r="B889" s="83"/>
      <c r="C889" s="71"/>
      <c r="D889" s="72"/>
      <c r="E889" s="73"/>
    </row>
    <row r="890" spans="2:5" ht="15.75" customHeight="1">
      <c r="B890" s="83"/>
      <c r="C890" s="71"/>
      <c r="D890" s="72"/>
      <c r="E890" s="73"/>
    </row>
    <row r="891" spans="2:5" ht="15.75" customHeight="1">
      <c r="B891" s="83"/>
      <c r="C891" s="71"/>
      <c r="D891" s="72"/>
      <c r="E891" s="73"/>
    </row>
    <row r="892" spans="2:5" ht="15.75" customHeight="1">
      <c r="B892" s="83"/>
      <c r="C892" s="71"/>
      <c r="D892" s="72"/>
      <c r="E892" s="73"/>
    </row>
    <row r="893" spans="2:5" ht="15.75" customHeight="1">
      <c r="B893" s="83"/>
      <c r="C893" s="71"/>
      <c r="D893" s="72"/>
      <c r="E893" s="73"/>
    </row>
    <row r="894" spans="2:5" ht="15.75" customHeight="1">
      <c r="B894" s="83"/>
      <c r="C894" s="71"/>
      <c r="D894" s="72"/>
      <c r="E894" s="73"/>
    </row>
    <row r="895" spans="2:5" ht="15.75" customHeight="1">
      <c r="B895" s="83"/>
      <c r="C895" s="71"/>
      <c r="D895" s="72"/>
      <c r="E895" s="73"/>
    </row>
    <row r="896" spans="2:5" ht="15.75" customHeight="1">
      <c r="B896" s="83"/>
      <c r="C896" s="71"/>
      <c r="D896" s="72"/>
      <c r="E896" s="73"/>
    </row>
    <row r="897" spans="2:5" ht="15.75" customHeight="1">
      <c r="B897" s="83"/>
      <c r="C897" s="71"/>
      <c r="D897" s="72"/>
      <c r="E897" s="73"/>
    </row>
    <row r="898" spans="2:5" ht="15.75" customHeight="1">
      <c r="B898" s="83"/>
      <c r="C898" s="71"/>
      <c r="D898" s="72"/>
      <c r="E898" s="73"/>
    </row>
    <row r="899" spans="2:5" ht="15.75" customHeight="1">
      <c r="B899" s="83"/>
      <c r="C899" s="71"/>
      <c r="D899" s="72"/>
      <c r="E899" s="73"/>
    </row>
    <row r="900" spans="2:5" ht="15.75" customHeight="1">
      <c r="B900" s="83"/>
      <c r="C900" s="71"/>
      <c r="D900" s="72"/>
      <c r="E900" s="73"/>
    </row>
    <row r="901" spans="2:5" ht="15.75" customHeight="1">
      <c r="B901" s="83"/>
      <c r="C901" s="71"/>
      <c r="D901" s="72"/>
      <c r="E901" s="73"/>
    </row>
    <row r="902" spans="2:5" ht="15.75" customHeight="1">
      <c r="B902" s="83"/>
      <c r="C902" s="71"/>
      <c r="D902" s="72"/>
      <c r="E902" s="73"/>
    </row>
    <row r="903" spans="2:5" ht="15.75" customHeight="1">
      <c r="B903" s="83"/>
      <c r="C903" s="71"/>
      <c r="D903" s="72"/>
      <c r="E903" s="73"/>
    </row>
    <row r="904" spans="2:5" ht="15.75" customHeight="1">
      <c r="B904" s="83"/>
      <c r="C904" s="71"/>
      <c r="D904" s="72"/>
      <c r="E904" s="73"/>
    </row>
    <row r="905" spans="2:5" ht="15.75" customHeight="1">
      <c r="B905" s="83"/>
      <c r="C905" s="71"/>
      <c r="D905" s="72"/>
      <c r="E905" s="73"/>
    </row>
    <row r="906" spans="2:5" ht="15.75" customHeight="1">
      <c r="B906" s="83"/>
      <c r="C906" s="71"/>
      <c r="D906" s="72"/>
      <c r="E906" s="73"/>
    </row>
    <row r="907" spans="2:5" ht="15.75" customHeight="1">
      <c r="B907" s="83"/>
      <c r="C907" s="71"/>
      <c r="D907" s="72"/>
      <c r="E907" s="73"/>
    </row>
    <row r="908" spans="2:5" ht="15.75" customHeight="1">
      <c r="B908" s="83"/>
      <c r="C908" s="71"/>
      <c r="D908" s="72"/>
      <c r="E908" s="73"/>
    </row>
    <row r="909" spans="2:5" ht="15.75" customHeight="1">
      <c r="B909" s="83"/>
      <c r="C909" s="71"/>
      <c r="D909" s="72"/>
      <c r="E909" s="73"/>
    </row>
    <row r="910" spans="2:5" ht="15.75" customHeight="1">
      <c r="B910" s="83"/>
      <c r="C910" s="71"/>
      <c r="D910" s="72"/>
      <c r="E910" s="73"/>
    </row>
    <row r="911" spans="2:5" ht="15.75" customHeight="1">
      <c r="B911" s="83"/>
      <c r="C911" s="71"/>
      <c r="D911" s="72"/>
      <c r="E911" s="73"/>
    </row>
    <row r="912" spans="2:5" ht="15.75" customHeight="1">
      <c r="B912" s="83"/>
      <c r="C912" s="71"/>
      <c r="D912" s="72"/>
      <c r="E912" s="73"/>
    </row>
    <row r="913" spans="2:5" ht="15.75" customHeight="1">
      <c r="B913" s="83"/>
      <c r="C913" s="71"/>
      <c r="D913" s="72"/>
      <c r="E913" s="73"/>
    </row>
    <row r="914" spans="2:5" ht="15.75" customHeight="1">
      <c r="B914" s="83"/>
      <c r="C914" s="71"/>
      <c r="D914" s="72"/>
      <c r="E914" s="73"/>
    </row>
    <row r="915" spans="2:5" ht="15.75" customHeight="1">
      <c r="B915" s="83"/>
      <c r="C915" s="71"/>
      <c r="D915" s="72"/>
      <c r="E915" s="73"/>
    </row>
    <row r="916" spans="2:5" ht="15.75" customHeight="1">
      <c r="B916" s="83"/>
      <c r="C916" s="71"/>
      <c r="D916" s="72"/>
      <c r="E916" s="73"/>
    </row>
    <row r="917" spans="2:5" ht="15.75" customHeight="1">
      <c r="B917" s="83"/>
      <c r="C917" s="71"/>
      <c r="D917" s="72"/>
      <c r="E917" s="73"/>
    </row>
    <row r="918" spans="2:5" ht="15.75" customHeight="1">
      <c r="B918" s="83"/>
      <c r="C918" s="71"/>
      <c r="D918" s="72"/>
      <c r="E918" s="73"/>
    </row>
    <row r="919" spans="2:5" ht="15.75" customHeight="1">
      <c r="B919" s="83"/>
      <c r="C919" s="71"/>
      <c r="D919" s="72"/>
      <c r="E919" s="73"/>
    </row>
    <row r="920" spans="2:5" ht="15.75" customHeight="1">
      <c r="B920" s="83"/>
      <c r="C920" s="71"/>
      <c r="D920" s="72"/>
      <c r="E920" s="73"/>
    </row>
    <row r="921" spans="2:5" ht="15.75" customHeight="1">
      <c r="B921" s="83"/>
      <c r="C921" s="71"/>
      <c r="D921" s="72"/>
      <c r="E921" s="73"/>
    </row>
    <row r="922" spans="2:5" ht="15.75" customHeight="1">
      <c r="B922" s="83"/>
      <c r="C922" s="71"/>
      <c r="D922" s="72"/>
      <c r="E922" s="73"/>
    </row>
    <row r="923" spans="2:5" ht="15.75" customHeight="1">
      <c r="B923" s="83"/>
      <c r="C923" s="71"/>
      <c r="D923" s="72"/>
      <c r="E923" s="73"/>
    </row>
    <row r="924" spans="2:5" ht="15.75" customHeight="1">
      <c r="B924" s="83"/>
      <c r="C924" s="71"/>
      <c r="D924" s="72"/>
      <c r="E924" s="73"/>
    </row>
    <row r="925" spans="2:5" ht="15.75" customHeight="1">
      <c r="B925" s="83"/>
      <c r="C925" s="71"/>
      <c r="D925" s="72"/>
      <c r="E925" s="73"/>
    </row>
    <row r="926" spans="2:5" ht="15.75" customHeight="1">
      <c r="B926" s="83"/>
      <c r="C926" s="71"/>
      <c r="D926" s="72"/>
      <c r="E926" s="73"/>
    </row>
    <row r="927" spans="2:5" ht="15.75" customHeight="1">
      <c r="B927" s="83"/>
      <c r="C927" s="71"/>
      <c r="D927" s="72"/>
      <c r="E927" s="73"/>
    </row>
    <row r="928" spans="2:5" ht="15.75" customHeight="1">
      <c r="B928" s="83"/>
      <c r="C928" s="71"/>
      <c r="D928" s="72"/>
      <c r="E928" s="73"/>
    </row>
    <row r="929" spans="2:5" ht="15.75" customHeight="1">
      <c r="B929" s="83"/>
      <c r="C929" s="71"/>
      <c r="D929" s="72"/>
      <c r="E929" s="73"/>
    </row>
    <row r="930" spans="2:5" ht="15.75" customHeight="1">
      <c r="B930" s="83"/>
      <c r="C930" s="71"/>
      <c r="D930" s="72"/>
      <c r="E930" s="73"/>
    </row>
    <row r="931" spans="2:5" ht="15.75" customHeight="1">
      <c r="B931" s="83"/>
      <c r="C931" s="71"/>
      <c r="D931" s="72"/>
      <c r="E931" s="73"/>
    </row>
    <row r="932" spans="2:5" ht="15.75" customHeight="1">
      <c r="B932" s="83"/>
      <c r="C932" s="71"/>
      <c r="D932" s="72"/>
      <c r="E932" s="73"/>
    </row>
    <row r="933" spans="2:5" ht="15.75" customHeight="1">
      <c r="B933" s="83"/>
      <c r="C933" s="71"/>
      <c r="D933" s="72"/>
      <c r="E933" s="73"/>
    </row>
    <row r="934" spans="2:5" ht="15.75" customHeight="1">
      <c r="B934" s="83"/>
      <c r="C934" s="71"/>
      <c r="D934" s="72"/>
      <c r="E934" s="73"/>
    </row>
    <row r="935" spans="2:5" ht="15.75" customHeight="1">
      <c r="B935" s="83"/>
      <c r="C935" s="71"/>
      <c r="D935" s="72"/>
      <c r="E935" s="73"/>
    </row>
    <row r="936" spans="2:5" ht="15.75" customHeight="1">
      <c r="B936" s="83"/>
      <c r="C936" s="71"/>
      <c r="D936" s="72"/>
      <c r="E936" s="73"/>
    </row>
    <row r="937" spans="2:5" ht="15.75" customHeight="1">
      <c r="B937" s="83"/>
      <c r="C937" s="71"/>
      <c r="D937" s="72"/>
      <c r="E937" s="73"/>
    </row>
    <row r="938" spans="2:5" ht="15.75" customHeight="1">
      <c r="B938" s="83"/>
      <c r="C938" s="71"/>
      <c r="D938" s="72"/>
      <c r="E938" s="73"/>
    </row>
    <row r="939" spans="2:5" ht="15.75" customHeight="1">
      <c r="B939" s="83"/>
      <c r="C939" s="71"/>
      <c r="D939" s="72"/>
      <c r="E939" s="73"/>
    </row>
    <row r="940" spans="2:5" ht="15.75" customHeight="1">
      <c r="B940" s="83"/>
      <c r="C940" s="71"/>
      <c r="D940" s="72"/>
      <c r="E940" s="73"/>
    </row>
    <row r="941" spans="2:5" ht="15.75" customHeight="1">
      <c r="B941" s="83"/>
      <c r="C941" s="71"/>
      <c r="D941" s="72"/>
      <c r="E941" s="73"/>
    </row>
    <row r="942" spans="2:5" ht="15.75" customHeight="1">
      <c r="B942" s="83"/>
      <c r="C942" s="71"/>
      <c r="D942" s="72"/>
      <c r="E942" s="73"/>
    </row>
    <row r="943" spans="2:5" ht="15.75" customHeight="1">
      <c r="B943" s="83"/>
      <c r="C943" s="71"/>
      <c r="D943" s="72"/>
      <c r="E943" s="73"/>
    </row>
    <row r="944" spans="2:5" ht="15.75" customHeight="1">
      <c r="B944" s="83"/>
      <c r="C944" s="71"/>
      <c r="D944" s="72"/>
      <c r="E944" s="73"/>
    </row>
    <row r="945" spans="2:5" ht="15.75" customHeight="1">
      <c r="B945" s="83"/>
      <c r="C945" s="71"/>
      <c r="D945" s="72"/>
      <c r="E945" s="73"/>
    </row>
    <row r="946" spans="2:5" ht="15.75" customHeight="1">
      <c r="B946" s="83"/>
      <c r="C946" s="71"/>
      <c r="D946" s="72"/>
      <c r="E946" s="73"/>
    </row>
    <row r="947" spans="2:5" ht="15.75" customHeight="1">
      <c r="B947" s="83"/>
      <c r="C947" s="71"/>
      <c r="D947" s="72"/>
      <c r="E947" s="73"/>
    </row>
    <row r="948" spans="2:5" ht="15.75" customHeight="1">
      <c r="B948" s="83"/>
      <c r="C948" s="71"/>
      <c r="D948" s="72"/>
      <c r="E948" s="73"/>
    </row>
    <row r="949" spans="2:5" ht="15.75" customHeight="1">
      <c r="B949" s="83"/>
      <c r="C949" s="71"/>
      <c r="D949" s="72"/>
      <c r="E949" s="73"/>
    </row>
    <row r="950" spans="2:5" ht="15.75" customHeight="1">
      <c r="B950" s="83"/>
      <c r="C950" s="71"/>
      <c r="D950" s="72"/>
      <c r="E950" s="73"/>
    </row>
    <row r="951" spans="2:5" ht="15.75" customHeight="1">
      <c r="B951" s="83"/>
      <c r="C951" s="71"/>
      <c r="D951" s="72"/>
      <c r="E951" s="73"/>
    </row>
    <row r="952" spans="2:5" ht="15.75" customHeight="1">
      <c r="B952" s="83"/>
      <c r="C952" s="71"/>
      <c r="D952" s="72"/>
      <c r="E952" s="73"/>
    </row>
    <row r="953" spans="2:5" ht="15.75" customHeight="1">
      <c r="B953" s="83"/>
      <c r="C953" s="71"/>
      <c r="D953" s="72"/>
      <c r="E953" s="73"/>
    </row>
    <row r="954" spans="2:5" ht="15.75" customHeight="1">
      <c r="B954" s="83"/>
      <c r="C954" s="71"/>
      <c r="D954" s="72"/>
      <c r="E954" s="73"/>
    </row>
    <row r="955" spans="2:5" ht="15.75" customHeight="1">
      <c r="B955" s="83"/>
      <c r="C955" s="71"/>
      <c r="D955" s="72"/>
      <c r="E955" s="73"/>
    </row>
    <row r="956" spans="2:5" ht="15.75" customHeight="1">
      <c r="B956" s="83"/>
      <c r="C956" s="71"/>
      <c r="D956" s="72"/>
      <c r="E956" s="73"/>
    </row>
    <row r="957" spans="2:5" ht="15.75" customHeight="1">
      <c r="B957" s="83"/>
      <c r="C957" s="71"/>
      <c r="D957" s="72"/>
      <c r="E957" s="73"/>
    </row>
    <row r="958" spans="2:5" ht="15.75" customHeight="1">
      <c r="B958" s="83"/>
      <c r="C958" s="71"/>
      <c r="D958" s="72"/>
      <c r="E958" s="73"/>
    </row>
    <row r="959" spans="2:5" ht="15.75" customHeight="1">
      <c r="B959" s="83"/>
      <c r="C959" s="71"/>
      <c r="D959" s="72"/>
      <c r="E959" s="73"/>
    </row>
    <row r="960" spans="2:5" ht="15.75" customHeight="1">
      <c r="B960" s="83"/>
      <c r="C960" s="71"/>
      <c r="D960" s="72"/>
      <c r="E960" s="73"/>
    </row>
    <row r="961" spans="2:5" ht="15.75" customHeight="1">
      <c r="B961" s="83"/>
      <c r="C961" s="71"/>
      <c r="D961" s="72"/>
      <c r="E961" s="73"/>
    </row>
    <row r="962" spans="2:5" ht="15.75" customHeight="1">
      <c r="B962" s="83"/>
      <c r="C962" s="71"/>
      <c r="D962" s="72"/>
      <c r="E962" s="73"/>
    </row>
    <row r="963" spans="2:5" ht="15.75" customHeight="1">
      <c r="B963" s="83"/>
      <c r="C963" s="71"/>
      <c r="D963" s="72"/>
      <c r="E963" s="73"/>
    </row>
    <row r="964" spans="2:5" ht="15.75" customHeight="1">
      <c r="B964" s="83"/>
      <c r="C964" s="71"/>
      <c r="D964" s="72"/>
      <c r="E964" s="73"/>
    </row>
    <row r="965" spans="2:5" ht="15.75" customHeight="1">
      <c r="B965" s="83"/>
      <c r="C965" s="71"/>
      <c r="D965" s="72"/>
      <c r="E965" s="73"/>
    </row>
    <row r="966" spans="2:5" ht="15.75" customHeight="1">
      <c r="B966" s="83"/>
      <c r="C966" s="71"/>
      <c r="D966" s="72"/>
      <c r="E966" s="73"/>
    </row>
    <row r="967" spans="2:5" ht="15.75" customHeight="1">
      <c r="B967" s="83"/>
      <c r="C967" s="71"/>
      <c r="D967" s="72"/>
      <c r="E967" s="73"/>
    </row>
    <row r="968" spans="2:5" ht="15.75" customHeight="1">
      <c r="B968" s="83"/>
      <c r="C968" s="71"/>
      <c r="D968" s="72"/>
      <c r="E968" s="73"/>
    </row>
    <row r="969" spans="2:5" ht="15.75" customHeight="1">
      <c r="B969" s="83"/>
      <c r="C969" s="71"/>
      <c r="D969" s="72"/>
      <c r="E969" s="73"/>
    </row>
    <row r="970" spans="2:5" ht="15.75" customHeight="1">
      <c r="B970" s="83"/>
      <c r="C970" s="71"/>
      <c r="D970" s="72"/>
      <c r="E970" s="73"/>
    </row>
    <row r="971" spans="2:5" ht="15.75" customHeight="1">
      <c r="B971" s="83"/>
      <c r="C971" s="71"/>
      <c r="D971" s="72"/>
      <c r="E971" s="73"/>
    </row>
    <row r="972" spans="2:5" ht="15.75" customHeight="1">
      <c r="B972" s="83"/>
      <c r="C972" s="71"/>
      <c r="D972" s="72"/>
      <c r="E972" s="73"/>
    </row>
    <row r="973" spans="2:5" ht="15.75" customHeight="1">
      <c r="B973" s="83"/>
      <c r="C973" s="71"/>
      <c r="D973" s="72"/>
      <c r="E973" s="73"/>
    </row>
    <row r="974" spans="2:5" ht="15.75" customHeight="1">
      <c r="B974" s="83"/>
      <c r="C974" s="71"/>
      <c r="D974" s="72"/>
      <c r="E974" s="73"/>
    </row>
    <row r="975" spans="2:5" ht="15.75" customHeight="1">
      <c r="B975" s="83"/>
      <c r="C975" s="71"/>
      <c r="D975" s="72"/>
      <c r="E975" s="73"/>
    </row>
    <row r="976" spans="2:5" ht="15.75" customHeight="1">
      <c r="B976" s="83"/>
      <c r="C976" s="71"/>
      <c r="D976" s="72"/>
      <c r="E976" s="73"/>
    </row>
    <row r="977" spans="2:5" ht="15.75" customHeight="1">
      <c r="B977" s="83"/>
      <c r="C977" s="71"/>
      <c r="D977" s="72"/>
      <c r="E977" s="73"/>
    </row>
    <row r="978" spans="2:5" ht="15.75" customHeight="1">
      <c r="B978" s="83"/>
      <c r="C978" s="71"/>
      <c r="D978" s="72"/>
      <c r="E978" s="73"/>
    </row>
    <row r="979" spans="2:5" ht="15.75" customHeight="1">
      <c r="B979" s="83"/>
      <c r="C979" s="71"/>
      <c r="D979" s="72"/>
      <c r="E979" s="73"/>
    </row>
    <row r="980" spans="2:5" ht="15.75" customHeight="1">
      <c r="B980" s="83"/>
      <c r="C980" s="71"/>
      <c r="D980" s="72"/>
      <c r="E980" s="73"/>
    </row>
    <row r="981" spans="2:5" ht="15.75" customHeight="1">
      <c r="B981" s="83"/>
      <c r="C981" s="71"/>
      <c r="D981" s="72"/>
      <c r="E981" s="73"/>
    </row>
    <row r="982" spans="2:5" ht="15.75" customHeight="1">
      <c r="B982" s="83"/>
      <c r="C982" s="71"/>
      <c r="D982" s="72"/>
      <c r="E982" s="73"/>
    </row>
    <row r="983" spans="2:5" ht="15.75" customHeight="1">
      <c r="B983" s="83"/>
      <c r="C983" s="71"/>
      <c r="D983" s="72"/>
      <c r="E983" s="73"/>
    </row>
    <row r="984" spans="2:5" ht="15.75" customHeight="1">
      <c r="B984" s="83"/>
      <c r="C984" s="71"/>
      <c r="D984" s="72"/>
      <c r="E984" s="73"/>
    </row>
    <row r="985" spans="2:5" ht="15.75" customHeight="1">
      <c r="B985" s="83"/>
      <c r="C985" s="71"/>
      <c r="D985" s="72"/>
      <c r="E985" s="73"/>
    </row>
    <row r="986" spans="2:5" ht="15.75" customHeight="1">
      <c r="B986" s="83"/>
      <c r="C986" s="71"/>
      <c r="D986" s="72"/>
      <c r="E986" s="73"/>
    </row>
    <row r="987" spans="2:5" ht="15.75" customHeight="1">
      <c r="B987" s="83"/>
      <c r="C987" s="71"/>
      <c r="D987" s="72"/>
      <c r="E987" s="73"/>
    </row>
    <row r="988" spans="2:5" ht="15.75" customHeight="1">
      <c r="B988" s="83"/>
      <c r="C988" s="71"/>
      <c r="D988" s="72"/>
      <c r="E988" s="73"/>
    </row>
    <row r="989" spans="2:5" ht="15.75" customHeight="1">
      <c r="B989" s="83"/>
      <c r="C989" s="71"/>
      <c r="D989" s="72"/>
      <c r="E989" s="73"/>
    </row>
    <row r="990" spans="2:5" ht="15.75" customHeight="1">
      <c r="B990" s="83"/>
      <c r="C990" s="71"/>
      <c r="D990" s="72"/>
      <c r="E990" s="73"/>
    </row>
    <row r="991" spans="2:5" ht="15.75" customHeight="1">
      <c r="B991" s="83"/>
      <c r="C991" s="71"/>
      <c r="D991" s="72"/>
      <c r="E991" s="73"/>
    </row>
    <row r="992" spans="2:5" ht="15.75" customHeight="1">
      <c r="B992" s="83"/>
      <c r="C992" s="71"/>
      <c r="D992" s="72"/>
      <c r="E992" s="73"/>
    </row>
    <row r="993" spans="2:5" ht="15.75" customHeight="1">
      <c r="B993" s="83"/>
      <c r="C993" s="71"/>
      <c r="D993" s="72"/>
      <c r="E993" s="73"/>
    </row>
    <row r="994" spans="2:5" ht="15.75" customHeight="1">
      <c r="B994" s="83"/>
      <c r="C994" s="71"/>
      <c r="D994" s="72"/>
      <c r="E994" s="73"/>
    </row>
    <row r="995" spans="2:5" ht="15.75" customHeight="1">
      <c r="B995" s="83"/>
      <c r="C995" s="71"/>
      <c r="D995" s="72"/>
      <c r="E995" s="73"/>
    </row>
    <row r="996" spans="2:5" ht="15.75" customHeight="1">
      <c r="B996" s="83"/>
      <c r="C996" s="71"/>
      <c r="D996" s="72"/>
      <c r="E996" s="73"/>
    </row>
    <row r="997" spans="2:5" ht="15.75" customHeight="1">
      <c r="B997" s="83"/>
      <c r="C997" s="71"/>
      <c r="D997" s="72"/>
      <c r="E997" s="73"/>
    </row>
    <row r="998" spans="2:5" ht="15.75" customHeight="1">
      <c r="B998" s="83"/>
      <c r="C998" s="71"/>
      <c r="D998" s="72"/>
      <c r="E998" s="73"/>
    </row>
    <row r="999" spans="2:5" ht="15.75" customHeight="1">
      <c r="B999" s="83"/>
      <c r="C999" s="71"/>
      <c r="D999" s="72"/>
      <c r="E999" s="73"/>
    </row>
    <row r="1000" spans="2:5" ht="15.75" customHeight="1">
      <c r="B1000" s="83"/>
      <c r="C1000" s="71"/>
      <c r="D1000" s="72"/>
      <c r="E1000" s="73"/>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84" t="s">
        <v>325</v>
      </c>
      <c r="B1" s="85"/>
      <c r="C1" s="84" t="s">
        <v>326</v>
      </c>
      <c r="D1" s="86"/>
      <c r="E1" s="87" t="s">
        <v>327</v>
      </c>
      <c r="F1" s="87" t="s">
        <v>328</v>
      </c>
      <c r="G1" s="85"/>
      <c r="H1" s="741" t="s">
        <v>329</v>
      </c>
      <c r="I1" s="742"/>
      <c r="J1" s="742"/>
      <c r="K1" s="743"/>
      <c r="L1" s="744" t="s">
        <v>330</v>
      </c>
      <c r="M1" s="742"/>
      <c r="N1" s="742"/>
      <c r="O1" s="743"/>
      <c r="P1" s="88"/>
      <c r="Q1" s="745" t="s">
        <v>331</v>
      </c>
      <c r="R1" s="742"/>
      <c r="S1" s="742"/>
      <c r="T1" s="743"/>
      <c r="U1" s="85"/>
      <c r="V1" s="85"/>
      <c r="W1" s="85"/>
      <c r="X1" s="85"/>
      <c r="Y1" s="85"/>
      <c r="Z1" s="85"/>
    </row>
    <row r="2" spans="1:26" ht="12" customHeight="1">
      <c r="A2" s="89" t="s">
        <v>332</v>
      </c>
      <c r="B2" s="85"/>
      <c r="C2" s="90" t="s">
        <v>333</v>
      </c>
      <c r="D2" s="86"/>
      <c r="E2" s="91">
        <v>1</v>
      </c>
      <c r="F2" s="91" t="s">
        <v>334</v>
      </c>
      <c r="G2" s="85"/>
      <c r="H2" s="735" t="s">
        <v>335</v>
      </c>
      <c r="I2" s="736"/>
      <c r="J2" s="736"/>
      <c r="K2" s="737"/>
      <c r="L2" s="85"/>
      <c r="M2" s="87">
        <v>2012</v>
      </c>
      <c r="N2" s="87"/>
      <c r="O2" s="87"/>
      <c r="P2" s="85"/>
      <c r="Q2" s="87"/>
      <c r="R2" s="92" t="s">
        <v>336</v>
      </c>
      <c r="S2" s="92" t="s">
        <v>337</v>
      </c>
      <c r="T2" s="92" t="s">
        <v>338</v>
      </c>
      <c r="U2" s="85"/>
      <c r="V2" s="85"/>
      <c r="W2" s="85"/>
      <c r="X2" s="85"/>
      <c r="Y2" s="85"/>
      <c r="Z2" s="85"/>
    </row>
    <row r="3" spans="1:26" ht="12" customHeight="1">
      <c r="A3" s="89" t="s">
        <v>339</v>
      </c>
      <c r="B3" s="85"/>
      <c r="C3" s="90" t="s">
        <v>340</v>
      </c>
      <c r="D3" s="86"/>
      <c r="E3" s="91"/>
      <c r="F3" s="91"/>
      <c r="G3" s="85"/>
      <c r="H3" s="93"/>
      <c r="I3" s="94"/>
      <c r="J3" s="94"/>
      <c r="K3" s="95"/>
      <c r="L3" s="85"/>
      <c r="M3" s="87"/>
      <c r="N3" s="87"/>
      <c r="O3" s="87"/>
      <c r="P3" s="85"/>
      <c r="Q3" s="87"/>
      <c r="R3" s="92"/>
      <c r="S3" s="92"/>
      <c r="T3" s="92"/>
      <c r="U3" s="85"/>
      <c r="V3" s="85"/>
      <c r="W3" s="85"/>
      <c r="X3" s="85"/>
      <c r="Y3" s="85"/>
      <c r="Z3" s="85"/>
    </row>
    <row r="4" spans="1:26" ht="12" customHeight="1">
      <c r="A4" s="89" t="s">
        <v>341</v>
      </c>
      <c r="B4" s="85"/>
      <c r="C4" s="90" t="s">
        <v>342</v>
      </c>
      <c r="D4" s="86"/>
      <c r="E4" s="91"/>
      <c r="F4" s="91"/>
      <c r="G4" s="85"/>
      <c r="H4" s="93"/>
      <c r="I4" s="94"/>
      <c r="J4" s="94"/>
      <c r="K4" s="95"/>
      <c r="L4" s="85"/>
      <c r="M4" s="87"/>
      <c r="N4" s="87"/>
      <c r="O4" s="87"/>
      <c r="P4" s="85"/>
      <c r="Q4" s="87"/>
      <c r="R4" s="92"/>
      <c r="S4" s="92"/>
      <c r="T4" s="92"/>
      <c r="U4" s="85"/>
      <c r="V4" s="85"/>
      <c r="W4" s="85"/>
      <c r="X4" s="85"/>
      <c r="Y4" s="85"/>
      <c r="Z4" s="85"/>
    </row>
    <row r="5" spans="1:26" ht="12" customHeight="1">
      <c r="A5" s="89" t="s">
        <v>343</v>
      </c>
      <c r="B5" s="85"/>
      <c r="C5" s="90" t="s">
        <v>344</v>
      </c>
      <c r="D5" s="86"/>
      <c r="E5" s="91">
        <v>2</v>
      </c>
      <c r="F5" s="91" t="s">
        <v>345</v>
      </c>
      <c r="G5" s="85"/>
      <c r="H5" s="746" t="s">
        <v>346</v>
      </c>
      <c r="I5" s="96">
        <v>2017</v>
      </c>
      <c r="J5" s="97"/>
      <c r="K5" s="98"/>
      <c r="L5" s="85"/>
      <c r="M5" s="99" t="s">
        <v>336</v>
      </c>
      <c r="N5" s="99" t="s">
        <v>337</v>
      </c>
      <c r="O5" s="99" t="s">
        <v>338</v>
      </c>
      <c r="P5" s="85"/>
      <c r="Q5" s="100" t="s">
        <v>347</v>
      </c>
      <c r="R5" s="101">
        <v>479830</v>
      </c>
      <c r="S5" s="101">
        <v>222331</v>
      </c>
      <c r="T5" s="101">
        <v>257499</v>
      </c>
      <c r="U5" s="85"/>
      <c r="V5" s="85"/>
      <c r="W5" s="85"/>
      <c r="X5" s="85"/>
      <c r="Y5" s="85"/>
      <c r="Z5" s="85"/>
    </row>
    <row r="6" spans="1:26" ht="12" customHeight="1">
      <c r="A6" s="89" t="s">
        <v>348</v>
      </c>
      <c r="B6" s="85"/>
      <c r="C6" s="90" t="s">
        <v>349</v>
      </c>
      <c r="D6" s="86"/>
      <c r="E6" s="91">
        <v>3</v>
      </c>
      <c r="F6" s="91" t="s">
        <v>350</v>
      </c>
      <c r="G6" s="85"/>
      <c r="H6" s="747"/>
      <c r="I6" s="102" t="s">
        <v>336</v>
      </c>
      <c r="J6" s="103" t="s">
        <v>337</v>
      </c>
      <c r="K6" s="104" t="s">
        <v>338</v>
      </c>
      <c r="L6" s="85"/>
      <c r="M6" s="101">
        <v>7571345</v>
      </c>
      <c r="N6" s="101">
        <v>3653868</v>
      </c>
      <c r="O6" s="101">
        <v>3917477</v>
      </c>
      <c r="P6" s="85"/>
      <c r="Q6" s="100" t="s">
        <v>351</v>
      </c>
      <c r="R6" s="101">
        <v>135160</v>
      </c>
      <c r="S6" s="101">
        <v>62795</v>
      </c>
      <c r="T6" s="101">
        <v>72365</v>
      </c>
      <c r="U6" s="85"/>
      <c r="V6" s="85"/>
      <c r="W6" s="85"/>
      <c r="X6" s="85"/>
      <c r="Y6" s="85"/>
      <c r="Z6" s="85"/>
    </row>
    <row r="7" spans="1:26" ht="12.75" customHeight="1">
      <c r="A7" s="85"/>
      <c r="B7" s="85"/>
      <c r="C7" s="90" t="s">
        <v>352</v>
      </c>
      <c r="D7" s="86"/>
      <c r="E7" s="91">
        <v>4</v>
      </c>
      <c r="F7" s="91" t="s">
        <v>353</v>
      </c>
      <c r="G7" s="85"/>
      <c r="H7" s="105" t="s">
        <v>354</v>
      </c>
      <c r="I7" s="106"/>
      <c r="J7" s="107"/>
      <c r="K7" s="108"/>
      <c r="L7" s="85"/>
      <c r="M7" s="109">
        <v>120482</v>
      </c>
      <c r="N7" s="109">
        <v>61704</v>
      </c>
      <c r="O7" s="109">
        <v>58778</v>
      </c>
      <c r="P7" s="85"/>
      <c r="Q7" s="100" t="s">
        <v>355</v>
      </c>
      <c r="R7" s="101">
        <v>109955</v>
      </c>
      <c r="S7" s="101">
        <v>55153</v>
      </c>
      <c r="T7" s="101">
        <v>54802</v>
      </c>
      <c r="U7" s="85"/>
      <c r="V7" s="85"/>
      <c r="W7" s="85"/>
      <c r="X7" s="85"/>
      <c r="Y7" s="85"/>
      <c r="Z7" s="85"/>
    </row>
    <row r="8" spans="1:26" ht="12" customHeight="1">
      <c r="A8" s="84" t="s">
        <v>356</v>
      </c>
      <c r="B8" s="85"/>
      <c r="C8" s="90" t="s">
        <v>357</v>
      </c>
      <c r="D8" s="86"/>
      <c r="E8" s="91">
        <v>5</v>
      </c>
      <c r="F8" s="91" t="s">
        <v>358</v>
      </c>
      <c r="G8" s="85"/>
      <c r="H8" s="110" t="s">
        <v>336</v>
      </c>
      <c r="I8" s="111">
        <v>8080734</v>
      </c>
      <c r="J8" s="111">
        <v>3912910</v>
      </c>
      <c r="K8" s="111">
        <v>4167824</v>
      </c>
      <c r="L8" s="85"/>
      <c r="M8" s="109">
        <v>120064</v>
      </c>
      <c r="N8" s="109">
        <v>61454</v>
      </c>
      <c r="O8" s="109">
        <v>58610</v>
      </c>
      <c r="P8" s="85"/>
      <c r="Q8" s="100" t="s">
        <v>359</v>
      </c>
      <c r="R8" s="101">
        <v>409257</v>
      </c>
      <c r="S8" s="101">
        <v>199566</v>
      </c>
      <c r="T8" s="101">
        <v>209691</v>
      </c>
      <c r="U8" s="85"/>
      <c r="V8" s="85"/>
      <c r="W8" s="85"/>
      <c r="X8" s="85"/>
      <c r="Y8" s="85"/>
      <c r="Z8" s="85"/>
    </row>
    <row r="9" spans="1:26" ht="12" customHeight="1">
      <c r="A9" s="100" t="s">
        <v>360</v>
      </c>
      <c r="B9" s="85"/>
      <c r="C9" s="85"/>
      <c r="D9" s="86"/>
      <c r="E9" s="91">
        <v>6</v>
      </c>
      <c r="F9" s="91" t="s">
        <v>361</v>
      </c>
      <c r="G9" s="85"/>
      <c r="H9" s="112" t="s">
        <v>362</v>
      </c>
      <c r="I9" s="113">
        <v>607390</v>
      </c>
      <c r="J9" s="113">
        <v>312062</v>
      </c>
      <c r="K9" s="113">
        <v>295328</v>
      </c>
      <c r="L9" s="85"/>
      <c r="M9" s="109">
        <v>119780</v>
      </c>
      <c r="N9" s="109">
        <v>61272</v>
      </c>
      <c r="O9" s="109">
        <v>58508</v>
      </c>
      <c r="P9" s="85"/>
      <c r="Q9" s="100" t="s">
        <v>363</v>
      </c>
      <c r="R9" s="101">
        <v>400686</v>
      </c>
      <c r="S9" s="101">
        <v>197911</v>
      </c>
      <c r="T9" s="101">
        <v>202775</v>
      </c>
      <c r="U9" s="85"/>
      <c r="V9" s="85"/>
      <c r="W9" s="85"/>
      <c r="X9" s="85"/>
      <c r="Y9" s="85"/>
      <c r="Z9" s="85"/>
    </row>
    <row r="10" spans="1:26" ht="12" customHeight="1">
      <c r="A10" s="100" t="s">
        <v>364</v>
      </c>
      <c r="B10" s="85"/>
      <c r="C10" s="85"/>
      <c r="D10" s="86"/>
      <c r="E10" s="91">
        <v>7</v>
      </c>
      <c r="F10" s="91" t="s">
        <v>365</v>
      </c>
      <c r="G10" s="85"/>
      <c r="H10" s="112" t="s">
        <v>366</v>
      </c>
      <c r="I10" s="113">
        <v>601914</v>
      </c>
      <c r="J10" s="113">
        <v>308936</v>
      </c>
      <c r="K10" s="113">
        <v>292978</v>
      </c>
      <c r="L10" s="85"/>
      <c r="M10" s="109">
        <v>119273</v>
      </c>
      <c r="N10" s="109">
        <v>61064</v>
      </c>
      <c r="O10" s="109">
        <v>58209</v>
      </c>
      <c r="P10" s="85"/>
      <c r="Q10" s="100" t="s">
        <v>367</v>
      </c>
      <c r="R10" s="101">
        <v>201593</v>
      </c>
      <c r="S10" s="101">
        <v>99557</v>
      </c>
      <c r="T10" s="101">
        <v>102036</v>
      </c>
      <c r="U10" s="85"/>
      <c r="V10" s="85"/>
      <c r="W10" s="85"/>
      <c r="X10" s="85"/>
      <c r="Y10" s="85"/>
      <c r="Z10" s="85"/>
    </row>
    <row r="11" spans="1:26" ht="12" customHeight="1">
      <c r="A11" s="100" t="s">
        <v>368</v>
      </c>
      <c r="B11" s="85"/>
      <c r="C11" s="84" t="s">
        <v>369</v>
      </c>
      <c r="D11" s="86"/>
      <c r="E11" s="91">
        <v>8</v>
      </c>
      <c r="F11" s="91" t="s">
        <v>370</v>
      </c>
      <c r="G11" s="85"/>
      <c r="H11" s="112" t="s">
        <v>371</v>
      </c>
      <c r="I11" s="113">
        <v>602967</v>
      </c>
      <c r="J11" s="113">
        <v>308654</v>
      </c>
      <c r="K11" s="113">
        <v>294313</v>
      </c>
      <c r="L11" s="85"/>
      <c r="M11" s="109">
        <v>118935</v>
      </c>
      <c r="N11" s="109">
        <v>60931</v>
      </c>
      <c r="O11" s="109">
        <v>58004</v>
      </c>
      <c r="P11" s="85"/>
      <c r="Q11" s="100" t="s">
        <v>372</v>
      </c>
      <c r="R11" s="101">
        <v>597522</v>
      </c>
      <c r="S11" s="101">
        <v>292176</v>
      </c>
      <c r="T11" s="101">
        <v>305346</v>
      </c>
      <c r="U11" s="85"/>
      <c r="V11" s="85"/>
      <c r="W11" s="85"/>
      <c r="X11" s="85"/>
      <c r="Y11" s="85"/>
      <c r="Z11" s="85"/>
    </row>
    <row r="12" spans="1:26" ht="12" customHeight="1">
      <c r="A12" s="100" t="s">
        <v>373</v>
      </c>
      <c r="B12" s="85"/>
      <c r="C12" s="90" t="s">
        <v>374</v>
      </c>
      <c r="D12" s="86"/>
      <c r="E12" s="91">
        <v>9</v>
      </c>
      <c r="F12" s="91" t="s">
        <v>375</v>
      </c>
      <c r="G12" s="85"/>
      <c r="H12" s="112" t="s">
        <v>376</v>
      </c>
      <c r="I12" s="113">
        <v>632370</v>
      </c>
      <c r="J12" s="113">
        <v>321173</v>
      </c>
      <c r="K12" s="113">
        <v>311197</v>
      </c>
      <c r="L12" s="85"/>
      <c r="M12" s="109">
        <v>118833</v>
      </c>
      <c r="N12" s="109">
        <v>60903</v>
      </c>
      <c r="O12" s="109">
        <v>57930</v>
      </c>
      <c r="P12" s="85"/>
      <c r="Q12" s="100" t="s">
        <v>377</v>
      </c>
      <c r="R12" s="101">
        <v>1030623</v>
      </c>
      <c r="S12" s="101">
        <v>502287</v>
      </c>
      <c r="T12" s="101">
        <v>528336</v>
      </c>
      <c r="U12" s="85"/>
      <c r="V12" s="85"/>
      <c r="W12" s="85"/>
      <c r="X12" s="85"/>
      <c r="Y12" s="85"/>
      <c r="Z12" s="85"/>
    </row>
    <row r="13" spans="1:26" ht="12" customHeight="1">
      <c r="A13" s="100" t="s">
        <v>378</v>
      </c>
      <c r="B13" s="85"/>
      <c r="C13" s="90" t="s">
        <v>379</v>
      </c>
      <c r="D13" s="86"/>
      <c r="E13" s="91">
        <v>10</v>
      </c>
      <c r="F13" s="91" t="s">
        <v>380</v>
      </c>
      <c r="G13" s="85"/>
      <c r="H13" s="112" t="s">
        <v>381</v>
      </c>
      <c r="I13" s="113">
        <v>672749</v>
      </c>
      <c r="J13" s="113">
        <v>339928</v>
      </c>
      <c r="K13" s="113">
        <v>332821</v>
      </c>
      <c r="L13" s="85"/>
      <c r="M13" s="109">
        <v>118730</v>
      </c>
      <c r="N13" s="109">
        <v>60874</v>
      </c>
      <c r="O13" s="109">
        <v>57856</v>
      </c>
      <c r="P13" s="85"/>
      <c r="Q13" s="100" t="s">
        <v>382</v>
      </c>
      <c r="R13" s="101">
        <v>353859</v>
      </c>
      <c r="S13" s="101">
        <v>167533</v>
      </c>
      <c r="T13" s="101">
        <v>186326</v>
      </c>
      <c r="U13" s="85"/>
      <c r="V13" s="85"/>
      <c r="W13" s="85"/>
      <c r="X13" s="85"/>
      <c r="Y13" s="85"/>
      <c r="Z13" s="85"/>
    </row>
    <row r="14" spans="1:26" ht="12" customHeight="1">
      <c r="A14" s="100" t="s">
        <v>383</v>
      </c>
      <c r="B14" s="85"/>
      <c r="C14" s="90" t="s">
        <v>384</v>
      </c>
      <c r="D14" s="86"/>
      <c r="E14" s="91">
        <v>11</v>
      </c>
      <c r="F14" s="91" t="s">
        <v>385</v>
      </c>
      <c r="G14" s="85"/>
      <c r="H14" s="112" t="s">
        <v>386</v>
      </c>
      <c r="I14" s="113">
        <v>650902</v>
      </c>
      <c r="J14" s="113">
        <v>329064</v>
      </c>
      <c r="K14" s="113">
        <v>321838</v>
      </c>
      <c r="L14" s="85"/>
      <c r="M14" s="109">
        <v>118696</v>
      </c>
      <c r="N14" s="109">
        <v>60878</v>
      </c>
      <c r="O14" s="109">
        <v>57818</v>
      </c>
      <c r="P14" s="85"/>
      <c r="Q14" s="100" t="s">
        <v>387</v>
      </c>
      <c r="R14" s="101">
        <v>851299</v>
      </c>
      <c r="S14" s="101">
        <v>406597</v>
      </c>
      <c r="T14" s="101">
        <v>444702</v>
      </c>
      <c r="U14" s="85"/>
      <c r="V14" s="85"/>
      <c r="W14" s="85"/>
      <c r="X14" s="85"/>
      <c r="Y14" s="85"/>
      <c r="Z14" s="85"/>
    </row>
    <row r="15" spans="1:26" ht="12" customHeight="1">
      <c r="A15" s="100" t="s">
        <v>388</v>
      </c>
      <c r="B15" s="85"/>
      <c r="C15" s="90" t="s">
        <v>389</v>
      </c>
      <c r="D15" s="86"/>
      <c r="E15" s="91">
        <v>12</v>
      </c>
      <c r="F15" s="91" t="s">
        <v>390</v>
      </c>
      <c r="G15" s="85"/>
      <c r="H15" s="112" t="s">
        <v>391</v>
      </c>
      <c r="I15" s="113">
        <v>651442</v>
      </c>
      <c r="J15" s="113">
        <v>316050</v>
      </c>
      <c r="K15" s="113">
        <v>335392</v>
      </c>
      <c r="L15" s="85"/>
      <c r="M15" s="109">
        <v>119101</v>
      </c>
      <c r="N15" s="109">
        <v>61076</v>
      </c>
      <c r="O15" s="109">
        <v>58025</v>
      </c>
      <c r="P15" s="85"/>
      <c r="Q15" s="100" t="s">
        <v>392</v>
      </c>
      <c r="R15" s="101">
        <v>1094488</v>
      </c>
      <c r="S15" s="101">
        <v>518960</v>
      </c>
      <c r="T15" s="101">
        <v>575528</v>
      </c>
      <c r="U15" s="85"/>
      <c r="V15" s="85"/>
      <c r="W15" s="85"/>
      <c r="X15" s="85"/>
      <c r="Y15" s="85"/>
      <c r="Z15" s="85"/>
    </row>
    <row r="16" spans="1:26" ht="12" customHeight="1">
      <c r="A16" s="100" t="s">
        <v>393</v>
      </c>
      <c r="B16" s="85"/>
      <c r="C16" s="90" t="s">
        <v>394</v>
      </c>
      <c r="D16" s="86"/>
      <c r="E16" s="91">
        <v>13</v>
      </c>
      <c r="F16" s="91" t="s">
        <v>395</v>
      </c>
      <c r="G16" s="85"/>
      <c r="H16" s="112" t="s">
        <v>396</v>
      </c>
      <c r="I16" s="113">
        <v>640060</v>
      </c>
      <c r="J16" s="113">
        <v>303971</v>
      </c>
      <c r="K16" s="113">
        <v>336089</v>
      </c>
      <c r="L16" s="85"/>
      <c r="M16" s="109">
        <v>119856</v>
      </c>
      <c r="N16" s="109">
        <v>61418</v>
      </c>
      <c r="O16" s="109">
        <v>58438</v>
      </c>
      <c r="P16" s="85"/>
      <c r="Q16" s="100" t="s">
        <v>397</v>
      </c>
      <c r="R16" s="101">
        <v>234948</v>
      </c>
      <c r="S16" s="101">
        <v>112703</v>
      </c>
      <c r="T16" s="101">
        <v>122245</v>
      </c>
      <c r="U16" s="85"/>
      <c r="V16" s="85"/>
      <c r="W16" s="85"/>
      <c r="X16" s="85"/>
      <c r="Y16" s="85"/>
      <c r="Z16" s="85"/>
    </row>
    <row r="17" spans="1:26" ht="12" customHeight="1">
      <c r="A17" s="100" t="s">
        <v>398</v>
      </c>
      <c r="B17" s="85"/>
      <c r="C17" s="90" t="s">
        <v>399</v>
      </c>
      <c r="D17" s="86"/>
      <c r="E17" s="91">
        <v>14</v>
      </c>
      <c r="F17" s="91" t="s">
        <v>400</v>
      </c>
      <c r="G17" s="85"/>
      <c r="H17" s="112" t="s">
        <v>401</v>
      </c>
      <c r="I17" s="113">
        <v>563389</v>
      </c>
      <c r="J17" s="113">
        <v>268367</v>
      </c>
      <c r="K17" s="113">
        <v>295022</v>
      </c>
      <c r="L17" s="85"/>
      <c r="M17" s="109">
        <v>121019</v>
      </c>
      <c r="N17" s="109">
        <v>61921</v>
      </c>
      <c r="O17" s="109">
        <v>59098</v>
      </c>
      <c r="P17" s="85"/>
      <c r="Q17" s="100" t="s">
        <v>402</v>
      </c>
      <c r="R17" s="101">
        <v>147933</v>
      </c>
      <c r="S17" s="101">
        <v>68544</v>
      </c>
      <c r="T17" s="101">
        <v>79389</v>
      </c>
      <c r="U17" s="85"/>
      <c r="V17" s="85"/>
      <c r="W17" s="85"/>
      <c r="X17" s="85"/>
      <c r="Y17" s="85"/>
      <c r="Z17" s="85"/>
    </row>
    <row r="18" spans="1:26" ht="12" customHeight="1">
      <c r="A18" s="100" t="s">
        <v>403</v>
      </c>
      <c r="B18" s="85"/>
      <c r="C18" s="90" t="s">
        <v>404</v>
      </c>
      <c r="D18" s="86"/>
      <c r="E18" s="91">
        <v>15</v>
      </c>
      <c r="F18" s="91" t="s">
        <v>405</v>
      </c>
      <c r="G18" s="85"/>
      <c r="H18" s="112" t="s">
        <v>406</v>
      </c>
      <c r="I18" s="113">
        <v>519261</v>
      </c>
      <c r="J18" s="113">
        <v>244556</v>
      </c>
      <c r="K18" s="113">
        <v>274705</v>
      </c>
      <c r="L18" s="85"/>
      <c r="M18" s="109">
        <v>122272</v>
      </c>
      <c r="N18" s="109">
        <v>62471</v>
      </c>
      <c r="O18" s="109">
        <v>59801</v>
      </c>
      <c r="P18" s="85"/>
      <c r="Q18" s="100" t="s">
        <v>407</v>
      </c>
      <c r="R18" s="101">
        <v>98209</v>
      </c>
      <c r="S18" s="101">
        <v>49277</v>
      </c>
      <c r="T18" s="101">
        <v>48932</v>
      </c>
      <c r="U18" s="85"/>
      <c r="V18" s="85"/>
      <c r="W18" s="85"/>
      <c r="X18" s="85"/>
      <c r="Y18" s="85"/>
      <c r="Z18" s="85"/>
    </row>
    <row r="19" spans="1:26" ht="12" customHeight="1">
      <c r="A19" s="84" t="s">
        <v>408</v>
      </c>
      <c r="B19" s="85"/>
      <c r="C19" s="90" t="s">
        <v>409</v>
      </c>
      <c r="D19" s="86"/>
      <c r="E19" s="91">
        <v>16</v>
      </c>
      <c r="F19" s="91" t="s">
        <v>410</v>
      </c>
      <c r="G19" s="85"/>
      <c r="H19" s="112" t="s">
        <v>411</v>
      </c>
      <c r="I19" s="113">
        <v>503389</v>
      </c>
      <c r="J19" s="113">
        <v>233302</v>
      </c>
      <c r="K19" s="113">
        <v>270087</v>
      </c>
      <c r="L19" s="85"/>
      <c r="M19" s="109">
        <v>123722</v>
      </c>
      <c r="N19" s="109">
        <v>63080</v>
      </c>
      <c r="O19" s="109">
        <v>60642</v>
      </c>
      <c r="P19" s="85"/>
      <c r="Q19" s="100" t="s">
        <v>412</v>
      </c>
      <c r="R19" s="101">
        <v>108457</v>
      </c>
      <c r="S19" s="101">
        <v>52580</v>
      </c>
      <c r="T19" s="101">
        <v>55877</v>
      </c>
      <c r="U19" s="85"/>
      <c r="V19" s="85"/>
      <c r="W19" s="85"/>
      <c r="X19" s="85"/>
      <c r="Y19" s="85"/>
      <c r="Z19" s="85"/>
    </row>
    <row r="20" spans="1:26" ht="12" customHeight="1">
      <c r="A20" s="114" t="s">
        <v>413</v>
      </c>
      <c r="B20" s="85"/>
      <c r="C20" s="90" t="s">
        <v>414</v>
      </c>
      <c r="D20" s="86"/>
      <c r="E20" s="91">
        <v>17</v>
      </c>
      <c r="F20" s="91" t="s">
        <v>415</v>
      </c>
      <c r="G20" s="85"/>
      <c r="H20" s="112" t="s">
        <v>416</v>
      </c>
      <c r="I20" s="113">
        <v>439872</v>
      </c>
      <c r="J20" s="113">
        <v>200142</v>
      </c>
      <c r="K20" s="113">
        <v>239730</v>
      </c>
      <c r="L20" s="85"/>
      <c r="M20" s="109">
        <v>125124</v>
      </c>
      <c r="N20" s="109">
        <v>63639</v>
      </c>
      <c r="O20" s="109">
        <v>61485</v>
      </c>
      <c r="P20" s="85"/>
      <c r="Q20" s="100" t="s">
        <v>417</v>
      </c>
      <c r="R20" s="101">
        <v>258212</v>
      </c>
      <c r="S20" s="101">
        <v>125944</v>
      </c>
      <c r="T20" s="101">
        <v>132268</v>
      </c>
      <c r="U20" s="85"/>
      <c r="V20" s="85"/>
      <c r="W20" s="85"/>
      <c r="X20" s="85"/>
      <c r="Y20" s="85"/>
      <c r="Z20" s="85"/>
    </row>
    <row r="21" spans="1:26" ht="12" customHeight="1">
      <c r="A21" s="114" t="s">
        <v>418</v>
      </c>
      <c r="B21" s="85"/>
      <c r="C21" s="90" t="s">
        <v>419</v>
      </c>
      <c r="D21" s="86"/>
      <c r="E21" s="91">
        <v>18</v>
      </c>
      <c r="F21" s="91" t="s">
        <v>420</v>
      </c>
      <c r="G21" s="85"/>
      <c r="H21" s="112" t="s">
        <v>421</v>
      </c>
      <c r="I21" s="113">
        <v>341916</v>
      </c>
      <c r="J21" s="113">
        <v>152813</v>
      </c>
      <c r="K21" s="113">
        <v>189103</v>
      </c>
      <c r="L21" s="85"/>
      <c r="M21" s="109">
        <v>126598</v>
      </c>
      <c r="N21" s="109">
        <v>64282</v>
      </c>
      <c r="O21" s="109">
        <v>62316</v>
      </c>
      <c r="P21" s="85"/>
      <c r="Q21" s="100" t="s">
        <v>422</v>
      </c>
      <c r="R21" s="101">
        <v>24160</v>
      </c>
      <c r="S21" s="101">
        <v>12726</v>
      </c>
      <c r="T21" s="101">
        <v>11434</v>
      </c>
      <c r="U21" s="85"/>
      <c r="V21" s="85"/>
      <c r="W21" s="85"/>
      <c r="X21" s="85"/>
      <c r="Y21" s="85"/>
      <c r="Z21" s="85"/>
    </row>
    <row r="22" spans="1:26" ht="12" customHeight="1">
      <c r="A22" s="114" t="s">
        <v>423</v>
      </c>
      <c r="B22" s="85"/>
      <c r="C22" s="90" t="s">
        <v>424</v>
      </c>
      <c r="D22" s="86"/>
      <c r="E22" s="91">
        <v>19</v>
      </c>
      <c r="F22" s="91" t="s">
        <v>425</v>
      </c>
      <c r="G22" s="85"/>
      <c r="H22" s="112" t="s">
        <v>426</v>
      </c>
      <c r="I22" s="113">
        <v>253646</v>
      </c>
      <c r="J22" s="113">
        <v>111646</v>
      </c>
      <c r="K22" s="113">
        <v>142000</v>
      </c>
      <c r="L22" s="85"/>
      <c r="M22" s="109">
        <v>128143</v>
      </c>
      <c r="N22" s="109">
        <v>65043</v>
      </c>
      <c r="O22" s="109">
        <v>63100</v>
      </c>
      <c r="P22" s="85"/>
      <c r="Q22" s="100" t="s">
        <v>427</v>
      </c>
      <c r="R22" s="101">
        <v>377272</v>
      </c>
      <c r="S22" s="101">
        <v>184951</v>
      </c>
      <c r="T22" s="101">
        <v>192321</v>
      </c>
      <c r="U22" s="85"/>
      <c r="V22" s="85"/>
      <c r="W22" s="85"/>
      <c r="X22" s="85"/>
      <c r="Y22" s="85"/>
      <c r="Z22" s="85"/>
    </row>
    <row r="23" spans="1:26" ht="12" customHeight="1">
      <c r="A23" s="114" t="s">
        <v>428</v>
      </c>
      <c r="B23" s="85"/>
      <c r="C23" s="90" t="s">
        <v>429</v>
      </c>
      <c r="D23" s="86"/>
      <c r="E23" s="91">
        <v>20</v>
      </c>
      <c r="F23" s="91" t="s">
        <v>430</v>
      </c>
      <c r="G23" s="85"/>
      <c r="H23" s="112" t="s">
        <v>431</v>
      </c>
      <c r="I23" s="113">
        <v>177853</v>
      </c>
      <c r="J23" s="113">
        <v>76747</v>
      </c>
      <c r="K23" s="113">
        <v>101106</v>
      </c>
      <c r="L23" s="85"/>
      <c r="M23" s="109">
        <v>129625</v>
      </c>
      <c r="N23" s="109">
        <v>65820</v>
      </c>
      <c r="O23" s="109">
        <v>63805</v>
      </c>
      <c r="P23" s="85"/>
      <c r="Q23" s="100" t="s">
        <v>432</v>
      </c>
      <c r="R23" s="101">
        <v>651586</v>
      </c>
      <c r="S23" s="101">
        <v>319009</v>
      </c>
      <c r="T23" s="101">
        <v>332577</v>
      </c>
      <c r="U23" s="85"/>
      <c r="V23" s="85"/>
      <c r="W23" s="85"/>
      <c r="X23" s="85"/>
      <c r="Y23" s="85"/>
      <c r="Z23" s="85"/>
    </row>
    <row r="24" spans="1:26" ht="12" customHeight="1">
      <c r="A24" s="114" t="s">
        <v>433</v>
      </c>
      <c r="B24" s="85"/>
      <c r="C24" s="90" t="s">
        <v>434</v>
      </c>
      <c r="D24" s="86"/>
      <c r="E24" s="91">
        <v>55</v>
      </c>
      <c r="F24" s="91" t="s">
        <v>435</v>
      </c>
      <c r="G24" s="85"/>
      <c r="H24" s="112" t="s">
        <v>436</v>
      </c>
      <c r="I24" s="113">
        <v>113108</v>
      </c>
      <c r="J24" s="113">
        <v>45521</v>
      </c>
      <c r="K24" s="113">
        <v>67587</v>
      </c>
      <c r="L24" s="85"/>
      <c r="M24" s="109">
        <v>131107</v>
      </c>
      <c r="N24" s="109">
        <v>66558</v>
      </c>
      <c r="O24" s="109">
        <v>64549</v>
      </c>
      <c r="P24" s="85"/>
      <c r="Q24" s="100" t="s">
        <v>437</v>
      </c>
      <c r="R24" s="101">
        <v>6296</v>
      </c>
      <c r="S24" s="101">
        <v>3268</v>
      </c>
      <c r="T24" s="101">
        <v>3028</v>
      </c>
      <c r="U24" s="85"/>
      <c r="V24" s="85"/>
      <c r="W24" s="85"/>
      <c r="X24" s="85"/>
      <c r="Y24" s="85"/>
      <c r="Z24" s="85"/>
    </row>
    <row r="25" spans="1:26" ht="12" customHeight="1">
      <c r="A25" s="114" t="s">
        <v>438</v>
      </c>
      <c r="B25" s="85"/>
      <c r="C25" s="114" t="s">
        <v>439</v>
      </c>
      <c r="D25" s="86"/>
      <c r="E25" s="91">
        <v>66</v>
      </c>
      <c r="F25" s="91" t="s">
        <v>440</v>
      </c>
      <c r="G25" s="85"/>
      <c r="H25" s="112" t="s">
        <v>441</v>
      </c>
      <c r="I25" s="113">
        <v>108506</v>
      </c>
      <c r="J25" s="113">
        <v>39978</v>
      </c>
      <c r="K25" s="113">
        <v>68528</v>
      </c>
      <c r="L25" s="85"/>
      <c r="M25" s="109">
        <v>132790</v>
      </c>
      <c r="N25" s="109">
        <v>67353</v>
      </c>
      <c r="O25" s="109">
        <v>65437</v>
      </c>
      <c r="P25" s="85"/>
      <c r="Q25" s="115" t="s">
        <v>336</v>
      </c>
      <c r="R25" s="109">
        <f t="shared" ref="R25:T25" si="0">SUM(R5:R24)</f>
        <v>7571345</v>
      </c>
      <c r="S25" s="109">
        <f t="shared" si="0"/>
        <v>3653868</v>
      </c>
      <c r="T25" s="109">
        <f t="shared" si="0"/>
        <v>3917477</v>
      </c>
      <c r="U25" s="85"/>
      <c r="V25" s="85"/>
      <c r="W25" s="85"/>
      <c r="X25" s="85"/>
      <c r="Y25" s="85"/>
      <c r="Z25" s="85"/>
    </row>
    <row r="26" spans="1:26" ht="12" customHeight="1">
      <c r="A26" s="114" t="s">
        <v>442</v>
      </c>
      <c r="B26" s="85"/>
      <c r="C26" s="90" t="s">
        <v>443</v>
      </c>
      <c r="D26" s="86"/>
      <c r="E26" s="91">
        <v>77</v>
      </c>
      <c r="F26" s="91" t="s">
        <v>444</v>
      </c>
      <c r="G26" s="85"/>
      <c r="H26" s="85"/>
      <c r="I26" s="85"/>
      <c r="J26" s="85"/>
      <c r="K26" s="85"/>
      <c r="L26" s="85"/>
      <c r="M26" s="109">
        <v>133340</v>
      </c>
      <c r="N26" s="109">
        <v>67602</v>
      </c>
      <c r="O26" s="109">
        <v>65738</v>
      </c>
      <c r="P26" s="85"/>
      <c r="Q26" s="85"/>
      <c r="R26" s="85"/>
      <c r="S26" s="85"/>
      <c r="T26" s="85"/>
      <c r="U26" s="85"/>
      <c r="V26" s="85"/>
      <c r="W26" s="85"/>
      <c r="X26" s="85"/>
      <c r="Y26" s="85"/>
      <c r="Z26" s="85"/>
    </row>
    <row r="27" spans="1:26" ht="12" customHeight="1">
      <c r="A27" s="114" t="s">
        <v>445</v>
      </c>
      <c r="B27" s="85"/>
      <c r="C27" s="90" t="s">
        <v>446</v>
      </c>
      <c r="D27" s="86"/>
      <c r="E27" s="91">
        <v>88</v>
      </c>
      <c r="F27" s="91" t="s">
        <v>447</v>
      </c>
      <c r="G27" s="85"/>
      <c r="H27" s="85"/>
      <c r="I27" s="85"/>
      <c r="J27" s="85"/>
      <c r="K27" s="85"/>
      <c r="L27" s="85"/>
      <c r="M27" s="109">
        <v>132165</v>
      </c>
      <c r="N27" s="109">
        <v>67024</v>
      </c>
      <c r="O27" s="109">
        <v>65141</v>
      </c>
      <c r="P27" s="85"/>
      <c r="Q27" s="748" t="s">
        <v>448</v>
      </c>
      <c r="R27" s="749"/>
      <c r="S27" s="749"/>
      <c r="T27" s="750"/>
      <c r="U27" s="85"/>
      <c r="V27" s="85"/>
      <c r="W27" s="85"/>
      <c r="X27" s="85"/>
      <c r="Y27" s="85"/>
      <c r="Z27" s="85"/>
    </row>
    <row r="28" spans="1:26" ht="12" customHeight="1">
      <c r="A28" s="116" t="s">
        <v>449</v>
      </c>
      <c r="B28" s="85"/>
      <c r="C28" s="90" t="s">
        <v>450</v>
      </c>
      <c r="D28" s="86"/>
      <c r="E28" s="91">
        <v>98</v>
      </c>
      <c r="F28" s="91" t="s">
        <v>451</v>
      </c>
      <c r="G28" s="85"/>
      <c r="H28" s="85"/>
      <c r="I28" s="85"/>
      <c r="J28" s="85"/>
      <c r="K28" s="85"/>
      <c r="L28" s="85"/>
      <c r="M28" s="109">
        <v>129957</v>
      </c>
      <c r="N28" s="109">
        <v>65924</v>
      </c>
      <c r="O28" s="109">
        <v>64033</v>
      </c>
      <c r="P28" s="85"/>
      <c r="Q28" s="735" t="s">
        <v>335</v>
      </c>
      <c r="R28" s="736"/>
      <c r="S28" s="736"/>
      <c r="T28" s="737"/>
      <c r="U28" s="85"/>
      <c r="V28" s="85"/>
      <c r="W28" s="85"/>
      <c r="X28" s="85"/>
      <c r="Y28" s="85"/>
      <c r="Z28" s="85"/>
    </row>
    <row r="29" spans="1:26" ht="12" customHeight="1">
      <c r="A29" s="117" t="s">
        <v>452</v>
      </c>
      <c r="B29" s="85"/>
      <c r="C29" s="90" t="s">
        <v>453</v>
      </c>
      <c r="D29" s="86"/>
      <c r="E29" s="118"/>
      <c r="F29" s="118"/>
      <c r="G29" s="85"/>
      <c r="H29" s="85"/>
      <c r="I29" s="85"/>
      <c r="J29" s="85"/>
      <c r="K29" s="85"/>
      <c r="L29" s="85"/>
      <c r="M29" s="109">
        <v>127797</v>
      </c>
      <c r="N29" s="109">
        <v>64838</v>
      </c>
      <c r="O29" s="109">
        <v>62959</v>
      </c>
      <c r="P29" s="85"/>
      <c r="Q29" s="746" t="s">
        <v>346</v>
      </c>
      <c r="R29" s="738">
        <v>2015</v>
      </c>
      <c r="S29" s="739"/>
      <c r="T29" s="740"/>
      <c r="U29" s="85"/>
      <c r="V29" s="85"/>
      <c r="W29" s="85"/>
      <c r="X29" s="85"/>
      <c r="Y29" s="85"/>
      <c r="Z29" s="85"/>
    </row>
    <row r="30" spans="1:26" ht="12" customHeight="1">
      <c r="A30" s="117" t="s">
        <v>454</v>
      </c>
      <c r="B30" s="85"/>
      <c r="C30" s="90" t="s">
        <v>455</v>
      </c>
      <c r="D30" s="86"/>
      <c r="E30" s="118"/>
      <c r="F30" s="118"/>
      <c r="G30" s="85"/>
      <c r="H30" s="85"/>
      <c r="I30" s="85"/>
      <c r="J30" s="85"/>
      <c r="K30" s="85"/>
      <c r="L30" s="85"/>
      <c r="M30" s="109">
        <v>125232</v>
      </c>
      <c r="N30" s="109">
        <v>63602</v>
      </c>
      <c r="O30" s="109">
        <v>61630</v>
      </c>
      <c r="P30" s="85"/>
      <c r="Q30" s="747"/>
      <c r="R30" s="102" t="s">
        <v>336</v>
      </c>
      <c r="S30" s="103" t="s">
        <v>337</v>
      </c>
      <c r="T30" s="104" t="s">
        <v>338</v>
      </c>
      <c r="U30" s="85"/>
      <c r="V30" s="85"/>
      <c r="W30" s="85"/>
      <c r="X30" s="85"/>
      <c r="Y30" s="85"/>
      <c r="Z30" s="85"/>
    </row>
    <row r="31" spans="1:26" ht="12" customHeight="1">
      <c r="A31" s="117" t="s">
        <v>456</v>
      </c>
      <c r="B31" s="85"/>
      <c r="C31" s="90" t="s">
        <v>457</v>
      </c>
      <c r="D31" s="86"/>
      <c r="E31" s="118"/>
      <c r="F31" s="118"/>
      <c r="G31" s="85"/>
      <c r="H31" s="85"/>
      <c r="I31" s="85"/>
      <c r="J31" s="85"/>
      <c r="K31" s="85"/>
      <c r="L31" s="85"/>
      <c r="M31" s="109">
        <v>124055</v>
      </c>
      <c r="N31" s="109">
        <v>62761</v>
      </c>
      <c r="O31" s="109">
        <v>61294</v>
      </c>
      <c r="P31" s="85"/>
      <c r="Q31" s="105" t="s">
        <v>354</v>
      </c>
      <c r="R31" s="106"/>
      <c r="S31" s="107"/>
      <c r="T31" s="108"/>
      <c r="U31" s="85"/>
      <c r="V31" s="85"/>
      <c r="W31" s="85"/>
      <c r="X31" s="85"/>
      <c r="Y31" s="85"/>
      <c r="Z31" s="85"/>
    </row>
    <row r="32" spans="1:26" ht="12" customHeight="1">
      <c r="A32" s="117" t="s">
        <v>458</v>
      </c>
      <c r="B32" s="85"/>
      <c r="C32" s="90" t="s">
        <v>459</v>
      </c>
      <c r="D32" s="86"/>
      <c r="E32" s="118"/>
      <c r="F32" s="118"/>
      <c r="G32" s="85"/>
      <c r="H32" s="85"/>
      <c r="I32" s="85"/>
      <c r="J32" s="85"/>
      <c r="K32" s="85"/>
      <c r="L32" s="85"/>
      <c r="M32" s="109">
        <v>125190</v>
      </c>
      <c r="N32" s="109">
        <v>62619</v>
      </c>
      <c r="O32" s="109">
        <v>62571</v>
      </c>
      <c r="P32" s="85"/>
      <c r="Q32" s="119" t="s">
        <v>336</v>
      </c>
      <c r="R32" s="120">
        <v>7878783</v>
      </c>
      <c r="S32" s="121">
        <v>3810013</v>
      </c>
      <c r="T32" s="122">
        <v>4068770</v>
      </c>
      <c r="U32" s="85"/>
      <c r="V32" s="85"/>
      <c r="W32" s="85"/>
      <c r="X32" s="85"/>
      <c r="Y32" s="85"/>
      <c r="Z32" s="85"/>
    </row>
    <row r="33" spans="1:26" ht="12" customHeight="1">
      <c r="A33" s="116" t="s">
        <v>460</v>
      </c>
      <c r="B33" s="85"/>
      <c r="C33" s="90" t="s">
        <v>461</v>
      </c>
      <c r="D33" s="86"/>
      <c r="E33" s="118"/>
      <c r="F33" s="118"/>
      <c r="G33" s="85"/>
      <c r="H33" s="85"/>
      <c r="I33" s="85"/>
      <c r="J33" s="85"/>
      <c r="K33" s="85"/>
      <c r="L33" s="85"/>
      <c r="M33" s="109">
        <v>127692</v>
      </c>
      <c r="N33" s="109">
        <v>62895</v>
      </c>
      <c r="O33" s="109">
        <v>64797</v>
      </c>
      <c r="P33" s="85"/>
      <c r="Q33" s="123" t="s">
        <v>362</v>
      </c>
      <c r="R33" s="124">
        <v>603230</v>
      </c>
      <c r="S33" s="125">
        <v>309432</v>
      </c>
      <c r="T33" s="126">
        <v>293798</v>
      </c>
      <c r="U33" s="85"/>
      <c r="V33" s="85"/>
      <c r="W33" s="85"/>
      <c r="X33" s="85"/>
      <c r="Y33" s="85"/>
      <c r="Z33" s="85"/>
    </row>
    <row r="34" spans="1:26" ht="12" customHeight="1">
      <c r="A34" s="127" t="s">
        <v>462</v>
      </c>
      <c r="B34" s="85"/>
      <c r="C34" s="90" t="s">
        <v>463</v>
      </c>
      <c r="D34" s="86"/>
      <c r="E34" s="118"/>
      <c r="F34" s="118"/>
      <c r="G34" s="85"/>
      <c r="H34" s="85"/>
      <c r="I34" s="85"/>
      <c r="J34" s="85"/>
      <c r="K34" s="85"/>
      <c r="L34" s="85"/>
      <c r="M34" s="109">
        <v>129742</v>
      </c>
      <c r="N34" s="109">
        <v>62993</v>
      </c>
      <c r="O34" s="109">
        <v>66749</v>
      </c>
      <c r="P34" s="85"/>
      <c r="Q34" s="123" t="s">
        <v>366</v>
      </c>
      <c r="R34" s="124">
        <v>598182</v>
      </c>
      <c r="S34" s="125">
        <v>306434</v>
      </c>
      <c r="T34" s="126">
        <v>291748</v>
      </c>
      <c r="U34" s="85"/>
      <c r="V34" s="85"/>
      <c r="W34" s="85"/>
      <c r="X34" s="85"/>
      <c r="Y34" s="85"/>
      <c r="Z34" s="85"/>
    </row>
    <row r="35" spans="1:26" ht="12" customHeight="1">
      <c r="A35" s="127" t="s">
        <v>464</v>
      </c>
      <c r="B35" s="85"/>
      <c r="C35" s="84" t="s">
        <v>465</v>
      </c>
      <c r="D35" s="86"/>
      <c r="E35" s="118"/>
      <c r="F35" s="118"/>
      <c r="G35" s="85"/>
      <c r="H35" s="85"/>
      <c r="I35" s="85"/>
      <c r="J35" s="85"/>
      <c r="K35" s="85"/>
      <c r="L35" s="85"/>
      <c r="M35" s="109">
        <v>131768</v>
      </c>
      <c r="N35" s="109">
        <v>63030</v>
      </c>
      <c r="O35" s="109">
        <v>68738</v>
      </c>
      <c r="P35" s="85"/>
      <c r="Q35" s="123" t="s">
        <v>371</v>
      </c>
      <c r="R35" s="124">
        <v>605068</v>
      </c>
      <c r="S35" s="125">
        <v>309819</v>
      </c>
      <c r="T35" s="126">
        <v>295249</v>
      </c>
      <c r="U35" s="85"/>
      <c r="V35" s="85"/>
      <c r="W35" s="85"/>
      <c r="X35" s="85"/>
      <c r="Y35" s="85"/>
      <c r="Z35" s="85"/>
    </row>
    <row r="36" spans="1:26" ht="12" customHeight="1">
      <c r="A36" s="127" t="s">
        <v>466</v>
      </c>
      <c r="B36" s="85"/>
      <c r="C36" s="90" t="s">
        <v>357</v>
      </c>
      <c r="D36" s="86"/>
      <c r="E36" s="118"/>
      <c r="F36" s="118"/>
      <c r="G36" s="85"/>
      <c r="H36" s="85"/>
      <c r="I36" s="85"/>
      <c r="J36" s="85"/>
      <c r="K36" s="85"/>
      <c r="L36" s="85"/>
      <c r="M36" s="109">
        <v>132712</v>
      </c>
      <c r="N36" s="109">
        <v>62862</v>
      </c>
      <c r="O36" s="109">
        <v>69850</v>
      </c>
      <c r="P36" s="85"/>
      <c r="Q36" s="123" t="s">
        <v>376</v>
      </c>
      <c r="R36" s="124">
        <v>642476</v>
      </c>
      <c r="S36" s="125">
        <v>325752</v>
      </c>
      <c r="T36" s="126">
        <v>316724</v>
      </c>
      <c r="U36" s="85"/>
      <c r="V36" s="85"/>
      <c r="W36" s="85"/>
      <c r="X36" s="85"/>
      <c r="Y36" s="85"/>
      <c r="Z36" s="85"/>
    </row>
    <row r="37" spans="1:26" ht="12" customHeight="1">
      <c r="A37" s="127" t="s">
        <v>467</v>
      </c>
      <c r="B37" s="85"/>
      <c r="C37" s="90" t="s">
        <v>468</v>
      </c>
      <c r="D37" s="86"/>
      <c r="E37" s="118"/>
      <c r="F37" s="118"/>
      <c r="G37" s="85"/>
      <c r="H37" s="85"/>
      <c r="I37" s="85"/>
      <c r="J37" s="85"/>
      <c r="K37" s="85"/>
      <c r="L37" s="85"/>
      <c r="M37" s="109">
        <v>131882</v>
      </c>
      <c r="N37" s="109">
        <v>62354</v>
      </c>
      <c r="O37" s="109">
        <v>69528</v>
      </c>
      <c r="P37" s="85"/>
      <c r="Q37" s="123" t="s">
        <v>381</v>
      </c>
      <c r="R37" s="124">
        <v>669960</v>
      </c>
      <c r="S37" s="125">
        <v>338888</v>
      </c>
      <c r="T37" s="126">
        <v>331072</v>
      </c>
      <c r="U37" s="85"/>
      <c r="V37" s="85"/>
      <c r="W37" s="85"/>
      <c r="X37" s="85"/>
      <c r="Y37" s="85"/>
      <c r="Z37" s="85"/>
    </row>
    <row r="38" spans="1:26" ht="12" customHeight="1">
      <c r="A38" s="127" t="s">
        <v>469</v>
      </c>
      <c r="B38" s="85"/>
      <c r="C38" s="90" t="s">
        <v>470</v>
      </c>
      <c r="D38" s="86"/>
      <c r="E38" s="118"/>
      <c r="F38" s="118"/>
      <c r="G38" s="85"/>
      <c r="H38" s="85"/>
      <c r="I38" s="85"/>
      <c r="J38" s="85"/>
      <c r="K38" s="85"/>
      <c r="L38" s="85"/>
      <c r="M38" s="109">
        <v>129823</v>
      </c>
      <c r="N38" s="109">
        <v>61588</v>
      </c>
      <c r="O38" s="109">
        <v>68235</v>
      </c>
      <c r="P38" s="85"/>
      <c r="Q38" s="123" t="s">
        <v>386</v>
      </c>
      <c r="R38" s="124">
        <v>635633</v>
      </c>
      <c r="S38" s="125">
        <v>319048</v>
      </c>
      <c r="T38" s="126">
        <v>316585</v>
      </c>
      <c r="U38" s="85"/>
      <c r="V38" s="85"/>
      <c r="W38" s="85"/>
      <c r="X38" s="85"/>
      <c r="Y38" s="85"/>
      <c r="Z38" s="85"/>
    </row>
    <row r="39" spans="1:26" ht="12" customHeight="1">
      <c r="A39" s="127" t="s">
        <v>471</v>
      </c>
      <c r="B39" s="85"/>
      <c r="C39" s="90" t="s">
        <v>472</v>
      </c>
      <c r="D39" s="128"/>
      <c r="E39" s="118"/>
      <c r="F39" s="118"/>
      <c r="G39" s="85"/>
      <c r="H39" s="85"/>
      <c r="I39" s="85"/>
      <c r="J39" s="85"/>
      <c r="K39" s="85"/>
      <c r="L39" s="85"/>
      <c r="M39" s="109">
        <v>127922</v>
      </c>
      <c r="N39" s="109">
        <v>60850</v>
      </c>
      <c r="O39" s="109">
        <v>67072</v>
      </c>
      <c r="P39" s="85"/>
      <c r="Q39" s="123" t="s">
        <v>391</v>
      </c>
      <c r="R39" s="124">
        <v>657874</v>
      </c>
      <c r="S39" s="125">
        <v>313458</v>
      </c>
      <c r="T39" s="126">
        <v>344416</v>
      </c>
      <c r="U39" s="85"/>
      <c r="V39" s="85"/>
      <c r="W39" s="85"/>
      <c r="X39" s="85"/>
      <c r="Y39" s="85"/>
      <c r="Z39" s="85"/>
    </row>
    <row r="40" spans="1:26" ht="12" customHeight="1">
      <c r="A40" s="84" t="s">
        <v>473</v>
      </c>
      <c r="B40" s="85"/>
      <c r="C40" s="90" t="s">
        <v>474</v>
      </c>
      <c r="D40" s="86"/>
      <c r="E40" s="118"/>
      <c r="F40" s="118"/>
      <c r="G40" s="85"/>
      <c r="H40" s="85"/>
      <c r="I40" s="85"/>
      <c r="J40" s="85"/>
      <c r="K40" s="85"/>
      <c r="L40" s="85"/>
      <c r="M40" s="109">
        <v>126082</v>
      </c>
      <c r="N40" s="109">
        <v>60165</v>
      </c>
      <c r="O40" s="109">
        <v>65917</v>
      </c>
      <c r="P40" s="85"/>
      <c r="Q40" s="123" t="s">
        <v>396</v>
      </c>
      <c r="R40" s="124">
        <v>614779</v>
      </c>
      <c r="S40" s="125">
        <v>293158</v>
      </c>
      <c r="T40" s="126">
        <v>321621</v>
      </c>
      <c r="U40" s="85"/>
      <c r="V40" s="85"/>
      <c r="W40" s="85"/>
      <c r="X40" s="85"/>
      <c r="Y40" s="85"/>
      <c r="Z40" s="85"/>
    </row>
    <row r="41" spans="1:26" ht="12" customHeight="1">
      <c r="A41" s="90" t="s">
        <v>475</v>
      </c>
      <c r="B41" s="85"/>
      <c r="C41" s="129" t="s">
        <v>476</v>
      </c>
      <c r="D41" s="86"/>
      <c r="E41" s="118"/>
      <c r="F41" s="118"/>
      <c r="G41" s="85"/>
      <c r="H41" s="85"/>
      <c r="I41" s="85"/>
      <c r="J41" s="85"/>
      <c r="K41" s="85"/>
      <c r="L41" s="85"/>
      <c r="M41" s="109"/>
      <c r="N41" s="109"/>
      <c r="O41" s="109"/>
      <c r="P41" s="85"/>
      <c r="Q41" s="123"/>
      <c r="R41" s="124"/>
      <c r="S41" s="125"/>
      <c r="T41" s="126"/>
      <c r="U41" s="85"/>
      <c r="V41" s="85"/>
      <c r="W41" s="85"/>
      <c r="X41" s="85"/>
      <c r="Y41" s="85"/>
      <c r="Z41" s="85"/>
    </row>
    <row r="42" spans="1:26" ht="12" customHeight="1">
      <c r="A42" s="90" t="s">
        <v>477</v>
      </c>
      <c r="B42" s="85"/>
      <c r="C42" s="130" t="s">
        <v>478</v>
      </c>
      <c r="D42" s="86"/>
      <c r="E42" s="118"/>
      <c r="F42" s="118"/>
      <c r="G42" s="85"/>
      <c r="H42" s="85"/>
      <c r="I42" s="85"/>
      <c r="J42" s="85"/>
      <c r="K42" s="85"/>
      <c r="L42" s="85"/>
      <c r="M42" s="109"/>
      <c r="N42" s="109"/>
      <c r="O42" s="109"/>
      <c r="P42" s="85"/>
      <c r="Q42" s="123"/>
      <c r="R42" s="124"/>
      <c r="S42" s="125"/>
      <c r="T42" s="126"/>
      <c r="U42" s="85"/>
      <c r="V42" s="85"/>
      <c r="W42" s="85"/>
      <c r="X42" s="85"/>
      <c r="Y42" s="85"/>
      <c r="Z42" s="85"/>
    </row>
    <row r="43" spans="1:26" ht="12" customHeight="1">
      <c r="A43" s="90" t="s">
        <v>479</v>
      </c>
      <c r="B43" s="85"/>
      <c r="C43" s="86"/>
      <c r="D43" s="86"/>
      <c r="E43" s="118"/>
      <c r="F43" s="118"/>
      <c r="G43" s="85"/>
      <c r="H43" s="85"/>
      <c r="I43" s="85"/>
      <c r="J43" s="85"/>
      <c r="K43" s="85"/>
      <c r="L43" s="85"/>
      <c r="M43" s="109"/>
      <c r="N43" s="109"/>
      <c r="O43" s="109"/>
      <c r="P43" s="85"/>
      <c r="Q43" s="123"/>
      <c r="R43" s="124"/>
      <c r="S43" s="125"/>
      <c r="T43" s="126"/>
      <c r="U43" s="85"/>
      <c r="V43" s="85"/>
      <c r="W43" s="85"/>
      <c r="X43" s="85"/>
      <c r="Y43" s="85"/>
      <c r="Z43" s="85"/>
    </row>
    <row r="44" spans="1:26" ht="12" customHeight="1">
      <c r="A44" s="90" t="s">
        <v>480</v>
      </c>
      <c r="B44" s="85"/>
      <c r="C44" s="86"/>
      <c r="D44" s="86"/>
      <c r="E44" s="118"/>
      <c r="F44" s="118"/>
      <c r="G44" s="85"/>
      <c r="H44" s="85"/>
      <c r="I44" s="85"/>
      <c r="J44" s="85"/>
      <c r="K44" s="85"/>
      <c r="L44" s="85"/>
      <c r="M44" s="109"/>
      <c r="N44" s="109"/>
      <c r="O44" s="109"/>
      <c r="P44" s="85"/>
      <c r="Q44" s="123"/>
      <c r="R44" s="124"/>
      <c r="S44" s="125"/>
      <c r="T44" s="126"/>
      <c r="U44" s="85"/>
      <c r="V44" s="85"/>
      <c r="W44" s="85"/>
      <c r="X44" s="85"/>
      <c r="Y44" s="85"/>
      <c r="Z44" s="85"/>
    </row>
    <row r="45" spans="1:26" ht="12" customHeight="1">
      <c r="A45" s="90" t="s">
        <v>481</v>
      </c>
      <c r="B45" s="85"/>
      <c r="C45" s="85"/>
      <c r="D45" s="86"/>
      <c r="E45" s="118"/>
      <c r="F45" s="118"/>
      <c r="G45" s="85"/>
      <c r="H45" s="85"/>
      <c r="I45" s="85"/>
      <c r="J45" s="85"/>
      <c r="K45" s="85"/>
      <c r="L45" s="85"/>
      <c r="M45" s="109">
        <v>123600</v>
      </c>
      <c r="N45" s="109">
        <v>59117</v>
      </c>
      <c r="O45" s="109">
        <v>64483</v>
      </c>
      <c r="P45" s="85"/>
      <c r="Q45" s="123" t="s">
        <v>401</v>
      </c>
      <c r="R45" s="124">
        <v>536343</v>
      </c>
      <c r="S45" s="125">
        <v>254902</v>
      </c>
      <c r="T45" s="126">
        <v>281441</v>
      </c>
      <c r="U45" s="85"/>
      <c r="V45" s="85"/>
      <c r="W45" s="85"/>
      <c r="X45" s="85"/>
      <c r="Y45" s="85"/>
      <c r="Z45" s="85"/>
    </row>
    <row r="46" spans="1:26" ht="12" customHeight="1">
      <c r="A46" s="84" t="s">
        <v>482</v>
      </c>
      <c r="B46" s="85"/>
      <c r="C46" s="85"/>
      <c r="D46" s="86"/>
      <c r="E46" s="118"/>
      <c r="F46" s="118"/>
      <c r="G46" s="85"/>
      <c r="H46" s="85"/>
      <c r="I46" s="85"/>
      <c r="J46" s="85"/>
      <c r="K46" s="85"/>
      <c r="L46" s="85"/>
      <c r="M46" s="109"/>
      <c r="N46" s="109"/>
      <c r="O46" s="109"/>
      <c r="P46" s="85"/>
      <c r="Q46" s="123"/>
      <c r="R46" s="124"/>
      <c r="S46" s="125"/>
      <c r="T46" s="126"/>
      <c r="U46" s="85"/>
      <c r="V46" s="85"/>
      <c r="W46" s="85"/>
      <c r="X46" s="85"/>
      <c r="Y46" s="85"/>
      <c r="Z46" s="85"/>
    </row>
    <row r="47" spans="1:26" ht="12" customHeight="1">
      <c r="A47" s="90" t="s">
        <v>483</v>
      </c>
      <c r="B47" s="85"/>
      <c r="C47" s="85"/>
      <c r="D47" s="86"/>
      <c r="E47" s="118"/>
      <c r="F47" s="118"/>
      <c r="G47" s="85"/>
      <c r="H47" s="85"/>
      <c r="I47" s="85"/>
      <c r="J47" s="85"/>
      <c r="K47" s="85"/>
      <c r="L47" s="85"/>
      <c r="M47" s="109"/>
      <c r="N47" s="109"/>
      <c r="O47" s="109"/>
      <c r="P47" s="85"/>
      <c r="Q47" s="123"/>
      <c r="R47" s="124"/>
      <c r="S47" s="125"/>
      <c r="T47" s="126"/>
      <c r="U47" s="85"/>
      <c r="V47" s="85"/>
      <c r="W47" s="85"/>
      <c r="X47" s="85"/>
      <c r="Y47" s="85"/>
      <c r="Z47" s="85"/>
    </row>
    <row r="48" spans="1:26" ht="12" customHeight="1">
      <c r="A48" s="90" t="s">
        <v>484</v>
      </c>
      <c r="B48" s="85"/>
      <c r="C48" s="85"/>
      <c r="D48" s="86"/>
      <c r="E48" s="118"/>
      <c r="F48" s="118"/>
      <c r="G48" s="85"/>
      <c r="H48" s="85"/>
      <c r="I48" s="85"/>
      <c r="J48" s="85"/>
      <c r="K48" s="85"/>
      <c r="L48" s="85"/>
      <c r="M48" s="109"/>
      <c r="N48" s="109"/>
      <c r="O48" s="109"/>
      <c r="P48" s="85"/>
      <c r="Q48" s="123"/>
      <c r="R48" s="124"/>
      <c r="S48" s="125"/>
      <c r="T48" s="126"/>
      <c r="U48" s="85"/>
      <c r="V48" s="85"/>
      <c r="W48" s="85"/>
      <c r="X48" s="85"/>
      <c r="Y48" s="85"/>
      <c r="Z48" s="85"/>
    </row>
    <row r="49" spans="1:26" ht="12" customHeight="1">
      <c r="A49" s="131" t="s">
        <v>485</v>
      </c>
      <c r="B49" s="85"/>
      <c r="C49" s="85"/>
      <c r="D49" s="86"/>
      <c r="E49" s="118"/>
      <c r="F49" s="118"/>
      <c r="G49" s="85"/>
      <c r="H49" s="85"/>
      <c r="I49" s="85"/>
      <c r="J49" s="85"/>
      <c r="K49" s="85"/>
      <c r="L49" s="85"/>
      <c r="M49" s="109">
        <v>120324</v>
      </c>
      <c r="N49" s="109">
        <v>57551</v>
      </c>
      <c r="O49" s="109">
        <v>62773</v>
      </c>
      <c r="P49" s="85"/>
      <c r="Q49" s="123" t="s">
        <v>406</v>
      </c>
      <c r="R49" s="124">
        <v>516837</v>
      </c>
      <c r="S49" s="125">
        <v>242123</v>
      </c>
      <c r="T49" s="126">
        <v>274714</v>
      </c>
      <c r="U49" s="85"/>
      <c r="V49" s="85"/>
      <c r="W49" s="85"/>
      <c r="X49" s="85"/>
      <c r="Y49" s="85"/>
      <c r="Z49" s="85"/>
    </row>
    <row r="50" spans="1:26" ht="12" customHeight="1">
      <c r="A50" s="100" t="s">
        <v>486</v>
      </c>
      <c r="B50" s="85"/>
      <c r="C50" s="86"/>
      <c r="D50" s="86"/>
      <c r="E50" s="118"/>
      <c r="F50" s="118"/>
      <c r="G50" s="85"/>
      <c r="H50" s="85"/>
      <c r="I50" s="85"/>
      <c r="J50" s="85"/>
      <c r="K50" s="85"/>
      <c r="L50" s="85"/>
      <c r="M50" s="109">
        <v>116606</v>
      </c>
      <c r="N50" s="109">
        <v>55686</v>
      </c>
      <c r="O50" s="109">
        <v>60920</v>
      </c>
      <c r="P50" s="85"/>
      <c r="Q50" s="123" t="s">
        <v>411</v>
      </c>
      <c r="R50" s="124">
        <v>489703</v>
      </c>
      <c r="S50" s="125">
        <v>225926</v>
      </c>
      <c r="T50" s="126">
        <v>263777</v>
      </c>
      <c r="U50" s="85"/>
      <c r="V50" s="85"/>
      <c r="W50" s="85"/>
      <c r="X50" s="85"/>
      <c r="Y50" s="85"/>
      <c r="Z50" s="85"/>
    </row>
    <row r="51" spans="1:26" ht="12" customHeight="1">
      <c r="A51" s="100" t="s">
        <v>487</v>
      </c>
      <c r="B51" s="85"/>
      <c r="C51" s="86"/>
      <c r="D51" s="86"/>
      <c r="E51" s="118"/>
      <c r="F51" s="118"/>
      <c r="G51" s="85"/>
      <c r="H51" s="85"/>
      <c r="I51" s="85"/>
      <c r="J51" s="85"/>
      <c r="K51" s="85"/>
      <c r="L51" s="85"/>
      <c r="M51" s="109">
        <v>112852</v>
      </c>
      <c r="N51" s="109">
        <v>53849</v>
      </c>
      <c r="O51" s="109">
        <v>59003</v>
      </c>
      <c r="P51" s="85"/>
      <c r="Q51" s="123" t="s">
        <v>416</v>
      </c>
      <c r="R51" s="124">
        <v>406084</v>
      </c>
      <c r="S51" s="125">
        <v>183930</v>
      </c>
      <c r="T51" s="126">
        <v>222154</v>
      </c>
      <c r="U51" s="85"/>
      <c r="V51" s="85"/>
      <c r="W51" s="85"/>
      <c r="X51" s="85"/>
      <c r="Y51" s="85"/>
      <c r="Z51" s="85"/>
    </row>
    <row r="52" spans="1:26" ht="12" customHeight="1">
      <c r="A52" s="84" t="s">
        <v>488</v>
      </c>
      <c r="B52" s="85"/>
      <c r="C52" s="86"/>
      <c r="D52" s="86"/>
      <c r="E52" s="118"/>
      <c r="F52" s="118"/>
      <c r="G52" s="85"/>
      <c r="H52" s="85"/>
      <c r="I52" s="85"/>
      <c r="J52" s="85"/>
      <c r="K52" s="85"/>
      <c r="L52" s="85"/>
      <c r="M52" s="109">
        <v>97001</v>
      </c>
      <c r="N52" s="109">
        <v>44730</v>
      </c>
      <c r="O52" s="109">
        <v>52271</v>
      </c>
      <c r="P52" s="85"/>
      <c r="Q52" s="85"/>
      <c r="R52" s="85"/>
      <c r="S52" s="85"/>
      <c r="T52" s="85"/>
      <c r="U52" s="85"/>
      <c r="V52" s="85"/>
      <c r="W52" s="85"/>
      <c r="X52" s="85"/>
      <c r="Y52" s="85"/>
      <c r="Z52" s="85"/>
    </row>
    <row r="53" spans="1:26" ht="12" customHeight="1">
      <c r="A53" s="131" t="s">
        <v>489</v>
      </c>
      <c r="B53" s="85"/>
      <c r="C53" s="86"/>
      <c r="D53" s="86"/>
      <c r="E53" s="118"/>
      <c r="F53" s="118"/>
      <c r="G53" s="85"/>
      <c r="H53" s="85"/>
      <c r="I53" s="85"/>
      <c r="J53" s="85"/>
      <c r="K53" s="85"/>
      <c r="L53" s="85"/>
      <c r="M53" s="109">
        <v>93445</v>
      </c>
      <c r="N53" s="109">
        <v>42931</v>
      </c>
      <c r="O53" s="109">
        <v>50514</v>
      </c>
      <c r="P53" s="85"/>
      <c r="Q53" s="85"/>
      <c r="R53" s="85"/>
      <c r="S53" s="85"/>
      <c r="T53" s="85"/>
      <c r="U53" s="85"/>
      <c r="V53" s="85"/>
      <c r="W53" s="85"/>
      <c r="X53" s="85"/>
      <c r="Y53" s="85"/>
      <c r="Z53" s="85"/>
    </row>
    <row r="54" spans="1:26" ht="12" customHeight="1">
      <c r="A54" s="131" t="s">
        <v>490</v>
      </c>
      <c r="B54" s="85"/>
      <c r="C54" s="86"/>
      <c r="D54" s="86"/>
      <c r="E54" s="118"/>
      <c r="F54" s="118"/>
      <c r="G54" s="85"/>
      <c r="H54" s="85"/>
      <c r="I54" s="85"/>
      <c r="J54" s="85"/>
      <c r="K54" s="85"/>
      <c r="L54" s="85"/>
      <c r="M54" s="109">
        <v>89853</v>
      </c>
      <c r="N54" s="109">
        <v>41126</v>
      </c>
      <c r="O54" s="109">
        <v>48727</v>
      </c>
      <c r="P54" s="85"/>
      <c r="Q54" s="85"/>
      <c r="R54" s="85"/>
      <c r="S54" s="85"/>
      <c r="T54" s="85"/>
      <c r="U54" s="85"/>
      <c r="V54" s="85"/>
      <c r="W54" s="85"/>
      <c r="X54" s="85"/>
      <c r="Y54" s="85"/>
      <c r="Z54" s="85"/>
    </row>
    <row r="55" spans="1:26" ht="12" customHeight="1">
      <c r="A55" s="84" t="s">
        <v>491</v>
      </c>
      <c r="B55" s="85"/>
      <c r="C55" s="86"/>
      <c r="D55" s="86"/>
      <c r="E55" s="118"/>
      <c r="F55" s="118"/>
      <c r="G55" s="85"/>
      <c r="H55" s="85"/>
      <c r="I55" s="85"/>
      <c r="J55" s="85"/>
      <c r="K55" s="85"/>
      <c r="L55" s="85"/>
      <c r="M55" s="109">
        <v>66807</v>
      </c>
      <c r="N55" s="109">
        <v>30117</v>
      </c>
      <c r="O55" s="109">
        <v>36690</v>
      </c>
      <c r="P55" s="85"/>
      <c r="Q55" s="85"/>
      <c r="R55" s="85"/>
      <c r="S55" s="85"/>
      <c r="T55" s="85"/>
      <c r="U55" s="85"/>
      <c r="V55" s="85"/>
      <c r="W55" s="85"/>
      <c r="X55" s="85"/>
      <c r="Y55" s="85"/>
      <c r="Z55" s="85"/>
    </row>
    <row r="56" spans="1:26" ht="12" customHeight="1">
      <c r="A56" s="131" t="s">
        <v>492</v>
      </c>
      <c r="B56" s="85"/>
      <c r="C56" s="86"/>
      <c r="D56" s="86"/>
      <c r="E56" s="118"/>
      <c r="F56" s="118"/>
      <c r="G56" s="85"/>
      <c r="H56" s="85"/>
      <c r="I56" s="85"/>
      <c r="J56" s="85"/>
      <c r="K56" s="85"/>
      <c r="L56" s="85"/>
      <c r="M56" s="109">
        <v>63071</v>
      </c>
      <c r="N56" s="109">
        <v>28387</v>
      </c>
      <c r="O56" s="109">
        <v>34684</v>
      </c>
      <c r="P56" s="85"/>
      <c r="Q56" s="85"/>
      <c r="R56" s="85"/>
      <c r="S56" s="85"/>
      <c r="T56" s="85"/>
      <c r="U56" s="85"/>
      <c r="V56" s="85"/>
      <c r="W56" s="85"/>
      <c r="X56" s="85"/>
      <c r="Y56" s="85"/>
      <c r="Z56" s="85"/>
    </row>
    <row r="57" spans="1:26" ht="12" customHeight="1">
      <c r="A57" s="131" t="s">
        <v>493</v>
      </c>
      <c r="B57" s="85"/>
      <c r="C57" s="86"/>
      <c r="D57" s="86"/>
      <c r="E57" s="118"/>
      <c r="F57" s="118"/>
      <c r="G57" s="85"/>
      <c r="H57" s="85"/>
      <c r="I57" s="85"/>
      <c r="J57" s="85"/>
      <c r="K57" s="85"/>
      <c r="L57" s="85"/>
      <c r="M57" s="109">
        <v>59761</v>
      </c>
      <c r="N57" s="109">
        <v>26856</v>
      </c>
      <c r="O57" s="109">
        <v>32905</v>
      </c>
      <c r="P57" s="85"/>
      <c r="Q57" s="85"/>
      <c r="R57" s="85"/>
      <c r="S57" s="85"/>
      <c r="T57" s="85"/>
      <c r="U57" s="85"/>
      <c r="V57" s="85"/>
      <c r="W57" s="85"/>
      <c r="X57" s="85"/>
      <c r="Y57" s="85"/>
      <c r="Z57" s="85"/>
    </row>
    <row r="58" spans="1:26" ht="12" customHeight="1">
      <c r="A58" s="131" t="s">
        <v>494</v>
      </c>
      <c r="B58" s="85"/>
      <c r="C58" s="86"/>
      <c r="D58" s="86"/>
      <c r="E58" s="118"/>
      <c r="F58" s="118"/>
      <c r="G58" s="85"/>
      <c r="H58" s="85"/>
      <c r="I58" s="85"/>
      <c r="J58" s="85"/>
      <c r="K58" s="85"/>
      <c r="L58" s="85"/>
      <c r="M58" s="109">
        <v>56749</v>
      </c>
      <c r="N58" s="109">
        <v>25466</v>
      </c>
      <c r="O58" s="109">
        <v>31283</v>
      </c>
      <c r="P58" s="85"/>
      <c r="Q58" s="85"/>
      <c r="R58" s="85"/>
      <c r="S58" s="85"/>
      <c r="T58" s="85"/>
      <c r="U58" s="85"/>
      <c r="V58" s="85"/>
      <c r="W58" s="85"/>
      <c r="X58" s="85"/>
      <c r="Y58" s="85"/>
      <c r="Z58" s="85"/>
    </row>
    <row r="59" spans="1:26" ht="16.5" customHeight="1">
      <c r="A59" s="85"/>
      <c r="B59" s="85"/>
      <c r="C59" s="86"/>
      <c r="D59" s="86"/>
      <c r="E59" s="118"/>
      <c r="F59" s="118"/>
      <c r="G59" s="85"/>
      <c r="H59" s="85"/>
      <c r="I59" s="85"/>
      <c r="J59" s="85"/>
      <c r="K59" s="85"/>
      <c r="L59" s="85"/>
      <c r="M59" s="109">
        <v>53748</v>
      </c>
      <c r="N59" s="109">
        <v>24086</v>
      </c>
      <c r="O59" s="109">
        <v>29662</v>
      </c>
      <c r="P59" s="85"/>
      <c r="Q59" s="85"/>
      <c r="R59" s="85"/>
      <c r="S59" s="85"/>
      <c r="T59" s="85"/>
      <c r="U59" s="85"/>
      <c r="V59" s="85"/>
      <c r="W59" s="85"/>
      <c r="X59" s="85"/>
      <c r="Y59" s="85"/>
      <c r="Z59" s="85"/>
    </row>
    <row r="60" spans="1:26" ht="16.5" customHeight="1">
      <c r="A60" s="85"/>
      <c r="B60" s="85"/>
      <c r="C60" s="86"/>
      <c r="D60" s="86"/>
      <c r="E60" s="118"/>
      <c r="F60" s="118"/>
      <c r="G60" s="85"/>
      <c r="H60" s="85"/>
      <c r="I60" s="85"/>
      <c r="J60" s="85"/>
      <c r="K60" s="85"/>
      <c r="L60" s="85"/>
      <c r="M60" s="109">
        <v>50833</v>
      </c>
      <c r="N60" s="109">
        <v>22745</v>
      </c>
      <c r="O60" s="109">
        <v>28088</v>
      </c>
      <c r="P60" s="85"/>
      <c r="Q60" s="85"/>
      <c r="R60" s="85"/>
      <c r="S60" s="85"/>
      <c r="T60" s="85"/>
      <c r="U60" s="85"/>
      <c r="V60" s="85"/>
      <c r="W60" s="85"/>
      <c r="X60" s="85"/>
      <c r="Y60" s="85"/>
      <c r="Z60" s="85"/>
    </row>
    <row r="61" spans="1:26" ht="16.5" customHeight="1">
      <c r="A61" s="85"/>
      <c r="B61" s="85"/>
      <c r="C61" s="86"/>
      <c r="D61" s="86"/>
      <c r="E61" s="118"/>
      <c r="F61" s="118"/>
      <c r="G61" s="85"/>
      <c r="H61" s="85"/>
      <c r="I61" s="85"/>
      <c r="J61" s="85"/>
      <c r="K61" s="85"/>
      <c r="L61" s="85"/>
      <c r="M61" s="109">
        <v>47916</v>
      </c>
      <c r="N61" s="109">
        <v>21407</v>
      </c>
      <c r="O61" s="109">
        <v>26509</v>
      </c>
      <c r="P61" s="85"/>
      <c r="Q61" s="85"/>
      <c r="R61" s="85"/>
      <c r="S61" s="85"/>
      <c r="T61" s="85"/>
      <c r="U61" s="85"/>
      <c r="V61" s="85"/>
      <c r="W61" s="85"/>
      <c r="X61" s="85"/>
      <c r="Y61" s="85"/>
      <c r="Z61" s="85"/>
    </row>
    <row r="62" spans="1:26" ht="16.5" customHeight="1">
      <c r="A62" s="85"/>
      <c r="B62" s="85"/>
      <c r="C62" s="86"/>
      <c r="D62" s="86"/>
      <c r="E62" s="118"/>
      <c r="F62" s="118"/>
      <c r="G62" s="85"/>
      <c r="H62" s="85"/>
      <c r="I62" s="85"/>
      <c r="J62" s="85"/>
      <c r="K62" s="85"/>
      <c r="L62" s="85"/>
      <c r="M62" s="109">
        <v>44929</v>
      </c>
      <c r="N62" s="109">
        <v>20042</v>
      </c>
      <c r="O62" s="109">
        <v>24887</v>
      </c>
      <c r="P62" s="85"/>
      <c r="Q62" s="85"/>
      <c r="R62" s="85"/>
      <c r="S62" s="85"/>
      <c r="T62" s="85"/>
      <c r="U62" s="85"/>
      <c r="V62" s="85"/>
      <c r="W62" s="85"/>
      <c r="X62" s="85"/>
      <c r="Y62" s="85"/>
      <c r="Z62" s="85"/>
    </row>
    <row r="63" spans="1:26" ht="16.5" customHeight="1">
      <c r="A63" s="85"/>
      <c r="B63" s="85"/>
      <c r="C63" s="86"/>
      <c r="D63" s="86"/>
      <c r="E63" s="118"/>
      <c r="F63" s="118"/>
      <c r="G63" s="85"/>
      <c r="H63" s="85"/>
      <c r="I63" s="85"/>
      <c r="J63" s="85"/>
      <c r="K63" s="85"/>
      <c r="L63" s="85"/>
      <c r="M63" s="109">
        <v>41939</v>
      </c>
      <c r="N63" s="109">
        <v>18676</v>
      </c>
      <c r="O63" s="109">
        <v>23263</v>
      </c>
      <c r="P63" s="85"/>
      <c r="Q63" s="85"/>
      <c r="R63" s="85"/>
      <c r="S63" s="85"/>
      <c r="T63" s="85"/>
      <c r="U63" s="85"/>
      <c r="V63" s="85"/>
      <c r="W63" s="85"/>
      <c r="X63" s="85"/>
      <c r="Y63" s="85"/>
      <c r="Z63" s="85"/>
    </row>
    <row r="64" spans="1:26" ht="16.5" customHeight="1">
      <c r="A64" s="85"/>
      <c r="B64" s="85"/>
      <c r="C64" s="86"/>
      <c r="D64" s="86"/>
      <c r="E64" s="118"/>
      <c r="F64" s="118"/>
      <c r="G64" s="85"/>
      <c r="H64" s="85"/>
      <c r="I64" s="85"/>
      <c r="J64" s="85"/>
      <c r="K64" s="85"/>
      <c r="L64" s="85"/>
      <c r="M64" s="109">
        <v>39086</v>
      </c>
      <c r="N64" s="109">
        <v>17369</v>
      </c>
      <c r="O64" s="109">
        <v>21717</v>
      </c>
      <c r="P64" s="85"/>
      <c r="Q64" s="85"/>
      <c r="R64" s="85"/>
      <c r="S64" s="85"/>
      <c r="T64" s="85"/>
      <c r="U64" s="85"/>
      <c r="V64" s="85"/>
      <c r="W64" s="85"/>
      <c r="X64" s="85"/>
      <c r="Y64" s="85"/>
      <c r="Z64" s="85"/>
    </row>
    <row r="65" spans="1:26" ht="16.5" customHeight="1">
      <c r="A65" s="85"/>
      <c r="B65" s="85"/>
      <c r="C65" s="86"/>
      <c r="D65" s="86"/>
      <c r="E65" s="118"/>
      <c r="F65" s="118"/>
      <c r="G65" s="85"/>
      <c r="H65" s="85"/>
      <c r="I65" s="85"/>
      <c r="J65" s="85"/>
      <c r="K65" s="85"/>
      <c r="L65" s="85"/>
      <c r="M65" s="109">
        <v>36348</v>
      </c>
      <c r="N65" s="109">
        <v>16117</v>
      </c>
      <c r="O65" s="109">
        <v>20231</v>
      </c>
      <c r="P65" s="85"/>
      <c r="Q65" s="85"/>
      <c r="R65" s="85"/>
      <c r="S65" s="85"/>
      <c r="T65" s="85"/>
      <c r="U65" s="85"/>
      <c r="V65" s="85"/>
      <c r="W65" s="85"/>
      <c r="X65" s="85"/>
      <c r="Y65" s="85"/>
      <c r="Z65" s="85"/>
    </row>
    <row r="66" spans="1:26" ht="16.5" customHeight="1">
      <c r="A66" s="85"/>
      <c r="B66" s="85"/>
      <c r="C66" s="86"/>
      <c r="D66" s="86"/>
      <c r="E66" s="118"/>
      <c r="F66" s="118"/>
      <c r="G66" s="85"/>
      <c r="H66" s="85"/>
      <c r="I66" s="85"/>
      <c r="J66" s="85"/>
      <c r="K66" s="85"/>
      <c r="L66" s="85"/>
      <c r="M66" s="109">
        <v>33755</v>
      </c>
      <c r="N66" s="109">
        <v>14898</v>
      </c>
      <c r="O66" s="109">
        <v>18857</v>
      </c>
      <c r="P66" s="85"/>
      <c r="Q66" s="85"/>
      <c r="R66" s="85"/>
      <c r="S66" s="85"/>
      <c r="T66" s="85"/>
      <c r="U66" s="85"/>
      <c r="V66" s="85"/>
      <c r="W66" s="85"/>
      <c r="X66" s="85"/>
      <c r="Y66" s="85"/>
      <c r="Z66" s="85"/>
    </row>
    <row r="67" spans="1:26" ht="16.5" customHeight="1">
      <c r="A67" s="85"/>
      <c r="B67" s="85"/>
      <c r="C67" s="86"/>
      <c r="D67" s="86"/>
      <c r="E67" s="118"/>
      <c r="F67" s="118"/>
      <c r="G67" s="85"/>
      <c r="H67" s="85"/>
      <c r="I67" s="85"/>
      <c r="J67" s="85"/>
      <c r="K67" s="85"/>
      <c r="L67" s="85"/>
      <c r="M67" s="109">
        <v>31333</v>
      </c>
      <c r="N67" s="109">
        <v>13708</v>
      </c>
      <c r="O67" s="109">
        <v>17625</v>
      </c>
      <c r="P67" s="85"/>
      <c r="Q67" s="85"/>
      <c r="R67" s="85"/>
      <c r="S67" s="85"/>
      <c r="T67" s="85"/>
      <c r="U67" s="85"/>
      <c r="V67" s="85"/>
      <c r="W67" s="85"/>
      <c r="X67" s="85"/>
      <c r="Y67" s="85"/>
      <c r="Z67" s="85"/>
    </row>
    <row r="68" spans="1:26" ht="16.5" customHeight="1">
      <c r="A68" s="85"/>
      <c r="B68" s="85"/>
      <c r="C68" s="86"/>
      <c r="D68" s="86"/>
      <c r="E68" s="118"/>
      <c r="F68" s="118"/>
      <c r="G68" s="85"/>
      <c r="H68" s="85"/>
      <c r="I68" s="85"/>
      <c r="J68" s="85"/>
      <c r="K68" s="85"/>
      <c r="L68" s="85"/>
      <c r="M68" s="109">
        <v>28832</v>
      </c>
      <c r="N68" s="109">
        <v>12440</v>
      </c>
      <c r="O68" s="109">
        <v>16392</v>
      </c>
      <c r="P68" s="85"/>
      <c r="Q68" s="85"/>
      <c r="R68" s="85"/>
      <c r="S68" s="85"/>
      <c r="T68" s="85"/>
      <c r="U68" s="85"/>
      <c r="V68" s="85"/>
      <c r="W68" s="85"/>
      <c r="X68" s="85"/>
      <c r="Y68" s="85"/>
      <c r="Z68" s="85"/>
    </row>
    <row r="69" spans="1:26" ht="16.5" customHeight="1">
      <c r="A69" s="85"/>
      <c r="B69" s="85"/>
      <c r="C69" s="86"/>
      <c r="D69" s="86"/>
      <c r="E69" s="118"/>
      <c r="F69" s="118"/>
      <c r="G69" s="85"/>
      <c r="H69" s="85"/>
      <c r="I69" s="85"/>
      <c r="J69" s="85"/>
      <c r="K69" s="85"/>
      <c r="L69" s="85"/>
      <c r="M69" s="109">
        <v>26662</v>
      </c>
      <c r="N69" s="109">
        <v>11342</v>
      </c>
      <c r="O69" s="109">
        <v>15320</v>
      </c>
      <c r="P69" s="85"/>
      <c r="Q69" s="85"/>
      <c r="R69" s="85"/>
      <c r="S69" s="85"/>
      <c r="T69" s="85"/>
      <c r="U69" s="85"/>
      <c r="V69" s="85"/>
      <c r="W69" s="85"/>
      <c r="X69" s="85"/>
      <c r="Y69" s="85"/>
      <c r="Z69" s="85"/>
    </row>
    <row r="70" spans="1:26" ht="16.5" customHeight="1">
      <c r="A70" s="85"/>
      <c r="B70" s="85"/>
      <c r="C70" s="86"/>
      <c r="D70" s="86"/>
      <c r="E70" s="118"/>
      <c r="F70" s="118"/>
      <c r="G70" s="85"/>
      <c r="H70" s="85"/>
      <c r="I70" s="85"/>
      <c r="J70" s="85"/>
      <c r="K70" s="85"/>
      <c r="L70" s="85"/>
      <c r="M70" s="109">
        <v>24625</v>
      </c>
      <c r="N70" s="109">
        <v>10306</v>
      </c>
      <c r="O70" s="109">
        <v>14319</v>
      </c>
      <c r="P70" s="85"/>
      <c r="Q70" s="85"/>
      <c r="R70" s="85"/>
      <c r="S70" s="85"/>
      <c r="T70" s="85"/>
      <c r="U70" s="85"/>
      <c r="V70" s="85"/>
      <c r="W70" s="85"/>
      <c r="X70" s="85"/>
      <c r="Y70" s="85"/>
      <c r="Z70" s="85"/>
    </row>
    <row r="71" spans="1:26" ht="16.5" customHeight="1">
      <c r="A71" s="85"/>
      <c r="B71" s="85"/>
      <c r="C71" s="86"/>
      <c r="D71" s="86"/>
      <c r="E71" s="118"/>
      <c r="F71" s="118"/>
      <c r="G71" s="85"/>
      <c r="H71" s="85"/>
      <c r="I71" s="85"/>
      <c r="J71" s="85"/>
      <c r="K71" s="85"/>
      <c r="L71" s="85"/>
      <c r="M71" s="109">
        <v>22734</v>
      </c>
      <c r="N71" s="109">
        <v>9334</v>
      </c>
      <c r="O71" s="109">
        <v>13400</v>
      </c>
      <c r="P71" s="85"/>
      <c r="Q71" s="85"/>
      <c r="R71" s="85"/>
      <c r="S71" s="85"/>
      <c r="T71" s="85"/>
      <c r="U71" s="85"/>
      <c r="V71" s="85"/>
      <c r="W71" s="85"/>
      <c r="X71" s="85"/>
      <c r="Y71" s="85"/>
      <c r="Z71" s="85"/>
    </row>
    <row r="72" spans="1:26" ht="16.5" customHeight="1">
      <c r="A72" s="85"/>
      <c r="B72" s="85"/>
      <c r="C72" s="86"/>
      <c r="D72" s="86"/>
      <c r="E72" s="118"/>
      <c r="F72" s="118"/>
      <c r="G72" s="85"/>
      <c r="H72" s="85"/>
      <c r="I72" s="85"/>
      <c r="J72" s="85"/>
      <c r="K72" s="85"/>
      <c r="L72" s="85"/>
      <c r="M72" s="109">
        <v>20994</v>
      </c>
      <c r="N72" s="109">
        <v>8432</v>
      </c>
      <c r="O72" s="109">
        <v>12562</v>
      </c>
      <c r="P72" s="85"/>
      <c r="Q72" s="85"/>
      <c r="R72" s="85"/>
      <c r="S72" s="85"/>
      <c r="T72" s="85"/>
      <c r="U72" s="85"/>
      <c r="V72" s="85"/>
      <c r="W72" s="85"/>
      <c r="X72" s="85"/>
      <c r="Y72" s="85"/>
      <c r="Z72" s="85"/>
    </row>
    <row r="73" spans="1:26" ht="16.5" customHeight="1">
      <c r="A73" s="85"/>
      <c r="B73" s="85"/>
      <c r="C73" s="86"/>
      <c r="D73" s="86"/>
      <c r="E73" s="118"/>
      <c r="F73" s="118"/>
      <c r="G73" s="85"/>
      <c r="H73" s="85"/>
      <c r="I73" s="85"/>
      <c r="J73" s="85"/>
      <c r="K73" s="85"/>
      <c r="L73" s="85"/>
      <c r="M73" s="109">
        <v>19408</v>
      </c>
      <c r="N73" s="109">
        <v>7603</v>
      </c>
      <c r="O73" s="109">
        <v>11805</v>
      </c>
      <c r="P73" s="85"/>
      <c r="Q73" s="85"/>
      <c r="R73" s="85"/>
      <c r="S73" s="85"/>
      <c r="T73" s="85"/>
      <c r="U73" s="85"/>
      <c r="V73" s="85"/>
      <c r="W73" s="85"/>
      <c r="X73" s="85"/>
      <c r="Y73" s="85"/>
      <c r="Z73" s="85"/>
    </row>
    <row r="74" spans="1:26" ht="16.5" customHeight="1">
      <c r="A74" s="85"/>
      <c r="B74" s="85"/>
      <c r="C74" s="86"/>
      <c r="D74" s="86"/>
      <c r="E74" s="118"/>
      <c r="F74" s="118"/>
      <c r="G74" s="85"/>
      <c r="H74" s="85"/>
      <c r="I74" s="85"/>
      <c r="J74" s="85"/>
      <c r="K74" s="85"/>
      <c r="L74" s="85"/>
      <c r="M74" s="109">
        <v>17988</v>
      </c>
      <c r="N74" s="109">
        <v>7002</v>
      </c>
      <c r="O74" s="109">
        <v>10986</v>
      </c>
      <c r="P74" s="85"/>
      <c r="Q74" s="85"/>
      <c r="R74" s="85"/>
      <c r="S74" s="85"/>
      <c r="T74" s="85"/>
      <c r="U74" s="85"/>
      <c r="V74" s="85"/>
      <c r="W74" s="85"/>
      <c r="X74" s="85"/>
      <c r="Y74" s="85"/>
      <c r="Z74" s="85"/>
    </row>
    <row r="75" spans="1:26" ht="16.5" customHeight="1">
      <c r="A75" s="85"/>
      <c r="B75" s="85"/>
      <c r="C75" s="86"/>
      <c r="D75" s="86"/>
      <c r="E75" s="118"/>
      <c r="F75" s="118"/>
      <c r="G75" s="85"/>
      <c r="H75" s="85"/>
      <c r="I75" s="85"/>
      <c r="J75" s="85"/>
      <c r="K75" s="85"/>
      <c r="L75" s="85"/>
      <c r="M75" s="109">
        <v>16675</v>
      </c>
      <c r="N75" s="109">
        <v>6510</v>
      </c>
      <c r="O75" s="109">
        <v>10165</v>
      </c>
      <c r="P75" s="85"/>
      <c r="Q75" s="85"/>
      <c r="R75" s="85"/>
      <c r="S75" s="85"/>
      <c r="T75" s="85"/>
      <c r="U75" s="85"/>
      <c r="V75" s="85"/>
      <c r="W75" s="85"/>
      <c r="X75" s="85"/>
      <c r="Y75" s="85"/>
      <c r="Z75" s="85"/>
    </row>
    <row r="76" spans="1:26" ht="16.5" customHeight="1">
      <c r="A76" s="85"/>
      <c r="B76" s="85"/>
      <c r="C76" s="86"/>
      <c r="D76" s="86"/>
      <c r="E76" s="118"/>
      <c r="F76" s="118"/>
      <c r="G76" s="85"/>
      <c r="H76" s="85"/>
      <c r="I76" s="85"/>
      <c r="J76" s="85"/>
      <c r="K76" s="85"/>
      <c r="L76" s="85"/>
      <c r="M76" s="109">
        <v>15472</v>
      </c>
      <c r="N76" s="109">
        <v>6134</v>
      </c>
      <c r="O76" s="109">
        <v>9338</v>
      </c>
      <c r="P76" s="85"/>
      <c r="Q76" s="85"/>
      <c r="R76" s="85"/>
      <c r="S76" s="85"/>
      <c r="T76" s="85"/>
      <c r="U76" s="85"/>
      <c r="V76" s="85"/>
      <c r="W76" s="85"/>
      <c r="X76" s="85"/>
      <c r="Y76" s="85"/>
      <c r="Z76" s="85"/>
    </row>
    <row r="77" spans="1:26" ht="16.5" customHeight="1">
      <c r="A77" s="85"/>
      <c r="B77" s="85"/>
      <c r="C77" s="86"/>
      <c r="D77" s="86"/>
      <c r="E77" s="118"/>
      <c r="F77" s="118"/>
      <c r="G77" s="85"/>
      <c r="H77" s="85"/>
      <c r="I77" s="85"/>
      <c r="J77" s="85"/>
      <c r="K77" s="85"/>
      <c r="L77" s="85"/>
      <c r="M77" s="100">
        <v>89747</v>
      </c>
      <c r="N77" s="100">
        <v>33084</v>
      </c>
      <c r="O77" s="100">
        <v>56663</v>
      </c>
      <c r="P77" s="85"/>
      <c r="Q77" s="85"/>
      <c r="R77" s="85"/>
      <c r="S77" s="85"/>
      <c r="T77" s="85"/>
      <c r="U77" s="85"/>
      <c r="V77" s="85"/>
      <c r="W77" s="85"/>
      <c r="X77" s="85"/>
      <c r="Y77" s="85"/>
      <c r="Z77" s="85"/>
    </row>
    <row r="78" spans="1:26" ht="16.5" customHeight="1">
      <c r="A78" s="85"/>
      <c r="B78" s="85"/>
      <c r="C78" s="86"/>
      <c r="D78" s="86"/>
      <c r="E78" s="118"/>
      <c r="F78" s="118"/>
      <c r="G78" s="85"/>
      <c r="H78" s="85"/>
      <c r="I78" s="85"/>
      <c r="J78" s="85"/>
      <c r="K78" s="85"/>
      <c r="L78" s="85"/>
      <c r="M78" s="85"/>
      <c r="N78" s="85"/>
      <c r="O78" s="85"/>
      <c r="P78" s="85"/>
      <c r="Q78" s="85"/>
      <c r="R78" s="85"/>
      <c r="S78" s="85"/>
      <c r="T78" s="85"/>
      <c r="U78" s="85"/>
      <c r="V78" s="85"/>
      <c r="W78" s="85"/>
      <c r="X78" s="85"/>
      <c r="Y78" s="85"/>
      <c r="Z78" s="85"/>
    </row>
    <row r="79" spans="1:26" ht="16.5" customHeight="1">
      <c r="A79" s="85"/>
      <c r="B79" s="85"/>
      <c r="C79" s="86"/>
      <c r="D79" s="86"/>
      <c r="E79" s="118"/>
      <c r="F79" s="118"/>
      <c r="G79" s="85"/>
      <c r="H79" s="85"/>
      <c r="I79" s="85"/>
      <c r="J79" s="85"/>
      <c r="K79" s="85"/>
      <c r="L79" s="85"/>
      <c r="M79" s="85"/>
      <c r="N79" s="85"/>
      <c r="O79" s="85"/>
      <c r="P79" s="85"/>
      <c r="Q79" s="85"/>
      <c r="R79" s="85"/>
      <c r="S79" s="85"/>
      <c r="T79" s="85"/>
      <c r="U79" s="85"/>
      <c r="V79" s="85"/>
      <c r="W79" s="85"/>
      <c r="X79" s="85"/>
      <c r="Y79" s="85"/>
      <c r="Z79" s="85"/>
    </row>
    <row r="80" spans="1:26" ht="16.5" customHeight="1">
      <c r="A80" s="85"/>
      <c r="B80" s="85"/>
      <c r="C80" s="86"/>
      <c r="D80" s="86"/>
      <c r="E80" s="118"/>
      <c r="F80" s="118"/>
      <c r="G80" s="85"/>
      <c r="H80" s="85"/>
      <c r="I80" s="85"/>
      <c r="J80" s="85"/>
      <c r="K80" s="85"/>
      <c r="L80" s="85"/>
      <c r="M80" s="85"/>
      <c r="N80" s="85"/>
      <c r="O80" s="85"/>
      <c r="P80" s="85"/>
      <c r="Q80" s="85"/>
      <c r="R80" s="85"/>
      <c r="S80" s="85"/>
      <c r="T80" s="85"/>
      <c r="U80" s="85"/>
      <c r="V80" s="85"/>
      <c r="W80" s="85"/>
      <c r="X80" s="85"/>
      <c r="Y80" s="85"/>
      <c r="Z80" s="85"/>
    </row>
    <row r="81" spans="1:26" ht="16.5" customHeight="1">
      <c r="A81" s="85"/>
      <c r="B81" s="85"/>
      <c r="C81" s="86"/>
      <c r="D81" s="86"/>
      <c r="E81" s="118"/>
      <c r="F81" s="118"/>
      <c r="G81" s="85"/>
      <c r="H81" s="85"/>
      <c r="I81" s="85"/>
      <c r="J81" s="85"/>
      <c r="K81" s="85"/>
      <c r="L81" s="85"/>
      <c r="M81" s="85"/>
      <c r="N81" s="85"/>
      <c r="O81" s="85"/>
      <c r="P81" s="85"/>
      <c r="Q81" s="85"/>
      <c r="R81" s="85"/>
      <c r="S81" s="85"/>
      <c r="T81" s="85"/>
      <c r="U81" s="85"/>
      <c r="V81" s="85"/>
      <c r="W81" s="85"/>
      <c r="X81" s="85"/>
      <c r="Y81" s="85"/>
      <c r="Z81" s="85"/>
    </row>
    <row r="82" spans="1:26" ht="16.5" customHeight="1">
      <c r="A82" s="85"/>
      <c r="B82" s="85"/>
      <c r="C82" s="86"/>
      <c r="D82" s="86"/>
      <c r="E82" s="118"/>
      <c r="F82" s="118"/>
      <c r="G82" s="85"/>
      <c r="H82" s="85"/>
      <c r="I82" s="85"/>
      <c r="J82" s="85"/>
      <c r="K82" s="85"/>
      <c r="L82" s="85"/>
      <c r="M82" s="85"/>
      <c r="N82" s="85"/>
      <c r="O82" s="85"/>
      <c r="P82" s="85"/>
      <c r="Q82" s="85"/>
      <c r="R82" s="85"/>
      <c r="S82" s="85"/>
      <c r="T82" s="85"/>
      <c r="U82" s="85"/>
      <c r="V82" s="85"/>
      <c r="W82" s="85"/>
      <c r="X82" s="85"/>
      <c r="Y82" s="85"/>
      <c r="Z82" s="85"/>
    </row>
    <row r="83" spans="1:26" ht="16.5" customHeight="1">
      <c r="A83" s="85"/>
      <c r="B83" s="85"/>
      <c r="C83" s="86"/>
      <c r="D83" s="86"/>
      <c r="E83" s="118"/>
      <c r="F83" s="118"/>
      <c r="G83" s="85"/>
      <c r="H83" s="85"/>
      <c r="I83" s="85"/>
      <c r="J83" s="85"/>
      <c r="K83" s="85"/>
      <c r="L83" s="85"/>
      <c r="M83" s="85"/>
      <c r="N83" s="85"/>
      <c r="O83" s="85"/>
      <c r="P83" s="85"/>
      <c r="Q83" s="85"/>
      <c r="R83" s="85"/>
      <c r="S83" s="85"/>
      <c r="T83" s="85"/>
      <c r="U83" s="85"/>
      <c r="V83" s="85"/>
      <c r="W83" s="85"/>
      <c r="X83" s="85"/>
      <c r="Y83" s="85"/>
      <c r="Z83" s="85"/>
    </row>
    <row r="84" spans="1:26" ht="16.5" customHeight="1">
      <c r="A84" s="85"/>
      <c r="B84" s="85"/>
      <c r="C84" s="86"/>
      <c r="D84" s="86"/>
      <c r="E84" s="118"/>
      <c r="F84" s="118"/>
      <c r="G84" s="85"/>
      <c r="H84" s="85"/>
      <c r="I84" s="85"/>
      <c r="J84" s="85"/>
      <c r="K84" s="85"/>
      <c r="L84" s="85"/>
      <c r="M84" s="85"/>
      <c r="N84" s="85"/>
      <c r="O84" s="85"/>
      <c r="P84" s="85"/>
      <c r="Q84" s="85"/>
      <c r="R84" s="85"/>
      <c r="S84" s="85"/>
      <c r="T84" s="85"/>
      <c r="U84" s="85"/>
      <c r="V84" s="85"/>
      <c r="W84" s="85"/>
      <c r="X84" s="85"/>
      <c r="Y84" s="85"/>
      <c r="Z84" s="85"/>
    </row>
    <row r="85" spans="1:26" ht="16.5" customHeight="1">
      <c r="A85" s="85"/>
      <c r="B85" s="85"/>
      <c r="C85" s="86"/>
      <c r="D85" s="86"/>
      <c r="E85" s="118"/>
      <c r="F85" s="118"/>
      <c r="G85" s="85"/>
      <c r="H85" s="85"/>
      <c r="I85" s="85"/>
      <c r="J85" s="85"/>
      <c r="K85" s="85"/>
      <c r="L85" s="85"/>
      <c r="M85" s="85"/>
      <c r="N85" s="85"/>
      <c r="O85" s="85"/>
      <c r="P85" s="85"/>
      <c r="Q85" s="85"/>
      <c r="R85" s="85"/>
      <c r="S85" s="85"/>
      <c r="T85" s="85"/>
      <c r="U85" s="85"/>
      <c r="V85" s="85"/>
      <c r="W85" s="85"/>
      <c r="X85" s="85"/>
      <c r="Y85" s="85"/>
      <c r="Z85" s="85"/>
    </row>
    <row r="86" spans="1:26" ht="16.5" customHeight="1">
      <c r="A86" s="85"/>
      <c r="B86" s="85"/>
      <c r="C86" s="86"/>
      <c r="D86" s="86"/>
      <c r="E86" s="118"/>
      <c r="F86" s="118"/>
      <c r="G86" s="85"/>
      <c r="H86" s="85"/>
      <c r="I86" s="85"/>
      <c r="J86" s="85"/>
      <c r="K86" s="85"/>
      <c r="L86" s="85"/>
      <c r="M86" s="85"/>
      <c r="N86" s="85"/>
      <c r="O86" s="85"/>
      <c r="P86" s="85"/>
      <c r="Q86" s="85"/>
      <c r="R86" s="85"/>
      <c r="S86" s="85"/>
      <c r="T86" s="85"/>
      <c r="U86" s="85"/>
      <c r="V86" s="85"/>
      <c r="W86" s="85"/>
      <c r="X86" s="85"/>
      <c r="Y86" s="85"/>
      <c r="Z86" s="85"/>
    </row>
    <row r="87" spans="1:26" ht="16.5" customHeight="1">
      <c r="A87" s="85"/>
      <c r="B87" s="85"/>
      <c r="C87" s="86"/>
      <c r="D87" s="86"/>
      <c r="E87" s="118"/>
      <c r="F87" s="118"/>
      <c r="G87" s="85"/>
      <c r="H87" s="85"/>
      <c r="I87" s="85"/>
      <c r="J87" s="85"/>
      <c r="K87" s="85"/>
      <c r="L87" s="85"/>
      <c r="M87" s="85"/>
      <c r="N87" s="85"/>
      <c r="O87" s="85"/>
      <c r="P87" s="85"/>
      <c r="Q87" s="85"/>
      <c r="R87" s="85"/>
      <c r="S87" s="85"/>
      <c r="T87" s="85"/>
      <c r="U87" s="85"/>
      <c r="V87" s="85"/>
      <c r="W87" s="85"/>
      <c r="X87" s="85"/>
      <c r="Y87" s="85"/>
      <c r="Z87" s="85"/>
    </row>
    <row r="88" spans="1:26" ht="16.5" customHeight="1">
      <c r="A88" s="85"/>
      <c r="B88" s="85"/>
      <c r="C88" s="86"/>
      <c r="D88" s="86"/>
      <c r="E88" s="118"/>
      <c r="F88" s="118"/>
      <c r="G88" s="85"/>
      <c r="H88" s="85"/>
      <c r="I88" s="85"/>
      <c r="J88" s="85"/>
      <c r="K88" s="85"/>
      <c r="L88" s="85"/>
      <c r="M88" s="85"/>
      <c r="N88" s="85"/>
      <c r="O88" s="85"/>
      <c r="P88" s="85"/>
      <c r="Q88" s="85"/>
      <c r="R88" s="85"/>
      <c r="S88" s="85"/>
      <c r="T88" s="85"/>
      <c r="U88" s="85"/>
      <c r="V88" s="85"/>
      <c r="W88" s="85"/>
      <c r="X88" s="85"/>
      <c r="Y88" s="85"/>
      <c r="Z88" s="85"/>
    </row>
    <row r="89" spans="1:26" ht="16.5" customHeight="1">
      <c r="A89" s="85"/>
      <c r="B89" s="85"/>
      <c r="C89" s="86"/>
      <c r="D89" s="86"/>
      <c r="E89" s="118"/>
      <c r="F89" s="118"/>
      <c r="G89" s="85"/>
      <c r="H89" s="85"/>
      <c r="I89" s="85"/>
      <c r="J89" s="85"/>
      <c r="K89" s="85"/>
      <c r="L89" s="85"/>
      <c r="M89" s="85"/>
      <c r="N89" s="85"/>
      <c r="O89" s="85"/>
      <c r="P89" s="85"/>
      <c r="Q89" s="85"/>
      <c r="R89" s="85"/>
      <c r="S89" s="85"/>
      <c r="T89" s="85"/>
      <c r="U89" s="85"/>
      <c r="V89" s="85"/>
      <c r="W89" s="85"/>
      <c r="X89" s="85"/>
      <c r="Y89" s="85"/>
      <c r="Z89" s="85"/>
    </row>
    <row r="90" spans="1:26" ht="16.5" customHeight="1">
      <c r="A90" s="85"/>
      <c r="B90" s="85"/>
      <c r="C90" s="86"/>
      <c r="D90" s="86"/>
      <c r="E90" s="118"/>
      <c r="F90" s="118"/>
      <c r="G90" s="85"/>
      <c r="H90" s="85"/>
      <c r="I90" s="85"/>
      <c r="J90" s="85"/>
      <c r="K90" s="85"/>
      <c r="L90" s="85"/>
      <c r="M90" s="85"/>
      <c r="N90" s="85"/>
      <c r="O90" s="85"/>
      <c r="P90" s="85"/>
      <c r="Q90" s="85"/>
      <c r="R90" s="85"/>
      <c r="S90" s="85"/>
      <c r="T90" s="85"/>
      <c r="U90" s="85"/>
      <c r="V90" s="85"/>
      <c r="W90" s="85"/>
      <c r="X90" s="85"/>
      <c r="Y90" s="85"/>
      <c r="Z90" s="85"/>
    </row>
    <row r="91" spans="1:26" ht="16.5" customHeight="1">
      <c r="A91" s="85"/>
      <c r="B91" s="85"/>
      <c r="C91" s="86"/>
      <c r="D91" s="86"/>
      <c r="E91" s="118"/>
      <c r="F91" s="118"/>
      <c r="G91" s="85"/>
      <c r="H91" s="85"/>
      <c r="I91" s="85"/>
      <c r="J91" s="85"/>
      <c r="K91" s="85"/>
      <c r="L91" s="85"/>
      <c r="M91" s="85"/>
      <c r="N91" s="85"/>
      <c r="O91" s="85"/>
      <c r="P91" s="85"/>
      <c r="Q91" s="85"/>
      <c r="R91" s="85"/>
      <c r="S91" s="85"/>
      <c r="T91" s="85"/>
      <c r="U91" s="85"/>
      <c r="V91" s="85"/>
      <c r="W91" s="85"/>
      <c r="X91" s="85"/>
      <c r="Y91" s="85"/>
      <c r="Z91" s="85"/>
    </row>
    <row r="92" spans="1:26" ht="16.5" customHeight="1">
      <c r="A92" s="85"/>
      <c r="B92" s="85"/>
      <c r="C92" s="86"/>
      <c r="D92" s="86"/>
      <c r="E92" s="118"/>
      <c r="F92" s="118"/>
      <c r="G92" s="85"/>
      <c r="H92" s="85"/>
      <c r="I92" s="85"/>
      <c r="J92" s="85"/>
      <c r="K92" s="85"/>
      <c r="L92" s="85"/>
      <c r="M92" s="85"/>
      <c r="N92" s="85"/>
      <c r="O92" s="85"/>
      <c r="P92" s="85"/>
      <c r="Q92" s="85"/>
      <c r="R92" s="85"/>
      <c r="S92" s="85"/>
      <c r="T92" s="85"/>
      <c r="U92" s="85"/>
      <c r="V92" s="85"/>
      <c r="W92" s="85"/>
      <c r="X92" s="85"/>
      <c r="Y92" s="85"/>
      <c r="Z92" s="85"/>
    </row>
    <row r="93" spans="1:26" ht="16.5" customHeight="1">
      <c r="A93" s="85"/>
      <c r="B93" s="85"/>
      <c r="C93" s="86"/>
      <c r="D93" s="86"/>
      <c r="E93" s="118"/>
      <c r="F93" s="118"/>
      <c r="G93" s="85"/>
      <c r="H93" s="85"/>
      <c r="I93" s="85"/>
      <c r="J93" s="85"/>
      <c r="K93" s="85"/>
      <c r="L93" s="85"/>
      <c r="M93" s="85"/>
      <c r="N93" s="85"/>
      <c r="O93" s="85"/>
      <c r="P93" s="85"/>
      <c r="Q93" s="85"/>
      <c r="R93" s="85"/>
      <c r="S93" s="85"/>
      <c r="T93" s="85"/>
      <c r="U93" s="85"/>
      <c r="V93" s="85"/>
      <c r="W93" s="85"/>
      <c r="X93" s="85"/>
      <c r="Y93" s="85"/>
      <c r="Z93" s="85"/>
    </row>
    <row r="94" spans="1:26" ht="16.5" customHeight="1">
      <c r="A94" s="85"/>
      <c r="B94" s="85"/>
      <c r="C94" s="86"/>
      <c r="D94" s="86"/>
      <c r="E94" s="118"/>
      <c r="F94" s="118"/>
      <c r="G94" s="85"/>
      <c r="H94" s="85"/>
      <c r="I94" s="85"/>
      <c r="J94" s="85"/>
      <c r="K94" s="85"/>
      <c r="L94" s="85"/>
      <c r="M94" s="85"/>
      <c r="N94" s="85"/>
      <c r="O94" s="85"/>
      <c r="P94" s="85"/>
      <c r="Q94" s="85"/>
      <c r="R94" s="85"/>
      <c r="S94" s="85"/>
      <c r="T94" s="85"/>
      <c r="U94" s="85"/>
      <c r="V94" s="85"/>
      <c r="W94" s="85"/>
      <c r="X94" s="85"/>
      <c r="Y94" s="85"/>
      <c r="Z94" s="85"/>
    </row>
    <row r="95" spans="1:26" ht="16.5" customHeight="1">
      <c r="A95" s="85"/>
      <c r="B95" s="85"/>
      <c r="C95" s="86"/>
      <c r="D95" s="86"/>
      <c r="E95" s="118"/>
      <c r="F95" s="118"/>
      <c r="G95" s="85"/>
      <c r="H95" s="85"/>
      <c r="I95" s="85"/>
      <c r="J95" s="85"/>
      <c r="K95" s="85"/>
      <c r="L95" s="85"/>
      <c r="M95" s="85"/>
      <c r="N95" s="85"/>
      <c r="O95" s="85"/>
      <c r="P95" s="85"/>
      <c r="Q95" s="85"/>
      <c r="R95" s="85"/>
      <c r="S95" s="85"/>
      <c r="T95" s="85"/>
      <c r="U95" s="85"/>
      <c r="V95" s="85"/>
      <c r="W95" s="85"/>
      <c r="X95" s="85"/>
      <c r="Y95" s="85"/>
      <c r="Z95" s="85"/>
    </row>
    <row r="96" spans="1:26" ht="16.5" customHeight="1">
      <c r="A96" s="85"/>
      <c r="B96" s="85"/>
      <c r="C96" s="86"/>
      <c r="D96" s="86"/>
      <c r="E96" s="118"/>
      <c r="F96" s="118"/>
      <c r="G96" s="85"/>
      <c r="H96" s="85"/>
      <c r="I96" s="85"/>
      <c r="J96" s="85"/>
      <c r="K96" s="85"/>
      <c r="L96" s="85"/>
      <c r="M96" s="85"/>
      <c r="N96" s="85"/>
      <c r="O96" s="85"/>
      <c r="P96" s="85"/>
      <c r="Q96" s="85"/>
      <c r="R96" s="85"/>
      <c r="S96" s="85"/>
      <c r="T96" s="85"/>
      <c r="U96" s="85"/>
      <c r="V96" s="85"/>
      <c r="W96" s="85"/>
      <c r="X96" s="85"/>
      <c r="Y96" s="85"/>
      <c r="Z96" s="85"/>
    </row>
    <row r="97" spans="1:26" ht="16.5" customHeight="1">
      <c r="A97" s="85"/>
      <c r="B97" s="85"/>
      <c r="C97" s="86"/>
      <c r="D97" s="86"/>
      <c r="E97" s="118"/>
      <c r="F97" s="118"/>
      <c r="G97" s="85"/>
      <c r="H97" s="85"/>
      <c r="I97" s="85"/>
      <c r="J97" s="85"/>
      <c r="K97" s="85"/>
      <c r="L97" s="85"/>
      <c r="M97" s="85"/>
      <c r="N97" s="85"/>
      <c r="O97" s="85"/>
      <c r="P97" s="85"/>
      <c r="Q97" s="85"/>
      <c r="R97" s="85"/>
      <c r="S97" s="85"/>
      <c r="T97" s="85"/>
      <c r="U97" s="85"/>
      <c r="V97" s="85"/>
      <c r="W97" s="85"/>
      <c r="X97" s="85"/>
      <c r="Y97" s="85"/>
      <c r="Z97" s="85"/>
    </row>
    <row r="98" spans="1:26" ht="16.5" customHeight="1">
      <c r="A98" s="85"/>
      <c r="B98" s="85"/>
      <c r="C98" s="86"/>
      <c r="D98" s="86"/>
      <c r="E98" s="118"/>
      <c r="F98" s="118"/>
      <c r="G98" s="85"/>
      <c r="H98" s="85"/>
      <c r="I98" s="85"/>
      <c r="J98" s="85"/>
      <c r="K98" s="85"/>
      <c r="L98" s="85"/>
      <c r="M98" s="85"/>
      <c r="N98" s="85"/>
      <c r="O98" s="85"/>
      <c r="P98" s="85"/>
      <c r="Q98" s="85"/>
      <c r="R98" s="85"/>
      <c r="S98" s="85"/>
      <c r="T98" s="85"/>
      <c r="U98" s="85"/>
      <c r="V98" s="85"/>
      <c r="W98" s="85"/>
      <c r="X98" s="85"/>
      <c r="Y98" s="85"/>
      <c r="Z98" s="85"/>
    </row>
    <row r="99" spans="1:26" ht="16.5" customHeight="1">
      <c r="A99" s="85"/>
      <c r="B99" s="85"/>
      <c r="C99" s="86"/>
      <c r="D99" s="86"/>
      <c r="E99" s="118"/>
      <c r="F99" s="118"/>
      <c r="G99" s="85"/>
      <c r="H99" s="85"/>
      <c r="I99" s="85"/>
      <c r="J99" s="85"/>
      <c r="K99" s="85"/>
      <c r="L99" s="85"/>
      <c r="M99" s="85"/>
      <c r="N99" s="85"/>
      <c r="O99" s="85"/>
      <c r="P99" s="85"/>
      <c r="Q99" s="85"/>
      <c r="R99" s="85"/>
      <c r="S99" s="85"/>
      <c r="T99" s="85"/>
      <c r="U99" s="85"/>
      <c r="V99" s="85"/>
      <c r="W99" s="85"/>
      <c r="X99" s="85"/>
      <c r="Y99" s="85"/>
      <c r="Z99" s="85"/>
    </row>
    <row r="100" spans="1:26" ht="16.5" customHeight="1">
      <c r="A100" s="85"/>
      <c r="B100" s="85"/>
      <c r="C100" s="86"/>
      <c r="D100" s="86"/>
      <c r="E100" s="118"/>
      <c r="F100" s="118"/>
      <c r="G100" s="85"/>
      <c r="H100" s="85"/>
      <c r="I100" s="85"/>
      <c r="J100" s="85"/>
      <c r="K100" s="85"/>
      <c r="L100" s="85"/>
      <c r="M100" s="85"/>
      <c r="N100" s="85"/>
      <c r="O100" s="85"/>
      <c r="P100" s="85"/>
      <c r="Q100" s="85"/>
      <c r="R100" s="85"/>
      <c r="S100" s="85"/>
      <c r="T100" s="85"/>
      <c r="U100" s="85"/>
      <c r="V100" s="85"/>
      <c r="W100" s="85"/>
      <c r="X100" s="85"/>
      <c r="Y100" s="85"/>
      <c r="Z100" s="85"/>
    </row>
    <row r="101" spans="1:26" ht="16.5" customHeight="1">
      <c r="A101" s="85"/>
      <c r="B101" s="85"/>
      <c r="C101" s="86"/>
      <c r="D101" s="86"/>
      <c r="E101" s="118"/>
      <c r="F101" s="118"/>
      <c r="G101" s="85"/>
      <c r="H101" s="85"/>
      <c r="I101" s="85"/>
      <c r="J101" s="85"/>
      <c r="K101" s="85"/>
      <c r="L101" s="85"/>
      <c r="M101" s="85"/>
      <c r="N101" s="85"/>
      <c r="O101" s="85"/>
      <c r="P101" s="85"/>
      <c r="Q101" s="85"/>
      <c r="R101" s="85"/>
      <c r="S101" s="85"/>
      <c r="T101" s="85"/>
      <c r="U101" s="85"/>
      <c r="V101" s="85"/>
      <c r="W101" s="85"/>
      <c r="X101" s="85"/>
      <c r="Y101" s="85"/>
      <c r="Z101" s="85"/>
    </row>
    <row r="102" spans="1:26" ht="16.5" customHeight="1">
      <c r="A102" s="85"/>
      <c r="B102" s="85"/>
      <c r="C102" s="86"/>
      <c r="D102" s="86"/>
      <c r="E102" s="118"/>
      <c r="F102" s="118"/>
      <c r="G102" s="85"/>
      <c r="H102" s="85"/>
      <c r="I102" s="85"/>
      <c r="J102" s="85"/>
      <c r="K102" s="85"/>
      <c r="L102" s="85"/>
      <c r="M102" s="85"/>
      <c r="N102" s="85"/>
      <c r="O102" s="85"/>
      <c r="P102" s="85"/>
      <c r="Q102" s="85"/>
      <c r="R102" s="85"/>
      <c r="S102" s="85"/>
      <c r="T102" s="85"/>
      <c r="U102" s="85"/>
      <c r="V102" s="85"/>
      <c r="W102" s="85"/>
      <c r="X102" s="85"/>
      <c r="Y102" s="85"/>
      <c r="Z102" s="85"/>
    </row>
    <row r="103" spans="1:26" ht="16.5" customHeight="1">
      <c r="A103" s="85"/>
      <c r="B103" s="85"/>
      <c r="C103" s="86"/>
      <c r="D103" s="86"/>
      <c r="E103" s="118"/>
      <c r="F103" s="118"/>
      <c r="G103" s="85"/>
      <c r="H103" s="85"/>
      <c r="I103" s="85"/>
      <c r="J103" s="85"/>
      <c r="K103" s="85"/>
      <c r="L103" s="85"/>
      <c r="M103" s="85"/>
      <c r="N103" s="85"/>
      <c r="O103" s="85"/>
      <c r="P103" s="85"/>
      <c r="Q103" s="85"/>
      <c r="R103" s="85"/>
      <c r="S103" s="85"/>
      <c r="T103" s="85"/>
      <c r="U103" s="85"/>
      <c r="V103" s="85"/>
      <c r="W103" s="85"/>
      <c r="X103" s="85"/>
      <c r="Y103" s="85"/>
      <c r="Z103" s="85"/>
    </row>
    <row r="104" spans="1:26" ht="16.5" customHeight="1">
      <c r="A104" s="85"/>
      <c r="B104" s="85"/>
      <c r="C104" s="86"/>
      <c r="D104" s="86"/>
      <c r="E104" s="118"/>
      <c r="F104" s="118"/>
      <c r="G104" s="85"/>
      <c r="H104" s="85"/>
      <c r="I104" s="85"/>
      <c r="J104" s="85"/>
      <c r="K104" s="85"/>
      <c r="L104" s="85"/>
      <c r="M104" s="85"/>
      <c r="N104" s="85"/>
      <c r="O104" s="85"/>
      <c r="P104" s="85"/>
      <c r="Q104" s="85"/>
      <c r="R104" s="85"/>
      <c r="S104" s="85"/>
      <c r="T104" s="85"/>
      <c r="U104" s="85"/>
      <c r="V104" s="85"/>
      <c r="W104" s="85"/>
      <c r="X104" s="85"/>
      <c r="Y104" s="85"/>
      <c r="Z104" s="85"/>
    </row>
    <row r="105" spans="1:26" ht="16.5" customHeight="1">
      <c r="A105" s="85"/>
      <c r="B105" s="85"/>
      <c r="C105" s="86"/>
      <c r="D105" s="86"/>
      <c r="E105" s="118"/>
      <c r="F105" s="118"/>
      <c r="G105" s="85"/>
      <c r="H105" s="85"/>
      <c r="I105" s="85"/>
      <c r="J105" s="85"/>
      <c r="K105" s="85"/>
      <c r="L105" s="85"/>
      <c r="M105" s="85"/>
      <c r="N105" s="85"/>
      <c r="O105" s="85"/>
      <c r="P105" s="85"/>
      <c r="Q105" s="85"/>
      <c r="R105" s="85"/>
      <c r="S105" s="85"/>
      <c r="T105" s="85"/>
      <c r="U105" s="85"/>
      <c r="V105" s="85"/>
      <c r="W105" s="85"/>
      <c r="X105" s="85"/>
      <c r="Y105" s="85"/>
      <c r="Z105" s="85"/>
    </row>
    <row r="106" spans="1:26" ht="16.5" customHeight="1">
      <c r="A106" s="85"/>
      <c r="B106" s="85"/>
      <c r="C106" s="86"/>
      <c r="D106" s="86"/>
      <c r="E106" s="118"/>
      <c r="F106" s="118"/>
      <c r="G106" s="85"/>
      <c r="H106" s="85"/>
      <c r="I106" s="85"/>
      <c r="J106" s="85"/>
      <c r="K106" s="85"/>
      <c r="L106" s="85"/>
      <c r="M106" s="85"/>
      <c r="N106" s="85"/>
      <c r="O106" s="85"/>
      <c r="P106" s="85"/>
      <c r="Q106" s="85"/>
      <c r="R106" s="85"/>
      <c r="S106" s="85"/>
      <c r="T106" s="85"/>
      <c r="U106" s="85"/>
      <c r="V106" s="85"/>
      <c r="W106" s="85"/>
      <c r="X106" s="85"/>
      <c r="Y106" s="85"/>
      <c r="Z106" s="85"/>
    </row>
    <row r="107" spans="1:26" ht="16.5" customHeight="1">
      <c r="A107" s="85"/>
      <c r="B107" s="85"/>
      <c r="C107" s="86"/>
      <c r="D107" s="86"/>
      <c r="E107" s="118"/>
      <c r="F107" s="118"/>
      <c r="G107" s="85"/>
      <c r="H107" s="85"/>
      <c r="I107" s="85"/>
      <c r="J107" s="85"/>
      <c r="K107" s="85"/>
      <c r="L107" s="85"/>
      <c r="M107" s="85"/>
      <c r="N107" s="85"/>
      <c r="O107" s="85"/>
      <c r="P107" s="85"/>
      <c r="Q107" s="85"/>
      <c r="R107" s="85"/>
      <c r="S107" s="85"/>
      <c r="T107" s="85"/>
      <c r="U107" s="85"/>
      <c r="V107" s="85"/>
      <c r="W107" s="85"/>
      <c r="X107" s="85"/>
      <c r="Y107" s="85"/>
      <c r="Z107" s="85"/>
    </row>
    <row r="108" spans="1:26" ht="16.5" customHeight="1">
      <c r="A108" s="85"/>
      <c r="B108" s="85"/>
      <c r="C108" s="86"/>
      <c r="D108" s="86"/>
      <c r="E108" s="118"/>
      <c r="F108" s="118"/>
      <c r="G108" s="85"/>
      <c r="H108" s="85"/>
      <c r="I108" s="85"/>
      <c r="J108" s="85"/>
      <c r="K108" s="85"/>
      <c r="L108" s="85"/>
      <c r="M108" s="85"/>
      <c r="N108" s="85"/>
      <c r="O108" s="85"/>
      <c r="P108" s="85"/>
      <c r="Q108" s="85"/>
      <c r="R108" s="85"/>
      <c r="S108" s="85"/>
      <c r="T108" s="85"/>
      <c r="U108" s="85"/>
      <c r="V108" s="85"/>
      <c r="W108" s="85"/>
      <c r="X108" s="85"/>
      <c r="Y108" s="85"/>
      <c r="Z108" s="85"/>
    </row>
    <row r="109" spans="1:26" ht="16.5" customHeight="1">
      <c r="A109" s="85"/>
      <c r="B109" s="85"/>
      <c r="C109" s="86"/>
      <c r="D109" s="86"/>
      <c r="E109" s="118"/>
      <c r="F109" s="118"/>
      <c r="G109" s="85"/>
      <c r="H109" s="85"/>
      <c r="I109" s="85"/>
      <c r="J109" s="85"/>
      <c r="K109" s="85"/>
      <c r="L109" s="85"/>
      <c r="M109" s="85"/>
      <c r="N109" s="85"/>
      <c r="O109" s="85"/>
      <c r="P109" s="85"/>
      <c r="Q109" s="85"/>
      <c r="R109" s="85"/>
      <c r="S109" s="85"/>
      <c r="T109" s="85"/>
      <c r="U109" s="85"/>
      <c r="V109" s="85"/>
      <c r="W109" s="85"/>
      <c r="X109" s="85"/>
      <c r="Y109" s="85"/>
      <c r="Z109" s="85"/>
    </row>
    <row r="110" spans="1:26" ht="16.5" customHeight="1">
      <c r="A110" s="85"/>
      <c r="B110" s="85"/>
      <c r="C110" s="86"/>
      <c r="D110" s="86"/>
      <c r="E110" s="118"/>
      <c r="F110" s="118"/>
      <c r="G110" s="85"/>
      <c r="H110" s="85"/>
      <c r="I110" s="85"/>
      <c r="J110" s="85"/>
      <c r="K110" s="85"/>
      <c r="L110" s="85"/>
      <c r="M110" s="85"/>
      <c r="N110" s="85"/>
      <c r="O110" s="85"/>
      <c r="P110" s="85"/>
      <c r="Q110" s="85"/>
      <c r="R110" s="85"/>
      <c r="S110" s="85"/>
      <c r="T110" s="85"/>
      <c r="U110" s="85"/>
      <c r="V110" s="85"/>
      <c r="W110" s="85"/>
      <c r="X110" s="85"/>
      <c r="Y110" s="85"/>
      <c r="Z110" s="85"/>
    </row>
    <row r="111" spans="1:26" ht="16.5" customHeight="1">
      <c r="A111" s="85"/>
      <c r="B111" s="85"/>
      <c r="C111" s="86"/>
      <c r="D111" s="86"/>
      <c r="E111" s="118"/>
      <c r="F111" s="118"/>
      <c r="G111" s="85"/>
      <c r="H111" s="85"/>
      <c r="I111" s="85"/>
      <c r="J111" s="85"/>
      <c r="K111" s="85"/>
      <c r="L111" s="85"/>
      <c r="M111" s="85"/>
      <c r="N111" s="85"/>
      <c r="O111" s="85"/>
      <c r="P111" s="85"/>
      <c r="Q111" s="85"/>
      <c r="R111" s="85"/>
      <c r="S111" s="85"/>
      <c r="T111" s="85"/>
      <c r="U111" s="85"/>
      <c r="V111" s="85"/>
      <c r="W111" s="85"/>
      <c r="X111" s="85"/>
      <c r="Y111" s="85"/>
      <c r="Z111" s="85"/>
    </row>
    <row r="112" spans="1:26" ht="16.5" customHeight="1">
      <c r="A112" s="85"/>
      <c r="B112" s="85"/>
      <c r="C112" s="86"/>
      <c r="D112" s="86"/>
      <c r="E112" s="118"/>
      <c r="F112" s="118"/>
      <c r="G112" s="85"/>
      <c r="H112" s="85"/>
      <c r="I112" s="85"/>
      <c r="J112" s="85"/>
      <c r="K112" s="85"/>
      <c r="L112" s="85"/>
      <c r="M112" s="85"/>
      <c r="N112" s="85"/>
      <c r="O112" s="85"/>
      <c r="P112" s="85"/>
      <c r="Q112" s="85"/>
      <c r="R112" s="85"/>
      <c r="S112" s="85"/>
      <c r="T112" s="85"/>
      <c r="U112" s="85"/>
      <c r="V112" s="85"/>
      <c r="W112" s="85"/>
      <c r="X112" s="85"/>
      <c r="Y112" s="85"/>
      <c r="Z112" s="85"/>
    </row>
    <row r="113" spans="1:26" ht="16.5" customHeight="1">
      <c r="A113" s="85"/>
      <c r="B113" s="85"/>
      <c r="C113" s="86"/>
      <c r="D113" s="86"/>
      <c r="E113" s="118"/>
      <c r="F113" s="118"/>
      <c r="G113" s="85"/>
      <c r="H113" s="85"/>
      <c r="I113" s="85"/>
      <c r="J113" s="85"/>
      <c r="K113" s="85"/>
      <c r="L113" s="85"/>
      <c r="M113" s="85"/>
      <c r="N113" s="85"/>
      <c r="O113" s="85"/>
      <c r="P113" s="85"/>
      <c r="Q113" s="85"/>
      <c r="R113" s="85"/>
      <c r="S113" s="85"/>
      <c r="T113" s="85"/>
      <c r="U113" s="85"/>
      <c r="V113" s="85"/>
      <c r="W113" s="85"/>
      <c r="X113" s="85"/>
      <c r="Y113" s="85"/>
      <c r="Z113" s="85"/>
    </row>
    <row r="114" spans="1:26" ht="16.5" customHeight="1">
      <c r="A114" s="85"/>
      <c r="B114" s="85"/>
      <c r="C114" s="86"/>
      <c r="D114" s="86"/>
      <c r="E114" s="118"/>
      <c r="F114" s="118"/>
      <c r="G114" s="85"/>
      <c r="H114" s="85"/>
      <c r="I114" s="85"/>
      <c r="J114" s="85"/>
      <c r="K114" s="85"/>
      <c r="L114" s="85"/>
      <c r="M114" s="85"/>
      <c r="N114" s="85"/>
      <c r="O114" s="85"/>
      <c r="P114" s="85"/>
      <c r="Q114" s="85"/>
      <c r="R114" s="85"/>
      <c r="S114" s="85"/>
      <c r="T114" s="85"/>
      <c r="U114" s="85"/>
      <c r="V114" s="85"/>
      <c r="W114" s="85"/>
      <c r="X114" s="85"/>
      <c r="Y114" s="85"/>
      <c r="Z114" s="85"/>
    </row>
    <row r="115" spans="1:26" ht="16.5" customHeight="1">
      <c r="A115" s="85"/>
      <c r="B115" s="85"/>
      <c r="C115" s="86"/>
      <c r="D115" s="86"/>
      <c r="E115" s="118"/>
      <c r="F115" s="118"/>
      <c r="G115" s="85"/>
      <c r="H115" s="85"/>
      <c r="I115" s="85"/>
      <c r="J115" s="85"/>
      <c r="K115" s="85"/>
      <c r="L115" s="85"/>
      <c r="M115" s="85"/>
      <c r="N115" s="85"/>
      <c r="O115" s="85"/>
      <c r="P115" s="85"/>
      <c r="Q115" s="85"/>
      <c r="R115" s="85"/>
      <c r="S115" s="85"/>
      <c r="T115" s="85"/>
      <c r="U115" s="85"/>
      <c r="V115" s="85"/>
      <c r="W115" s="85"/>
      <c r="X115" s="85"/>
      <c r="Y115" s="85"/>
      <c r="Z115" s="85"/>
    </row>
    <row r="116" spans="1:26" ht="16.5" customHeight="1">
      <c r="A116" s="85"/>
      <c r="B116" s="85"/>
      <c r="C116" s="86"/>
      <c r="D116" s="86"/>
      <c r="E116" s="118"/>
      <c r="F116" s="118"/>
      <c r="G116" s="85"/>
      <c r="H116" s="85"/>
      <c r="I116" s="85"/>
      <c r="J116" s="85"/>
      <c r="K116" s="85"/>
      <c r="L116" s="85"/>
      <c r="M116" s="85"/>
      <c r="N116" s="85"/>
      <c r="O116" s="85"/>
      <c r="P116" s="85"/>
      <c r="Q116" s="85"/>
      <c r="R116" s="85"/>
      <c r="S116" s="85"/>
      <c r="T116" s="85"/>
      <c r="U116" s="85"/>
      <c r="V116" s="85"/>
      <c r="W116" s="85"/>
      <c r="X116" s="85"/>
      <c r="Y116" s="85"/>
      <c r="Z116" s="85"/>
    </row>
    <row r="117" spans="1:26" ht="16.5" customHeight="1">
      <c r="A117" s="85"/>
      <c r="B117" s="85"/>
      <c r="C117" s="86"/>
      <c r="D117" s="86"/>
      <c r="E117" s="118"/>
      <c r="F117" s="118"/>
      <c r="G117" s="85"/>
      <c r="H117" s="85"/>
      <c r="I117" s="85"/>
      <c r="J117" s="85"/>
      <c r="K117" s="85"/>
      <c r="L117" s="85"/>
      <c r="M117" s="85"/>
      <c r="N117" s="85"/>
      <c r="O117" s="85"/>
      <c r="P117" s="85"/>
      <c r="Q117" s="85"/>
      <c r="R117" s="85"/>
      <c r="S117" s="85"/>
      <c r="T117" s="85"/>
      <c r="U117" s="85"/>
      <c r="V117" s="85"/>
      <c r="W117" s="85"/>
      <c r="X117" s="85"/>
      <c r="Y117" s="85"/>
      <c r="Z117" s="85"/>
    </row>
    <row r="118" spans="1:26" ht="16.5" customHeight="1">
      <c r="A118" s="85"/>
      <c r="B118" s="85"/>
      <c r="C118" s="86"/>
      <c r="D118" s="86"/>
      <c r="E118" s="118"/>
      <c r="F118" s="118"/>
      <c r="G118" s="85"/>
      <c r="H118" s="85"/>
      <c r="I118" s="85"/>
      <c r="J118" s="85"/>
      <c r="K118" s="85"/>
      <c r="L118" s="85"/>
      <c r="M118" s="85"/>
      <c r="N118" s="85"/>
      <c r="O118" s="85"/>
      <c r="P118" s="85"/>
      <c r="Q118" s="85"/>
      <c r="R118" s="85"/>
      <c r="S118" s="85"/>
      <c r="T118" s="85"/>
      <c r="U118" s="85"/>
      <c r="V118" s="85"/>
      <c r="W118" s="85"/>
      <c r="X118" s="85"/>
      <c r="Y118" s="85"/>
      <c r="Z118" s="85"/>
    </row>
    <row r="119" spans="1:26" ht="16.5" customHeight="1">
      <c r="A119" s="85"/>
      <c r="B119" s="85"/>
      <c r="C119" s="86"/>
      <c r="D119" s="86"/>
      <c r="E119" s="118"/>
      <c r="F119" s="118"/>
      <c r="G119" s="85"/>
      <c r="H119" s="85"/>
      <c r="I119" s="85"/>
      <c r="J119" s="85"/>
      <c r="K119" s="85"/>
      <c r="L119" s="85"/>
      <c r="M119" s="85"/>
      <c r="N119" s="85"/>
      <c r="O119" s="85"/>
      <c r="P119" s="85"/>
      <c r="Q119" s="85"/>
      <c r="R119" s="85"/>
      <c r="S119" s="85"/>
      <c r="T119" s="85"/>
      <c r="U119" s="85"/>
      <c r="V119" s="85"/>
      <c r="W119" s="85"/>
      <c r="X119" s="85"/>
      <c r="Y119" s="85"/>
      <c r="Z119" s="85"/>
    </row>
    <row r="120" spans="1:26" ht="16.5" customHeight="1">
      <c r="A120" s="85"/>
      <c r="B120" s="85"/>
      <c r="C120" s="86"/>
      <c r="D120" s="86"/>
      <c r="E120" s="118"/>
      <c r="F120" s="118"/>
      <c r="G120" s="85"/>
      <c r="H120" s="85"/>
      <c r="I120" s="85"/>
      <c r="J120" s="85"/>
      <c r="K120" s="85"/>
      <c r="L120" s="85"/>
      <c r="M120" s="85"/>
      <c r="N120" s="85"/>
      <c r="O120" s="85"/>
      <c r="P120" s="85"/>
      <c r="Q120" s="85"/>
      <c r="R120" s="85"/>
      <c r="S120" s="85"/>
      <c r="T120" s="85"/>
      <c r="U120" s="85"/>
      <c r="V120" s="85"/>
      <c r="W120" s="85"/>
      <c r="X120" s="85"/>
      <c r="Y120" s="85"/>
      <c r="Z120" s="85"/>
    </row>
    <row r="121" spans="1:26" ht="16.5" customHeight="1">
      <c r="A121" s="85"/>
      <c r="B121" s="85"/>
      <c r="C121" s="86"/>
      <c r="D121" s="86"/>
      <c r="E121" s="118"/>
      <c r="F121" s="118"/>
      <c r="G121" s="85"/>
      <c r="H121" s="85"/>
      <c r="I121" s="85"/>
      <c r="J121" s="85"/>
      <c r="K121" s="85"/>
      <c r="L121" s="85"/>
      <c r="M121" s="85"/>
      <c r="N121" s="85"/>
      <c r="O121" s="85"/>
      <c r="P121" s="85"/>
      <c r="Q121" s="85"/>
      <c r="R121" s="85"/>
      <c r="S121" s="85"/>
      <c r="T121" s="85"/>
      <c r="U121" s="85"/>
      <c r="V121" s="85"/>
      <c r="W121" s="85"/>
      <c r="X121" s="85"/>
      <c r="Y121" s="85"/>
      <c r="Z121" s="85"/>
    </row>
    <row r="122" spans="1:26" ht="16.5" customHeight="1">
      <c r="A122" s="85"/>
      <c r="B122" s="85"/>
      <c r="C122" s="86"/>
      <c r="D122" s="86"/>
      <c r="E122" s="118"/>
      <c r="F122" s="118"/>
      <c r="G122" s="85"/>
      <c r="H122" s="85"/>
      <c r="I122" s="85"/>
      <c r="J122" s="85"/>
      <c r="K122" s="85"/>
      <c r="L122" s="85"/>
      <c r="M122" s="85"/>
      <c r="N122" s="85"/>
      <c r="O122" s="85"/>
      <c r="P122" s="85"/>
      <c r="Q122" s="85"/>
      <c r="R122" s="85"/>
      <c r="S122" s="85"/>
      <c r="T122" s="85"/>
      <c r="U122" s="85"/>
      <c r="V122" s="85"/>
      <c r="W122" s="85"/>
      <c r="X122" s="85"/>
      <c r="Y122" s="85"/>
      <c r="Z122" s="85"/>
    </row>
    <row r="123" spans="1:26" ht="16.5" customHeight="1">
      <c r="A123" s="85"/>
      <c r="B123" s="85"/>
      <c r="C123" s="86"/>
      <c r="D123" s="86"/>
      <c r="E123" s="118"/>
      <c r="F123" s="118"/>
      <c r="G123" s="85"/>
      <c r="H123" s="85"/>
      <c r="I123" s="85"/>
      <c r="J123" s="85"/>
      <c r="K123" s="85"/>
      <c r="L123" s="85"/>
      <c r="M123" s="85"/>
      <c r="N123" s="85"/>
      <c r="O123" s="85"/>
      <c r="P123" s="85"/>
      <c r="Q123" s="85"/>
      <c r="R123" s="85"/>
      <c r="S123" s="85"/>
      <c r="T123" s="85"/>
      <c r="U123" s="85"/>
      <c r="V123" s="85"/>
      <c r="W123" s="85"/>
      <c r="X123" s="85"/>
      <c r="Y123" s="85"/>
      <c r="Z123" s="85"/>
    </row>
    <row r="124" spans="1:26" ht="16.5" customHeight="1">
      <c r="A124" s="85"/>
      <c r="B124" s="85"/>
      <c r="C124" s="86"/>
      <c r="D124" s="86"/>
      <c r="E124" s="118"/>
      <c r="F124" s="118"/>
      <c r="G124" s="85"/>
      <c r="H124" s="85"/>
      <c r="I124" s="85"/>
      <c r="J124" s="85"/>
      <c r="K124" s="85"/>
      <c r="L124" s="85"/>
      <c r="M124" s="85"/>
      <c r="N124" s="85"/>
      <c r="O124" s="85"/>
      <c r="P124" s="85"/>
      <c r="Q124" s="85"/>
      <c r="R124" s="85"/>
      <c r="S124" s="85"/>
      <c r="T124" s="85"/>
      <c r="U124" s="85"/>
      <c r="V124" s="85"/>
      <c r="W124" s="85"/>
      <c r="X124" s="85"/>
      <c r="Y124" s="85"/>
      <c r="Z124" s="85"/>
    </row>
    <row r="125" spans="1:26" ht="16.5" customHeight="1">
      <c r="A125" s="85"/>
      <c r="B125" s="85"/>
      <c r="C125" s="86"/>
      <c r="D125" s="86"/>
      <c r="E125" s="118"/>
      <c r="F125" s="118"/>
      <c r="G125" s="85"/>
      <c r="H125" s="85"/>
      <c r="I125" s="85"/>
      <c r="J125" s="85"/>
      <c r="K125" s="85"/>
      <c r="L125" s="85"/>
      <c r="M125" s="85"/>
      <c r="N125" s="85"/>
      <c r="O125" s="85"/>
      <c r="P125" s="85"/>
      <c r="Q125" s="85"/>
      <c r="R125" s="85"/>
      <c r="S125" s="85"/>
      <c r="T125" s="85"/>
      <c r="U125" s="85"/>
      <c r="V125" s="85"/>
      <c r="W125" s="85"/>
      <c r="X125" s="85"/>
      <c r="Y125" s="85"/>
      <c r="Z125" s="85"/>
    </row>
    <row r="126" spans="1:26" ht="16.5" customHeight="1">
      <c r="A126" s="85"/>
      <c r="B126" s="85"/>
      <c r="C126" s="86"/>
      <c r="D126" s="86"/>
      <c r="E126" s="118"/>
      <c r="F126" s="118"/>
      <c r="G126" s="85"/>
      <c r="H126" s="85"/>
      <c r="I126" s="85"/>
      <c r="J126" s="85"/>
      <c r="K126" s="85"/>
      <c r="L126" s="85"/>
      <c r="M126" s="85"/>
      <c r="N126" s="85"/>
      <c r="O126" s="85"/>
      <c r="P126" s="85"/>
      <c r="Q126" s="85"/>
      <c r="R126" s="85"/>
      <c r="S126" s="85"/>
      <c r="T126" s="85"/>
      <c r="U126" s="85"/>
      <c r="V126" s="85"/>
      <c r="W126" s="85"/>
      <c r="X126" s="85"/>
      <c r="Y126" s="85"/>
      <c r="Z126" s="85"/>
    </row>
    <row r="127" spans="1:26" ht="16.5" customHeight="1">
      <c r="A127" s="85"/>
      <c r="B127" s="85"/>
      <c r="C127" s="86"/>
      <c r="D127" s="86"/>
      <c r="E127" s="118"/>
      <c r="F127" s="118"/>
      <c r="G127" s="85"/>
      <c r="H127" s="85"/>
      <c r="I127" s="85"/>
      <c r="J127" s="85"/>
      <c r="K127" s="85"/>
      <c r="L127" s="85"/>
      <c r="M127" s="85"/>
      <c r="N127" s="85"/>
      <c r="O127" s="85"/>
      <c r="P127" s="85"/>
      <c r="Q127" s="85"/>
      <c r="R127" s="85"/>
      <c r="S127" s="85"/>
      <c r="T127" s="85"/>
      <c r="U127" s="85"/>
      <c r="V127" s="85"/>
      <c r="W127" s="85"/>
      <c r="X127" s="85"/>
      <c r="Y127" s="85"/>
      <c r="Z127" s="85"/>
    </row>
    <row r="128" spans="1:26" ht="16.5" customHeight="1">
      <c r="A128" s="85"/>
      <c r="B128" s="85"/>
      <c r="C128" s="86"/>
      <c r="D128" s="86"/>
      <c r="E128" s="118"/>
      <c r="F128" s="118"/>
      <c r="G128" s="85"/>
      <c r="H128" s="85"/>
      <c r="I128" s="85"/>
      <c r="J128" s="85"/>
      <c r="K128" s="85"/>
      <c r="L128" s="85"/>
      <c r="M128" s="85"/>
      <c r="N128" s="85"/>
      <c r="O128" s="85"/>
      <c r="P128" s="85"/>
      <c r="Q128" s="85"/>
      <c r="R128" s="85"/>
      <c r="S128" s="85"/>
      <c r="T128" s="85"/>
      <c r="U128" s="85"/>
      <c r="V128" s="85"/>
      <c r="W128" s="85"/>
      <c r="X128" s="85"/>
      <c r="Y128" s="85"/>
      <c r="Z128" s="85"/>
    </row>
    <row r="129" spans="1:26" ht="16.5" customHeight="1">
      <c r="A129" s="85"/>
      <c r="B129" s="85"/>
      <c r="C129" s="86"/>
      <c r="D129" s="86"/>
      <c r="E129" s="118"/>
      <c r="F129" s="118"/>
      <c r="G129" s="85"/>
      <c r="H129" s="85"/>
      <c r="I129" s="85"/>
      <c r="J129" s="85"/>
      <c r="K129" s="85"/>
      <c r="L129" s="85"/>
      <c r="M129" s="85"/>
      <c r="N129" s="85"/>
      <c r="O129" s="85"/>
      <c r="P129" s="85"/>
      <c r="Q129" s="85"/>
      <c r="R129" s="85"/>
      <c r="S129" s="85"/>
      <c r="T129" s="85"/>
      <c r="U129" s="85"/>
      <c r="V129" s="85"/>
      <c r="W129" s="85"/>
      <c r="X129" s="85"/>
      <c r="Y129" s="85"/>
      <c r="Z129" s="85"/>
    </row>
    <row r="130" spans="1:26" ht="16.5" customHeight="1">
      <c r="A130" s="85"/>
      <c r="B130" s="85"/>
      <c r="C130" s="86"/>
      <c r="D130" s="86"/>
      <c r="E130" s="118"/>
      <c r="F130" s="118"/>
      <c r="G130" s="85"/>
      <c r="H130" s="85"/>
      <c r="I130" s="85"/>
      <c r="J130" s="85"/>
      <c r="K130" s="85"/>
      <c r="L130" s="85"/>
      <c r="M130" s="85"/>
      <c r="N130" s="85"/>
      <c r="O130" s="85"/>
      <c r="P130" s="85"/>
      <c r="Q130" s="85"/>
      <c r="R130" s="85"/>
      <c r="S130" s="85"/>
      <c r="T130" s="85"/>
      <c r="U130" s="85"/>
      <c r="V130" s="85"/>
      <c r="W130" s="85"/>
      <c r="X130" s="85"/>
      <c r="Y130" s="85"/>
      <c r="Z130" s="85"/>
    </row>
    <row r="131" spans="1:26" ht="16.5" customHeight="1">
      <c r="A131" s="85"/>
      <c r="B131" s="85"/>
      <c r="C131" s="86"/>
      <c r="D131" s="86"/>
      <c r="E131" s="118"/>
      <c r="F131" s="118"/>
      <c r="G131" s="85"/>
      <c r="H131" s="85"/>
      <c r="I131" s="85"/>
      <c r="J131" s="85"/>
      <c r="K131" s="85"/>
      <c r="L131" s="85"/>
      <c r="M131" s="85"/>
      <c r="N131" s="85"/>
      <c r="O131" s="85"/>
      <c r="P131" s="85"/>
      <c r="Q131" s="85"/>
      <c r="R131" s="85"/>
      <c r="S131" s="85"/>
      <c r="T131" s="85"/>
      <c r="U131" s="85"/>
      <c r="V131" s="85"/>
      <c r="W131" s="85"/>
      <c r="X131" s="85"/>
      <c r="Y131" s="85"/>
      <c r="Z131" s="85"/>
    </row>
    <row r="132" spans="1:26" ht="16.5" customHeight="1">
      <c r="A132" s="85"/>
      <c r="B132" s="85"/>
      <c r="C132" s="86"/>
      <c r="D132" s="86"/>
      <c r="E132" s="118"/>
      <c r="F132" s="118"/>
      <c r="G132" s="85"/>
      <c r="H132" s="85"/>
      <c r="I132" s="85"/>
      <c r="J132" s="85"/>
      <c r="K132" s="85"/>
      <c r="L132" s="85"/>
      <c r="M132" s="85"/>
      <c r="N132" s="85"/>
      <c r="O132" s="85"/>
      <c r="P132" s="85"/>
      <c r="Q132" s="85"/>
      <c r="R132" s="85"/>
      <c r="S132" s="85"/>
      <c r="T132" s="85"/>
      <c r="U132" s="85"/>
      <c r="V132" s="85"/>
      <c r="W132" s="85"/>
      <c r="X132" s="85"/>
      <c r="Y132" s="85"/>
      <c r="Z132" s="85"/>
    </row>
    <row r="133" spans="1:26" ht="16.5" customHeight="1">
      <c r="A133" s="85"/>
      <c r="B133" s="85"/>
      <c r="C133" s="86"/>
      <c r="D133" s="86"/>
      <c r="E133" s="118"/>
      <c r="F133" s="118"/>
      <c r="G133" s="85"/>
      <c r="H133" s="85"/>
      <c r="I133" s="85"/>
      <c r="J133" s="85"/>
      <c r="K133" s="85"/>
      <c r="L133" s="85"/>
      <c r="M133" s="85"/>
      <c r="N133" s="85"/>
      <c r="O133" s="85"/>
      <c r="P133" s="85"/>
      <c r="Q133" s="85"/>
      <c r="R133" s="85"/>
      <c r="S133" s="85"/>
      <c r="T133" s="85"/>
      <c r="U133" s="85"/>
      <c r="V133" s="85"/>
      <c r="W133" s="85"/>
      <c r="X133" s="85"/>
      <c r="Y133" s="85"/>
      <c r="Z133" s="85"/>
    </row>
    <row r="134" spans="1:26" ht="16.5" customHeight="1">
      <c r="A134" s="85"/>
      <c r="B134" s="85"/>
      <c r="C134" s="86"/>
      <c r="D134" s="86"/>
      <c r="E134" s="118"/>
      <c r="F134" s="118"/>
      <c r="G134" s="85"/>
      <c r="H134" s="85"/>
      <c r="I134" s="85"/>
      <c r="J134" s="85"/>
      <c r="K134" s="85"/>
      <c r="L134" s="85"/>
      <c r="M134" s="85"/>
      <c r="N134" s="85"/>
      <c r="O134" s="85"/>
      <c r="P134" s="85"/>
      <c r="Q134" s="85"/>
      <c r="R134" s="85"/>
      <c r="S134" s="85"/>
      <c r="T134" s="85"/>
      <c r="U134" s="85"/>
      <c r="V134" s="85"/>
      <c r="W134" s="85"/>
      <c r="X134" s="85"/>
      <c r="Y134" s="85"/>
      <c r="Z134" s="85"/>
    </row>
    <row r="135" spans="1:26" ht="16.5" customHeight="1">
      <c r="A135" s="85"/>
      <c r="B135" s="85"/>
      <c r="C135" s="86"/>
      <c r="D135" s="86"/>
      <c r="E135" s="118"/>
      <c r="F135" s="118"/>
      <c r="G135" s="85"/>
      <c r="H135" s="85"/>
      <c r="I135" s="85"/>
      <c r="J135" s="85"/>
      <c r="K135" s="85"/>
      <c r="L135" s="85"/>
      <c r="M135" s="85"/>
      <c r="N135" s="85"/>
      <c r="O135" s="85"/>
      <c r="P135" s="85"/>
      <c r="Q135" s="85"/>
      <c r="R135" s="85"/>
      <c r="S135" s="85"/>
      <c r="T135" s="85"/>
      <c r="U135" s="85"/>
      <c r="V135" s="85"/>
      <c r="W135" s="85"/>
      <c r="X135" s="85"/>
      <c r="Y135" s="85"/>
      <c r="Z135" s="85"/>
    </row>
    <row r="136" spans="1:26" ht="16.5" customHeight="1">
      <c r="A136" s="85"/>
      <c r="B136" s="85"/>
      <c r="C136" s="86"/>
      <c r="D136" s="86"/>
      <c r="E136" s="118"/>
      <c r="F136" s="118"/>
      <c r="G136" s="85"/>
      <c r="H136" s="85"/>
      <c r="I136" s="85"/>
      <c r="J136" s="85"/>
      <c r="K136" s="85"/>
      <c r="L136" s="85"/>
      <c r="M136" s="85"/>
      <c r="N136" s="85"/>
      <c r="O136" s="85"/>
      <c r="P136" s="85"/>
      <c r="Q136" s="85"/>
      <c r="R136" s="85"/>
      <c r="S136" s="85"/>
      <c r="T136" s="85"/>
      <c r="U136" s="85"/>
      <c r="V136" s="85"/>
      <c r="W136" s="85"/>
      <c r="X136" s="85"/>
      <c r="Y136" s="85"/>
      <c r="Z136" s="85"/>
    </row>
    <row r="137" spans="1:26" ht="16.5" customHeight="1">
      <c r="A137" s="85"/>
      <c r="B137" s="85"/>
      <c r="C137" s="86"/>
      <c r="D137" s="86"/>
      <c r="E137" s="118"/>
      <c r="F137" s="118"/>
      <c r="G137" s="85"/>
      <c r="H137" s="85"/>
      <c r="I137" s="85"/>
      <c r="J137" s="85"/>
      <c r="K137" s="85"/>
      <c r="L137" s="85"/>
      <c r="M137" s="85"/>
      <c r="N137" s="85"/>
      <c r="O137" s="85"/>
      <c r="P137" s="85"/>
      <c r="Q137" s="85"/>
      <c r="R137" s="85"/>
      <c r="S137" s="85"/>
      <c r="T137" s="85"/>
      <c r="U137" s="85"/>
      <c r="V137" s="85"/>
      <c r="W137" s="85"/>
      <c r="X137" s="85"/>
      <c r="Y137" s="85"/>
      <c r="Z137" s="85"/>
    </row>
    <row r="138" spans="1:26" ht="16.5" customHeight="1">
      <c r="A138" s="85"/>
      <c r="B138" s="85"/>
      <c r="C138" s="86"/>
      <c r="D138" s="86"/>
      <c r="E138" s="118"/>
      <c r="F138" s="118"/>
      <c r="G138" s="85"/>
      <c r="H138" s="85"/>
      <c r="I138" s="85"/>
      <c r="J138" s="85"/>
      <c r="K138" s="85"/>
      <c r="L138" s="85"/>
      <c r="M138" s="85"/>
      <c r="N138" s="85"/>
      <c r="O138" s="85"/>
      <c r="P138" s="85"/>
      <c r="Q138" s="85"/>
      <c r="R138" s="85"/>
      <c r="S138" s="85"/>
      <c r="T138" s="85"/>
      <c r="U138" s="85"/>
      <c r="V138" s="85"/>
      <c r="W138" s="85"/>
      <c r="X138" s="85"/>
      <c r="Y138" s="85"/>
      <c r="Z138" s="85"/>
    </row>
    <row r="139" spans="1:26" ht="16.5" customHeight="1">
      <c r="A139" s="85"/>
      <c r="B139" s="85"/>
      <c r="C139" s="86"/>
      <c r="D139" s="86"/>
      <c r="E139" s="118"/>
      <c r="F139" s="118"/>
      <c r="G139" s="85"/>
      <c r="H139" s="85"/>
      <c r="I139" s="85"/>
      <c r="J139" s="85"/>
      <c r="K139" s="85"/>
      <c r="L139" s="85"/>
      <c r="M139" s="85"/>
      <c r="N139" s="85"/>
      <c r="O139" s="85"/>
      <c r="P139" s="85"/>
      <c r="Q139" s="85"/>
      <c r="R139" s="85"/>
      <c r="S139" s="85"/>
      <c r="T139" s="85"/>
      <c r="U139" s="85"/>
      <c r="V139" s="85"/>
      <c r="W139" s="85"/>
      <c r="X139" s="85"/>
      <c r="Y139" s="85"/>
      <c r="Z139" s="85"/>
    </row>
    <row r="140" spans="1:26" ht="16.5" customHeight="1">
      <c r="A140" s="85"/>
      <c r="B140" s="85"/>
      <c r="C140" s="86"/>
      <c r="D140" s="86"/>
      <c r="E140" s="118"/>
      <c r="F140" s="118"/>
      <c r="G140" s="85"/>
      <c r="H140" s="85"/>
      <c r="I140" s="85"/>
      <c r="J140" s="85"/>
      <c r="K140" s="85"/>
      <c r="L140" s="85"/>
      <c r="M140" s="85"/>
      <c r="N140" s="85"/>
      <c r="O140" s="85"/>
      <c r="P140" s="85"/>
      <c r="Q140" s="85"/>
      <c r="R140" s="85"/>
      <c r="S140" s="85"/>
      <c r="T140" s="85"/>
      <c r="U140" s="85"/>
      <c r="V140" s="85"/>
      <c r="W140" s="85"/>
      <c r="X140" s="85"/>
      <c r="Y140" s="85"/>
      <c r="Z140" s="85"/>
    </row>
    <row r="141" spans="1:26" ht="16.5" customHeight="1">
      <c r="A141" s="85"/>
      <c r="B141" s="85"/>
      <c r="C141" s="86"/>
      <c r="D141" s="86"/>
      <c r="E141" s="118"/>
      <c r="F141" s="118"/>
      <c r="G141" s="85"/>
      <c r="H141" s="85"/>
      <c r="I141" s="85"/>
      <c r="J141" s="85"/>
      <c r="K141" s="85"/>
      <c r="L141" s="85"/>
      <c r="M141" s="85"/>
      <c r="N141" s="85"/>
      <c r="O141" s="85"/>
      <c r="P141" s="85"/>
      <c r="Q141" s="85"/>
      <c r="R141" s="85"/>
      <c r="S141" s="85"/>
      <c r="T141" s="85"/>
      <c r="U141" s="85"/>
      <c r="V141" s="85"/>
      <c r="W141" s="85"/>
      <c r="X141" s="85"/>
      <c r="Y141" s="85"/>
      <c r="Z141" s="85"/>
    </row>
    <row r="142" spans="1:26" ht="16.5" customHeight="1">
      <c r="A142" s="85"/>
      <c r="B142" s="85"/>
      <c r="C142" s="86"/>
      <c r="D142" s="86"/>
      <c r="E142" s="118"/>
      <c r="F142" s="118"/>
      <c r="G142" s="85"/>
      <c r="H142" s="85"/>
      <c r="I142" s="85"/>
      <c r="J142" s="85"/>
      <c r="K142" s="85"/>
      <c r="L142" s="85"/>
      <c r="M142" s="85"/>
      <c r="N142" s="85"/>
      <c r="O142" s="85"/>
      <c r="P142" s="85"/>
      <c r="Q142" s="85"/>
      <c r="R142" s="85"/>
      <c r="S142" s="85"/>
      <c r="T142" s="85"/>
      <c r="U142" s="85"/>
      <c r="V142" s="85"/>
      <c r="W142" s="85"/>
      <c r="X142" s="85"/>
      <c r="Y142" s="85"/>
      <c r="Z142" s="85"/>
    </row>
    <row r="143" spans="1:26" ht="16.5" customHeight="1">
      <c r="A143" s="85"/>
      <c r="B143" s="85"/>
      <c r="C143" s="86"/>
      <c r="D143" s="86"/>
      <c r="E143" s="118"/>
      <c r="F143" s="118"/>
      <c r="G143" s="85"/>
      <c r="H143" s="85"/>
      <c r="I143" s="85"/>
      <c r="J143" s="85"/>
      <c r="K143" s="85"/>
      <c r="L143" s="85"/>
      <c r="M143" s="85"/>
      <c r="N143" s="85"/>
      <c r="O143" s="85"/>
      <c r="P143" s="85"/>
      <c r="Q143" s="85"/>
      <c r="R143" s="85"/>
      <c r="S143" s="85"/>
      <c r="T143" s="85"/>
      <c r="U143" s="85"/>
      <c r="V143" s="85"/>
      <c r="W143" s="85"/>
      <c r="X143" s="85"/>
      <c r="Y143" s="85"/>
      <c r="Z143" s="85"/>
    </row>
    <row r="144" spans="1:26" ht="16.5" customHeight="1">
      <c r="A144" s="85"/>
      <c r="B144" s="85"/>
      <c r="C144" s="86"/>
      <c r="D144" s="86"/>
      <c r="E144" s="118"/>
      <c r="F144" s="118"/>
      <c r="G144" s="85"/>
      <c r="H144" s="85"/>
      <c r="I144" s="85"/>
      <c r="J144" s="85"/>
      <c r="K144" s="85"/>
      <c r="L144" s="85"/>
      <c r="M144" s="85"/>
      <c r="N144" s="85"/>
      <c r="O144" s="85"/>
      <c r="P144" s="85"/>
      <c r="Q144" s="85"/>
      <c r="R144" s="85"/>
      <c r="S144" s="85"/>
      <c r="T144" s="85"/>
      <c r="U144" s="85"/>
      <c r="V144" s="85"/>
      <c r="W144" s="85"/>
      <c r="X144" s="85"/>
      <c r="Y144" s="85"/>
      <c r="Z144" s="85"/>
    </row>
    <row r="145" spans="1:26" ht="16.5" customHeight="1">
      <c r="A145" s="85"/>
      <c r="B145" s="85"/>
      <c r="C145" s="86"/>
      <c r="D145" s="86"/>
      <c r="E145" s="118"/>
      <c r="F145" s="118"/>
      <c r="G145" s="85"/>
      <c r="H145" s="85"/>
      <c r="I145" s="85"/>
      <c r="J145" s="85"/>
      <c r="K145" s="85"/>
      <c r="L145" s="85"/>
      <c r="M145" s="85"/>
      <c r="N145" s="85"/>
      <c r="O145" s="85"/>
      <c r="P145" s="85"/>
      <c r="Q145" s="85"/>
      <c r="R145" s="85"/>
      <c r="S145" s="85"/>
      <c r="T145" s="85"/>
      <c r="U145" s="85"/>
      <c r="V145" s="85"/>
      <c r="W145" s="85"/>
      <c r="X145" s="85"/>
      <c r="Y145" s="85"/>
      <c r="Z145" s="85"/>
    </row>
    <row r="146" spans="1:26" ht="16.5" customHeight="1">
      <c r="A146" s="85"/>
      <c r="B146" s="85"/>
      <c r="C146" s="86"/>
      <c r="D146" s="86"/>
      <c r="E146" s="118"/>
      <c r="F146" s="118"/>
      <c r="G146" s="85"/>
      <c r="H146" s="85"/>
      <c r="I146" s="85"/>
      <c r="J146" s="85"/>
      <c r="K146" s="85"/>
      <c r="L146" s="85"/>
      <c r="M146" s="85"/>
      <c r="N146" s="85"/>
      <c r="O146" s="85"/>
      <c r="P146" s="85"/>
      <c r="Q146" s="85"/>
      <c r="R146" s="85"/>
      <c r="S146" s="85"/>
      <c r="T146" s="85"/>
      <c r="U146" s="85"/>
      <c r="V146" s="85"/>
      <c r="W146" s="85"/>
      <c r="X146" s="85"/>
      <c r="Y146" s="85"/>
      <c r="Z146" s="85"/>
    </row>
    <row r="147" spans="1:26" ht="16.5" customHeight="1">
      <c r="A147" s="85"/>
      <c r="B147" s="85"/>
      <c r="C147" s="86"/>
      <c r="D147" s="86"/>
      <c r="E147" s="118"/>
      <c r="F147" s="118"/>
      <c r="G147" s="85"/>
      <c r="H147" s="85"/>
      <c r="I147" s="85"/>
      <c r="J147" s="85"/>
      <c r="K147" s="85"/>
      <c r="L147" s="85"/>
      <c r="M147" s="85"/>
      <c r="N147" s="85"/>
      <c r="O147" s="85"/>
      <c r="P147" s="85"/>
      <c r="Q147" s="85"/>
      <c r="R147" s="85"/>
      <c r="S147" s="85"/>
      <c r="T147" s="85"/>
      <c r="U147" s="85"/>
      <c r="V147" s="85"/>
      <c r="W147" s="85"/>
      <c r="X147" s="85"/>
      <c r="Y147" s="85"/>
      <c r="Z147" s="85"/>
    </row>
    <row r="148" spans="1:26" ht="16.5" customHeight="1">
      <c r="A148" s="85"/>
      <c r="B148" s="85"/>
      <c r="C148" s="86"/>
      <c r="D148" s="86"/>
      <c r="E148" s="118"/>
      <c r="F148" s="118"/>
      <c r="G148" s="85"/>
      <c r="H148" s="85"/>
      <c r="I148" s="85"/>
      <c r="J148" s="85"/>
      <c r="K148" s="85"/>
      <c r="L148" s="85"/>
      <c r="M148" s="85"/>
      <c r="N148" s="85"/>
      <c r="O148" s="85"/>
      <c r="P148" s="85"/>
      <c r="Q148" s="85"/>
      <c r="R148" s="85"/>
      <c r="S148" s="85"/>
      <c r="T148" s="85"/>
      <c r="U148" s="85"/>
      <c r="V148" s="85"/>
      <c r="W148" s="85"/>
      <c r="X148" s="85"/>
      <c r="Y148" s="85"/>
      <c r="Z148" s="85"/>
    </row>
    <row r="149" spans="1:26" ht="16.5" customHeight="1">
      <c r="A149" s="85"/>
      <c r="B149" s="85"/>
      <c r="C149" s="86"/>
      <c r="D149" s="86"/>
      <c r="E149" s="118"/>
      <c r="F149" s="118"/>
      <c r="G149" s="85"/>
      <c r="H149" s="85"/>
      <c r="I149" s="85"/>
      <c r="J149" s="85"/>
      <c r="K149" s="85"/>
      <c r="L149" s="85"/>
      <c r="M149" s="85"/>
      <c r="N149" s="85"/>
      <c r="O149" s="85"/>
      <c r="P149" s="85"/>
      <c r="Q149" s="85"/>
      <c r="R149" s="85"/>
      <c r="S149" s="85"/>
      <c r="T149" s="85"/>
      <c r="U149" s="85"/>
      <c r="V149" s="85"/>
      <c r="W149" s="85"/>
      <c r="X149" s="85"/>
      <c r="Y149" s="85"/>
      <c r="Z149" s="85"/>
    </row>
    <row r="150" spans="1:26" ht="16.5" customHeight="1">
      <c r="A150" s="85"/>
      <c r="B150" s="85"/>
      <c r="C150" s="86"/>
      <c r="D150" s="86"/>
      <c r="E150" s="118"/>
      <c r="F150" s="118"/>
      <c r="G150" s="85"/>
      <c r="H150" s="85"/>
      <c r="I150" s="85"/>
      <c r="J150" s="85"/>
      <c r="K150" s="85"/>
      <c r="L150" s="85"/>
      <c r="M150" s="85"/>
      <c r="N150" s="85"/>
      <c r="O150" s="85"/>
      <c r="P150" s="85"/>
      <c r="Q150" s="85"/>
      <c r="R150" s="85"/>
      <c r="S150" s="85"/>
      <c r="T150" s="85"/>
      <c r="U150" s="85"/>
      <c r="V150" s="85"/>
      <c r="W150" s="85"/>
      <c r="X150" s="85"/>
      <c r="Y150" s="85"/>
      <c r="Z150" s="85"/>
    </row>
    <row r="151" spans="1:26" ht="16.5" customHeight="1">
      <c r="A151" s="85"/>
      <c r="B151" s="85"/>
      <c r="C151" s="86"/>
      <c r="D151" s="86"/>
      <c r="E151" s="118"/>
      <c r="F151" s="118"/>
      <c r="G151" s="85"/>
      <c r="H151" s="85"/>
      <c r="I151" s="85"/>
      <c r="J151" s="85"/>
      <c r="K151" s="85"/>
      <c r="L151" s="85"/>
      <c r="M151" s="85"/>
      <c r="N151" s="85"/>
      <c r="O151" s="85"/>
      <c r="P151" s="85"/>
      <c r="Q151" s="85"/>
      <c r="R151" s="85"/>
      <c r="S151" s="85"/>
      <c r="T151" s="85"/>
      <c r="U151" s="85"/>
      <c r="V151" s="85"/>
      <c r="W151" s="85"/>
      <c r="X151" s="85"/>
      <c r="Y151" s="85"/>
      <c r="Z151" s="85"/>
    </row>
    <row r="152" spans="1:26" ht="16.5" customHeight="1">
      <c r="A152" s="85"/>
      <c r="B152" s="85"/>
      <c r="C152" s="86"/>
      <c r="D152" s="86"/>
      <c r="E152" s="118"/>
      <c r="F152" s="118"/>
      <c r="G152" s="85"/>
      <c r="H152" s="85"/>
      <c r="I152" s="85"/>
      <c r="J152" s="85"/>
      <c r="K152" s="85"/>
      <c r="L152" s="85"/>
      <c r="M152" s="85"/>
      <c r="N152" s="85"/>
      <c r="O152" s="85"/>
      <c r="P152" s="85"/>
      <c r="Q152" s="85"/>
      <c r="R152" s="85"/>
      <c r="S152" s="85"/>
      <c r="T152" s="85"/>
      <c r="U152" s="85"/>
      <c r="V152" s="85"/>
      <c r="W152" s="85"/>
      <c r="X152" s="85"/>
      <c r="Y152" s="85"/>
      <c r="Z152" s="85"/>
    </row>
    <row r="153" spans="1:26" ht="16.5" customHeight="1">
      <c r="A153" s="85"/>
      <c r="B153" s="85"/>
      <c r="C153" s="86"/>
      <c r="D153" s="86"/>
      <c r="E153" s="118"/>
      <c r="F153" s="118"/>
      <c r="G153" s="85"/>
      <c r="H153" s="85"/>
      <c r="I153" s="85"/>
      <c r="J153" s="85"/>
      <c r="K153" s="85"/>
      <c r="L153" s="85"/>
      <c r="M153" s="85"/>
      <c r="N153" s="85"/>
      <c r="O153" s="85"/>
      <c r="P153" s="85"/>
      <c r="Q153" s="85"/>
      <c r="R153" s="85"/>
      <c r="S153" s="85"/>
      <c r="T153" s="85"/>
      <c r="U153" s="85"/>
      <c r="V153" s="85"/>
      <c r="W153" s="85"/>
      <c r="X153" s="85"/>
      <c r="Y153" s="85"/>
      <c r="Z153" s="85"/>
    </row>
    <row r="154" spans="1:26" ht="16.5" customHeight="1">
      <c r="A154" s="85"/>
      <c r="B154" s="85"/>
      <c r="C154" s="86"/>
      <c r="D154" s="86"/>
      <c r="E154" s="118"/>
      <c r="F154" s="118"/>
      <c r="G154" s="85"/>
      <c r="H154" s="85"/>
      <c r="I154" s="85"/>
      <c r="J154" s="85"/>
      <c r="K154" s="85"/>
      <c r="L154" s="85"/>
      <c r="M154" s="85"/>
      <c r="N154" s="85"/>
      <c r="O154" s="85"/>
      <c r="P154" s="85"/>
      <c r="Q154" s="85"/>
      <c r="R154" s="85"/>
      <c r="S154" s="85"/>
      <c r="T154" s="85"/>
      <c r="U154" s="85"/>
      <c r="V154" s="85"/>
      <c r="W154" s="85"/>
      <c r="X154" s="85"/>
      <c r="Y154" s="85"/>
      <c r="Z154" s="85"/>
    </row>
    <row r="155" spans="1:26" ht="16.5" customHeight="1">
      <c r="A155" s="85"/>
      <c r="B155" s="85"/>
      <c r="C155" s="86"/>
      <c r="D155" s="86"/>
      <c r="E155" s="118"/>
      <c r="F155" s="118"/>
      <c r="G155" s="85"/>
      <c r="H155" s="85"/>
      <c r="I155" s="85"/>
      <c r="J155" s="85"/>
      <c r="K155" s="85"/>
      <c r="L155" s="85"/>
      <c r="M155" s="85"/>
      <c r="N155" s="85"/>
      <c r="O155" s="85"/>
      <c r="P155" s="85"/>
      <c r="Q155" s="85"/>
      <c r="R155" s="85"/>
      <c r="S155" s="85"/>
      <c r="T155" s="85"/>
      <c r="U155" s="85"/>
      <c r="V155" s="85"/>
      <c r="W155" s="85"/>
      <c r="X155" s="85"/>
      <c r="Y155" s="85"/>
      <c r="Z155" s="85"/>
    </row>
    <row r="156" spans="1:26" ht="16.5" customHeight="1">
      <c r="A156" s="85"/>
      <c r="B156" s="85"/>
      <c r="C156" s="86"/>
      <c r="D156" s="86"/>
      <c r="E156" s="118"/>
      <c r="F156" s="118"/>
      <c r="G156" s="85"/>
      <c r="H156" s="85"/>
      <c r="I156" s="85"/>
      <c r="J156" s="85"/>
      <c r="K156" s="85"/>
      <c r="L156" s="85"/>
      <c r="M156" s="85"/>
      <c r="N156" s="85"/>
      <c r="O156" s="85"/>
      <c r="P156" s="85"/>
      <c r="Q156" s="85"/>
      <c r="R156" s="85"/>
      <c r="S156" s="85"/>
      <c r="T156" s="85"/>
      <c r="U156" s="85"/>
      <c r="V156" s="85"/>
      <c r="W156" s="85"/>
      <c r="X156" s="85"/>
      <c r="Y156" s="85"/>
      <c r="Z156" s="85"/>
    </row>
    <row r="157" spans="1:26" ht="16.5" customHeight="1">
      <c r="A157" s="85"/>
      <c r="B157" s="85"/>
      <c r="C157" s="86"/>
      <c r="D157" s="86"/>
      <c r="E157" s="118"/>
      <c r="F157" s="118"/>
      <c r="G157" s="85"/>
      <c r="H157" s="85"/>
      <c r="I157" s="85"/>
      <c r="J157" s="85"/>
      <c r="K157" s="85"/>
      <c r="L157" s="85"/>
      <c r="M157" s="85"/>
      <c r="N157" s="85"/>
      <c r="O157" s="85"/>
      <c r="P157" s="85"/>
      <c r="Q157" s="85"/>
      <c r="R157" s="85"/>
      <c r="S157" s="85"/>
      <c r="T157" s="85"/>
      <c r="U157" s="85"/>
      <c r="V157" s="85"/>
      <c r="W157" s="85"/>
      <c r="X157" s="85"/>
      <c r="Y157" s="85"/>
      <c r="Z157" s="85"/>
    </row>
    <row r="158" spans="1:26" ht="16.5" customHeight="1">
      <c r="A158" s="85"/>
      <c r="B158" s="85"/>
      <c r="C158" s="86"/>
      <c r="D158" s="86"/>
      <c r="E158" s="118"/>
      <c r="F158" s="118"/>
      <c r="G158" s="85"/>
      <c r="H158" s="85"/>
      <c r="I158" s="85"/>
      <c r="J158" s="85"/>
      <c r="K158" s="85"/>
      <c r="L158" s="85"/>
      <c r="M158" s="85"/>
      <c r="N158" s="85"/>
      <c r="O158" s="85"/>
      <c r="P158" s="85"/>
      <c r="Q158" s="85"/>
      <c r="R158" s="85"/>
      <c r="S158" s="85"/>
      <c r="T158" s="85"/>
      <c r="U158" s="85"/>
      <c r="V158" s="85"/>
      <c r="W158" s="85"/>
      <c r="X158" s="85"/>
      <c r="Y158" s="85"/>
      <c r="Z158" s="85"/>
    </row>
    <row r="159" spans="1:26" ht="16.5" customHeight="1">
      <c r="A159" s="85"/>
      <c r="B159" s="85"/>
      <c r="C159" s="86"/>
      <c r="D159" s="86"/>
      <c r="E159" s="118"/>
      <c r="F159" s="118"/>
      <c r="G159" s="85"/>
      <c r="H159" s="85"/>
      <c r="I159" s="85"/>
      <c r="J159" s="85"/>
      <c r="K159" s="85"/>
      <c r="L159" s="85"/>
      <c r="M159" s="85"/>
      <c r="N159" s="85"/>
      <c r="O159" s="85"/>
      <c r="P159" s="85"/>
      <c r="Q159" s="85"/>
      <c r="R159" s="85"/>
      <c r="S159" s="85"/>
      <c r="T159" s="85"/>
      <c r="U159" s="85"/>
      <c r="V159" s="85"/>
      <c r="W159" s="85"/>
      <c r="X159" s="85"/>
      <c r="Y159" s="85"/>
      <c r="Z159" s="85"/>
    </row>
    <row r="160" spans="1:26" ht="16.5" customHeight="1">
      <c r="A160" s="85"/>
      <c r="B160" s="85"/>
      <c r="C160" s="86"/>
      <c r="D160" s="86"/>
      <c r="E160" s="118"/>
      <c r="F160" s="118"/>
      <c r="G160" s="85"/>
      <c r="H160" s="85"/>
      <c r="I160" s="85"/>
      <c r="J160" s="85"/>
      <c r="K160" s="85"/>
      <c r="L160" s="85"/>
      <c r="M160" s="85"/>
      <c r="N160" s="85"/>
      <c r="O160" s="85"/>
      <c r="P160" s="85"/>
      <c r="Q160" s="85"/>
      <c r="R160" s="85"/>
      <c r="S160" s="85"/>
      <c r="T160" s="85"/>
      <c r="U160" s="85"/>
      <c r="V160" s="85"/>
      <c r="W160" s="85"/>
      <c r="X160" s="85"/>
      <c r="Y160" s="85"/>
      <c r="Z160" s="85"/>
    </row>
    <row r="161" spans="1:26" ht="16.5" customHeight="1">
      <c r="A161" s="85"/>
      <c r="B161" s="85"/>
      <c r="C161" s="86"/>
      <c r="D161" s="86"/>
      <c r="E161" s="118"/>
      <c r="F161" s="118"/>
      <c r="G161" s="85"/>
      <c r="H161" s="85"/>
      <c r="I161" s="85"/>
      <c r="J161" s="85"/>
      <c r="K161" s="85"/>
      <c r="L161" s="85"/>
      <c r="M161" s="85"/>
      <c r="N161" s="85"/>
      <c r="O161" s="85"/>
      <c r="P161" s="85"/>
      <c r="Q161" s="85"/>
      <c r="R161" s="85"/>
      <c r="S161" s="85"/>
      <c r="T161" s="85"/>
      <c r="U161" s="85"/>
      <c r="V161" s="85"/>
      <c r="W161" s="85"/>
      <c r="X161" s="85"/>
      <c r="Y161" s="85"/>
      <c r="Z161" s="85"/>
    </row>
    <row r="162" spans="1:26" ht="16.5" customHeight="1">
      <c r="A162" s="85"/>
      <c r="B162" s="85"/>
      <c r="C162" s="86"/>
      <c r="D162" s="86"/>
      <c r="E162" s="118"/>
      <c r="F162" s="118"/>
      <c r="G162" s="85"/>
      <c r="H162" s="85"/>
      <c r="I162" s="85"/>
      <c r="J162" s="85"/>
      <c r="K162" s="85"/>
      <c r="L162" s="85"/>
      <c r="M162" s="85"/>
      <c r="N162" s="85"/>
      <c r="O162" s="85"/>
      <c r="P162" s="85"/>
      <c r="Q162" s="85"/>
      <c r="R162" s="85"/>
      <c r="S162" s="85"/>
      <c r="T162" s="85"/>
      <c r="U162" s="85"/>
      <c r="V162" s="85"/>
      <c r="W162" s="85"/>
      <c r="X162" s="85"/>
      <c r="Y162" s="85"/>
      <c r="Z162" s="85"/>
    </row>
    <row r="163" spans="1:26" ht="16.5" customHeight="1">
      <c r="A163" s="85"/>
      <c r="B163" s="85"/>
      <c r="C163" s="86"/>
      <c r="D163" s="86"/>
      <c r="E163" s="118"/>
      <c r="F163" s="118"/>
      <c r="G163" s="85"/>
      <c r="H163" s="85"/>
      <c r="I163" s="85"/>
      <c r="J163" s="85"/>
      <c r="K163" s="85"/>
      <c r="L163" s="85"/>
      <c r="M163" s="85"/>
      <c r="N163" s="85"/>
      <c r="O163" s="85"/>
      <c r="P163" s="85"/>
      <c r="Q163" s="85"/>
      <c r="R163" s="85"/>
      <c r="S163" s="85"/>
      <c r="T163" s="85"/>
      <c r="U163" s="85"/>
      <c r="V163" s="85"/>
      <c r="W163" s="85"/>
      <c r="X163" s="85"/>
      <c r="Y163" s="85"/>
      <c r="Z163" s="85"/>
    </row>
    <row r="164" spans="1:26" ht="16.5" customHeight="1">
      <c r="A164" s="85"/>
      <c r="B164" s="85"/>
      <c r="C164" s="86"/>
      <c r="D164" s="86"/>
      <c r="E164" s="118"/>
      <c r="F164" s="118"/>
      <c r="G164" s="85"/>
      <c r="H164" s="85"/>
      <c r="I164" s="85"/>
      <c r="J164" s="85"/>
      <c r="K164" s="85"/>
      <c r="L164" s="85"/>
      <c r="M164" s="85"/>
      <c r="N164" s="85"/>
      <c r="O164" s="85"/>
      <c r="P164" s="85"/>
      <c r="Q164" s="85"/>
      <c r="R164" s="85"/>
      <c r="S164" s="85"/>
      <c r="T164" s="85"/>
      <c r="U164" s="85"/>
      <c r="V164" s="85"/>
      <c r="W164" s="85"/>
      <c r="X164" s="85"/>
      <c r="Y164" s="85"/>
      <c r="Z164" s="85"/>
    </row>
    <row r="165" spans="1:26" ht="16.5" customHeight="1">
      <c r="A165" s="85"/>
      <c r="B165" s="85"/>
      <c r="C165" s="86"/>
      <c r="D165" s="86"/>
      <c r="E165" s="118"/>
      <c r="F165" s="118"/>
      <c r="G165" s="85"/>
      <c r="H165" s="85"/>
      <c r="I165" s="85"/>
      <c r="J165" s="85"/>
      <c r="K165" s="85"/>
      <c r="L165" s="85"/>
      <c r="M165" s="85"/>
      <c r="N165" s="85"/>
      <c r="O165" s="85"/>
      <c r="P165" s="85"/>
      <c r="Q165" s="85"/>
      <c r="R165" s="85"/>
      <c r="S165" s="85"/>
      <c r="T165" s="85"/>
      <c r="U165" s="85"/>
      <c r="V165" s="85"/>
      <c r="W165" s="85"/>
      <c r="X165" s="85"/>
      <c r="Y165" s="85"/>
      <c r="Z165" s="85"/>
    </row>
    <row r="166" spans="1:26" ht="16.5" customHeight="1">
      <c r="A166" s="85"/>
      <c r="B166" s="85"/>
      <c r="C166" s="86"/>
      <c r="D166" s="86"/>
      <c r="E166" s="118"/>
      <c r="F166" s="118"/>
      <c r="G166" s="85"/>
      <c r="H166" s="85"/>
      <c r="I166" s="85"/>
      <c r="J166" s="85"/>
      <c r="K166" s="85"/>
      <c r="L166" s="85"/>
      <c r="M166" s="85"/>
      <c r="N166" s="85"/>
      <c r="O166" s="85"/>
      <c r="P166" s="85"/>
      <c r="Q166" s="85"/>
      <c r="R166" s="85"/>
      <c r="S166" s="85"/>
      <c r="T166" s="85"/>
      <c r="U166" s="85"/>
      <c r="V166" s="85"/>
      <c r="W166" s="85"/>
      <c r="X166" s="85"/>
      <c r="Y166" s="85"/>
      <c r="Z166" s="85"/>
    </row>
    <row r="167" spans="1:26" ht="16.5" customHeight="1">
      <c r="A167" s="85"/>
      <c r="B167" s="85"/>
      <c r="C167" s="86"/>
      <c r="D167" s="86"/>
      <c r="E167" s="118"/>
      <c r="F167" s="118"/>
      <c r="G167" s="85"/>
      <c r="H167" s="85"/>
      <c r="I167" s="85"/>
      <c r="J167" s="85"/>
      <c r="K167" s="85"/>
      <c r="L167" s="85"/>
      <c r="M167" s="85"/>
      <c r="N167" s="85"/>
      <c r="O167" s="85"/>
      <c r="P167" s="85"/>
      <c r="Q167" s="85"/>
      <c r="R167" s="85"/>
      <c r="S167" s="85"/>
      <c r="T167" s="85"/>
      <c r="U167" s="85"/>
      <c r="V167" s="85"/>
      <c r="W167" s="85"/>
      <c r="X167" s="85"/>
      <c r="Y167" s="85"/>
      <c r="Z167" s="85"/>
    </row>
    <row r="168" spans="1:26" ht="16.5" customHeight="1">
      <c r="A168" s="85"/>
      <c r="B168" s="85"/>
      <c r="C168" s="86"/>
      <c r="D168" s="86"/>
      <c r="E168" s="118"/>
      <c r="F168" s="118"/>
      <c r="G168" s="85"/>
      <c r="H168" s="85"/>
      <c r="I168" s="85"/>
      <c r="J168" s="85"/>
      <c r="K168" s="85"/>
      <c r="L168" s="85"/>
      <c r="M168" s="85"/>
      <c r="N168" s="85"/>
      <c r="O168" s="85"/>
      <c r="P168" s="85"/>
      <c r="Q168" s="85"/>
      <c r="R168" s="85"/>
      <c r="S168" s="85"/>
      <c r="T168" s="85"/>
      <c r="U168" s="85"/>
      <c r="V168" s="85"/>
      <c r="W168" s="85"/>
      <c r="X168" s="85"/>
      <c r="Y168" s="85"/>
      <c r="Z168" s="85"/>
    </row>
    <row r="169" spans="1:26" ht="16.5" customHeight="1">
      <c r="A169" s="85"/>
      <c r="B169" s="85"/>
      <c r="C169" s="86"/>
      <c r="D169" s="86"/>
      <c r="E169" s="118"/>
      <c r="F169" s="118"/>
      <c r="G169" s="85"/>
      <c r="H169" s="85"/>
      <c r="I169" s="85"/>
      <c r="J169" s="85"/>
      <c r="K169" s="85"/>
      <c r="L169" s="85"/>
      <c r="M169" s="85"/>
      <c r="N169" s="85"/>
      <c r="O169" s="85"/>
      <c r="P169" s="85"/>
      <c r="Q169" s="85"/>
      <c r="R169" s="85"/>
      <c r="S169" s="85"/>
      <c r="T169" s="85"/>
      <c r="U169" s="85"/>
      <c r="V169" s="85"/>
      <c r="W169" s="85"/>
      <c r="X169" s="85"/>
      <c r="Y169" s="85"/>
      <c r="Z169" s="85"/>
    </row>
    <row r="170" spans="1:26" ht="16.5" customHeight="1">
      <c r="A170" s="85"/>
      <c r="B170" s="85"/>
      <c r="C170" s="86"/>
      <c r="D170" s="86"/>
      <c r="E170" s="118"/>
      <c r="F170" s="118"/>
      <c r="G170" s="85"/>
      <c r="H170" s="85"/>
      <c r="I170" s="85"/>
      <c r="J170" s="85"/>
      <c r="K170" s="85"/>
      <c r="L170" s="85"/>
      <c r="M170" s="85"/>
      <c r="N170" s="85"/>
      <c r="O170" s="85"/>
      <c r="P170" s="85"/>
      <c r="Q170" s="85"/>
      <c r="R170" s="85"/>
      <c r="S170" s="85"/>
      <c r="T170" s="85"/>
      <c r="U170" s="85"/>
      <c r="V170" s="85"/>
      <c r="W170" s="85"/>
      <c r="X170" s="85"/>
      <c r="Y170" s="85"/>
      <c r="Z170" s="85"/>
    </row>
    <row r="171" spans="1:26" ht="16.5" customHeight="1">
      <c r="A171" s="85"/>
      <c r="B171" s="85"/>
      <c r="C171" s="86"/>
      <c r="D171" s="86"/>
      <c r="E171" s="118"/>
      <c r="F171" s="118"/>
      <c r="G171" s="85"/>
      <c r="H171" s="85"/>
      <c r="I171" s="85"/>
      <c r="J171" s="85"/>
      <c r="K171" s="85"/>
      <c r="L171" s="85"/>
      <c r="M171" s="85"/>
      <c r="N171" s="85"/>
      <c r="O171" s="85"/>
      <c r="P171" s="85"/>
      <c r="Q171" s="85"/>
      <c r="R171" s="85"/>
      <c r="S171" s="85"/>
      <c r="T171" s="85"/>
      <c r="U171" s="85"/>
      <c r="V171" s="85"/>
      <c r="W171" s="85"/>
      <c r="X171" s="85"/>
      <c r="Y171" s="85"/>
      <c r="Z171" s="85"/>
    </row>
    <row r="172" spans="1:26" ht="16.5" customHeight="1">
      <c r="A172" s="85"/>
      <c r="B172" s="85"/>
      <c r="C172" s="86"/>
      <c r="D172" s="86"/>
      <c r="E172" s="118"/>
      <c r="F172" s="118"/>
      <c r="G172" s="85"/>
      <c r="H172" s="85"/>
      <c r="I172" s="85"/>
      <c r="J172" s="85"/>
      <c r="K172" s="85"/>
      <c r="L172" s="85"/>
      <c r="M172" s="85"/>
      <c r="N172" s="85"/>
      <c r="O172" s="85"/>
      <c r="P172" s="85"/>
      <c r="Q172" s="85"/>
      <c r="R172" s="85"/>
      <c r="S172" s="85"/>
      <c r="T172" s="85"/>
      <c r="U172" s="85"/>
      <c r="V172" s="85"/>
      <c r="W172" s="85"/>
      <c r="X172" s="85"/>
      <c r="Y172" s="85"/>
      <c r="Z172" s="85"/>
    </row>
    <row r="173" spans="1:26" ht="16.5" customHeight="1">
      <c r="A173" s="85"/>
      <c r="B173" s="85"/>
      <c r="C173" s="86"/>
      <c r="D173" s="86"/>
      <c r="E173" s="118"/>
      <c r="F173" s="118"/>
      <c r="G173" s="85"/>
      <c r="H173" s="85"/>
      <c r="I173" s="85"/>
      <c r="J173" s="85"/>
      <c r="K173" s="85"/>
      <c r="L173" s="85"/>
      <c r="M173" s="85"/>
      <c r="N173" s="85"/>
      <c r="O173" s="85"/>
      <c r="P173" s="85"/>
      <c r="Q173" s="85"/>
      <c r="R173" s="85"/>
      <c r="S173" s="85"/>
      <c r="T173" s="85"/>
      <c r="U173" s="85"/>
      <c r="V173" s="85"/>
      <c r="W173" s="85"/>
      <c r="X173" s="85"/>
      <c r="Y173" s="85"/>
      <c r="Z173" s="85"/>
    </row>
    <row r="174" spans="1:26" ht="16.5" customHeight="1">
      <c r="A174" s="85"/>
      <c r="B174" s="85"/>
      <c r="C174" s="86"/>
      <c r="D174" s="86"/>
      <c r="E174" s="118"/>
      <c r="F174" s="118"/>
      <c r="G174" s="85"/>
      <c r="H174" s="85"/>
      <c r="I174" s="85"/>
      <c r="J174" s="85"/>
      <c r="K174" s="85"/>
      <c r="L174" s="85"/>
      <c r="M174" s="85"/>
      <c r="N174" s="85"/>
      <c r="O174" s="85"/>
      <c r="P174" s="85"/>
      <c r="Q174" s="85"/>
      <c r="R174" s="85"/>
      <c r="S174" s="85"/>
      <c r="T174" s="85"/>
      <c r="U174" s="85"/>
      <c r="V174" s="85"/>
      <c r="W174" s="85"/>
      <c r="X174" s="85"/>
      <c r="Y174" s="85"/>
      <c r="Z174" s="85"/>
    </row>
    <row r="175" spans="1:26" ht="16.5" customHeight="1">
      <c r="A175" s="85"/>
      <c r="B175" s="85"/>
      <c r="C175" s="86"/>
      <c r="D175" s="86"/>
      <c r="E175" s="118"/>
      <c r="F175" s="118"/>
      <c r="G175" s="85"/>
      <c r="H175" s="85"/>
      <c r="I175" s="85"/>
      <c r="J175" s="85"/>
      <c r="K175" s="85"/>
      <c r="L175" s="85"/>
      <c r="M175" s="85"/>
      <c r="N175" s="85"/>
      <c r="O175" s="85"/>
      <c r="P175" s="85"/>
      <c r="Q175" s="85"/>
      <c r="R175" s="85"/>
      <c r="S175" s="85"/>
      <c r="T175" s="85"/>
      <c r="U175" s="85"/>
      <c r="V175" s="85"/>
      <c r="W175" s="85"/>
      <c r="X175" s="85"/>
      <c r="Y175" s="85"/>
      <c r="Z175" s="85"/>
    </row>
    <row r="176" spans="1:26" ht="16.5" customHeight="1">
      <c r="A176" s="85"/>
      <c r="B176" s="85"/>
      <c r="C176" s="86"/>
      <c r="D176" s="86"/>
      <c r="E176" s="118"/>
      <c r="F176" s="118"/>
      <c r="G176" s="85"/>
      <c r="H176" s="85"/>
      <c r="I176" s="85"/>
      <c r="J176" s="85"/>
      <c r="K176" s="85"/>
      <c r="L176" s="85"/>
      <c r="M176" s="85"/>
      <c r="N176" s="85"/>
      <c r="O176" s="85"/>
      <c r="P176" s="85"/>
      <c r="Q176" s="85"/>
      <c r="R176" s="85"/>
      <c r="S176" s="85"/>
      <c r="T176" s="85"/>
      <c r="U176" s="85"/>
      <c r="V176" s="85"/>
      <c r="W176" s="85"/>
      <c r="X176" s="85"/>
      <c r="Y176" s="85"/>
      <c r="Z176" s="85"/>
    </row>
    <row r="177" spans="1:26" ht="16.5" customHeight="1">
      <c r="A177" s="85"/>
      <c r="B177" s="85"/>
      <c r="C177" s="86"/>
      <c r="D177" s="86"/>
      <c r="E177" s="118"/>
      <c r="F177" s="118"/>
      <c r="G177" s="85"/>
      <c r="H177" s="85"/>
      <c r="I177" s="85"/>
      <c r="J177" s="85"/>
      <c r="K177" s="85"/>
      <c r="L177" s="85"/>
      <c r="M177" s="85"/>
      <c r="N177" s="85"/>
      <c r="O177" s="85"/>
      <c r="P177" s="85"/>
      <c r="Q177" s="85"/>
      <c r="R177" s="85"/>
      <c r="S177" s="85"/>
      <c r="T177" s="85"/>
      <c r="U177" s="85"/>
      <c r="V177" s="85"/>
      <c r="W177" s="85"/>
      <c r="X177" s="85"/>
      <c r="Y177" s="85"/>
      <c r="Z177" s="85"/>
    </row>
    <row r="178" spans="1:26" ht="16.5" customHeight="1">
      <c r="A178" s="85"/>
      <c r="B178" s="85"/>
      <c r="C178" s="86"/>
      <c r="D178" s="86"/>
      <c r="E178" s="118"/>
      <c r="F178" s="118"/>
      <c r="G178" s="85"/>
      <c r="H178" s="85"/>
      <c r="I178" s="85"/>
      <c r="J178" s="85"/>
      <c r="K178" s="85"/>
      <c r="L178" s="85"/>
      <c r="M178" s="85"/>
      <c r="N178" s="85"/>
      <c r="O178" s="85"/>
      <c r="P178" s="85"/>
      <c r="Q178" s="85"/>
      <c r="R178" s="85"/>
      <c r="S178" s="85"/>
      <c r="T178" s="85"/>
      <c r="U178" s="85"/>
      <c r="V178" s="85"/>
      <c r="W178" s="85"/>
      <c r="X178" s="85"/>
      <c r="Y178" s="85"/>
      <c r="Z178" s="85"/>
    </row>
    <row r="179" spans="1:26" ht="16.5" customHeight="1">
      <c r="A179" s="85"/>
      <c r="B179" s="85"/>
      <c r="C179" s="86"/>
      <c r="D179" s="86"/>
      <c r="E179" s="118"/>
      <c r="F179" s="118"/>
      <c r="G179" s="85"/>
      <c r="H179" s="85"/>
      <c r="I179" s="85"/>
      <c r="J179" s="85"/>
      <c r="K179" s="85"/>
      <c r="L179" s="85"/>
      <c r="M179" s="85"/>
      <c r="N179" s="85"/>
      <c r="O179" s="85"/>
      <c r="P179" s="85"/>
      <c r="Q179" s="85"/>
      <c r="R179" s="85"/>
      <c r="S179" s="85"/>
      <c r="T179" s="85"/>
      <c r="U179" s="85"/>
      <c r="V179" s="85"/>
      <c r="W179" s="85"/>
      <c r="X179" s="85"/>
      <c r="Y179" s="85"/>
      <c r="Z179" s="85"/>
    </row>
    <row r="180" spans="1:26" ht="16.5" customHeight="1">
      <c r="A180" s="85"/>
      <c r="B180" s="85"/>
      <c r="C180" s="86"/>
      <c r="D180" s="86"/>
      <c r="E180" s="118"/>
      <c r="F180" s="118"/>
      <c r="G180" s="85"/>
      <c r="H180" s="85"/>
      <c r="I180" s="85"/>
      <c r="J180" s="85"/>
      <c r="K180" s="85"/>
      <c r="L180" s="85"/>
      <c r="M180" s="85"/>
      <c r="N180" s="85"/>
      <c r="O180" s="85"/>
      <c r="P180" s="85"/>
      <c r="Q180" s="85"/>
      <c r="R180" s="85"/>
      <c r="S180" s="85"/>
      <c r="T180" s="85"/>
      <c r="U180" s="85"/>
      <c r="V180" s="85"/>
      <c r="W180" s="85"/>
      <c r="X180" s="85"/>
      <c r="Y180" s="85"/>
      <c r="Z180" s="85"/>
    </row>
    <row r="181" spans="1:26" ht="16.5" customHeight="1">
      <c r="A181" s="85"/>
      <c r="B181" s="85"/>
      <c r="C181" s="86"/>
      <c r="D181" s="86"/>
      <c r="E181" s="118"/>
      <c r="F181" s="118"/>
      <c r="G181" s="85"/>
      <c r="H181" s="85"/>
      <c r="I181" s="85"/>
      <c r="J181" s="85"/>
      <c r="K181" s="85"/>
      <c r="L181" s="85"/>
      <c r="M181" s="85"/>
      <c r="N181" s="85"/>
      <c r="O181" s="85"/>
      <c r="P181" s="85"/>
      <c r="Q181" s="85"/>
      <c r="R181" s="85"/>
      <c r="S181" s="85"/>
      <c r="T181" s="85"/>
      <c r="U181" s="85"/>
      <c r="V181" s="85"/>
      <c r="W181" s="85"/>
      <c r="X181" s="85"/>
      <c r="Y181" s="85"/>
      <c r="Z181" s="85"/>
    </row>
    <row r="182" spans="1:26" ht="16.5" customHeight="1">
      <c r="A182" s="85"/>
      <c r="B182" s="85"/>
      <c r="C182" s="86"/>
      <c r="D182" s="86"/>
      <c r="E182" s="118"/>
      <c r="F182" s="118"/>
      <c r="G182" s="85"/>
      <c r="H182" s="85"/>
      <c r="I182" s="85"/>
      <c r="J182" s="85"/>
      <c r="K182" s="85"/>
      <c r="L182" s="85"/>
      <c r="M182" s="85"/>
      <c r="N182" s="85"/>
      <c r="O182" s="85"/>
      <c r="P182" s="85"/>
      <c r="Q182" s="85"/>
      <c r="R182" s="85"/>
      <c r="S182" s="85"/>
      <c r="T182" s="85"/>
      <c r="U182" s="85"/>
      <c r="V182" s="85"/>
      <c r="W182" s="85"/>
      <c r="X182" s="85"/>
      <c r="Y182" s="85"/>
      <c r="Z182" s="85"/>
    </row>
    <row r="183" spans="1:26" ht="16.5" customHeight="1">
      <c r="A183" s="85"/>
      <c r="B183" s="85"/>
      <c r="C183" s="86"/>
      <c r="D183" s="86"/>
      <c r="E183" s="118"/>
      <c r="F183" s="118"/>
      <c r="G183" s="85"/>
      <c r="H183" s="85"/>
      <c r="I183" s="85"/>
      <c r="J183" s="85"/>
      <c r="K183" s="85"/>
      <c r="L183" s="85"/>
      <c r="M183" s="85"/>
      <c r="N183" s="85"/>
      <c r="O183" s="85"/>
      <c r="P183" s="85"/>
      <c r="Q183" s="85"/>
      <c r="R183" s="85"/>
      <c r="S183" s="85"/>
      <c r="T183" s="85"/>
      <c r="U183" s="85"/>
      <c r="V183" s="85"/>
      <c r="W183" s="85"/>
      <c r="X183" s="85"/>
      <c r="Y183" s="85"/>
      <c r="Z183" s="85"/>
    </row>
    <row r="184" spans="1:26" ht="16.5" customHeight="1">
      <c r="A184" s="85"/>
      <c r="B184" s="85"/>
      <c r="C184" s="86"/>
      <c r="D184" s="86"/>
      <c r="E184" s="118"/>
      <c r="F184" s="118"/>
      <c r="G184" s="85"/>
      <c r="H184" s="85"/>
      <c r="I184" s="85"/>
      <c r="J184" s="85"/>
      <c r="K184" s="85"/>
      <c r="L184" s="85"/>
      <c r="M184" s="85"/>
      <c r="N184" s="85"/>
      <c r="O184" s="85"/>
      <c r="P184" s="85"/>
      <c r="Q184" s="85"/>
      <c r="R184" s="85"/>
      <c r="S184" s="85"/>
      <c r="T184" s="85"/>
      <c r="U184" s="85"/>
      <c r="V184" s="85"/>
      <c r="W184" s="85"/>
      <c r="X184" s="85"/>
      <c r="Y184" s="85"/>
      <c r="Z184" s="85"/>
    </row>
    <row r="185" spans="1:26" ht="16.5" customHeight="1">
      <c r="A185" s="85"/>
      <c r="B185" s="85"/>
      <c r="C185" s="86"/>
      <c r="D185" s="86"/>
      <c r="E185" s="118"/>
      <c r="F185" s="118"/>
      <c r="G185" s="85"/>
      <c r="H185" s="85"/>
      <c r="I185" s="85"/>
      <c r="J185" s="85"/>
      <c r="K185" s="85"/>
      <c r="L185" s="85"/>
      <c r="M185" s="85"/>
      <c r="N185" s="85"/>
      <c r="O185" s="85"/>
      <c r="P185" s="85"/>
      <c r="Q185" s="85"/>
      <c r="R185" s="85"/>
      <c r="S185" s="85"/>
      <c r="T185" s="85"/>
      <c r="U185" s="85"/>
      <c r="V185" s="85"/>
      <c r="W185" s="85"/>
      <c r="X185" s="85"/>
      <c r="Y185" s="85"/>
      <c r="Z185" s="85"/>
    </row>
    <row r="186" spans="1:26" ht="16.5" customHeight="1">
      <c r="A186" s="85"/>
      <c r="B186" s="85"/>
      <c r="C186" s="86"/>
      <c r="D186" s="86"/>
      <c r="E186" s="118"/>
      <c r="F186" s="118"/>
      <c r="G186" s="85"/>
      <c r="H186" s="85"/>
      <c r="I186" s="85"/>
      <c r="J186" s="85"/>
      <c r="K186" s="85"/>
      <c r="L186" s="85"/>
      <c r="M186" s="85"/>
      <c r="N186" s="85"/>
      <c r="O186" s="85"/>
      <c r="P186" s="85"/>
      <c r="Q186" s="85"/>
      <c r="R186" s="85"/>
      <c r="S186" s="85"/>
      <c r="T186" s="85"/>
      <c r="U186" s="85"/>
      <c r="V186" s="85"/>
      <c r="W186" s="85"/>
      <c r="X186" s="85"/>
      <c r="Y186" s="85"/>
      <c r="Z186" s="85"/>
    </row>
    <row r="187" spans="1:26" ht="16.5" customHeight="1">
      <c r="A187" s="85"/>
      <c r="B187" s="85"/>
      <c r="C187" s="86"/>
      <c r="D187" s="86"/>
      <c r="E187" s="118"/>
      <c r="F187" s="118"/>
      <c r="G187" s="85"/>
      <c r="H187" s="85"/>
      <c r="I187" s="85"/>
      <c r="J187" s="85"/>
      <c r="K187" s="85"/>
      <c r="L187" s="85"/>
      <c r="M187" s="85"/>
      <c r="N187" s="85"/>
      <c r="O187" s="85"/>
      <c r="P187" s="85"/>
      <c r="Q187" s="85"/>
      <c r="R187" s="85"/>
      <c r="S187" s="85"/>
      <c r="T187" s="85"/>
      <c r="U187" s="85"/>
      <c r="V187" s="85"/>
      <c r="W187" s="85"/>
      <c r="X187" s="85"/>
      <c r="Y187" s="85"/>
      <c r="Z187" s="85"/>
    </row>
    <row r="188" spans="1:26" ht="16.5" customHeight="1">
      <c r="A188" s="85"/>
      <c r="B188" s="85"/>
      <c r="C188" s="86"/>
      <c r="D188" s="86"/>
      <c r="E188" s="118"/>
      <c r="F188" s="118"/>
      <c r="G188" s="85"/>
      <c r="H188" s="85"/>
      <c r="I188" s="85"/>
      <c r="J188" s="85"/>
      <c r="K188" s="85"/>
      <c r="L188" s="85"/>
      <c r="M188" s="85"/>
      <c r="N188" s="85"/>
      <c r="O188" s="85"/>
      <c r="P188" s="85"/>
      <c r="Q188" s="85"/>
      <c r="R188" s="85"/>
      <c r="S188" s="85"/>
      <c r="T188" s="85"/>
      <c r="U188" s="85"/>
      <c r="V188" s="85"/>
      <c r="W188" s="85"/>
      <c r="X188" s="85"/>
      <c r="Y188" s="85"/>
      <c r="Z188" s="85"/>
    </row>
    <row r="189" spans="1:26" ht="16.5" customHeight="1">
      <c r="A189" s="85"/>
      <c r="B189" s="85"/>
      <c r="C189" s="86"/>
      <c r="D189" s="86"/>
      <c r="E189" s="118"/>
      <c r="F189" s="118"/>
      <c r="G189" s="85"/>
      <c r="H189" s="85"/>
      <c r="I189" s="85"/>
      <c r="J189" s="85"/>
      <c r="K189" s="85"/>
      <c r="L189" s="85"/>
      <c r="M189" s="85"/>
      <c r="N189" s="85"/>
      <c r="O189" s="85"/>
      <c r="P189" s="85"/>
      <c r="Q189" s="85"/>
      <c r="R189" s="85"/>
      <c r="S189" s="85"/>
      <c r="T189" s="85"/>
      <c r="U189" s="85"/>
      <c r="V189" s="85"/>
      <c r="W189" s="85"/>
      <c r="X189" s="85"/>
      <c r="Y189" s="85"/>
      <c r="Z189" s="85"/>
    </row>
    <row r="190" spans="1:26" ht="16.5" customHeight="1">
      <c r="A190" s="85"/>
      <c r="B190" s="85"/>
      <c r="C190" s="86"/>
      <c r="D190" s="86"/>
      <c r="E190" s="118"/>
      <c r="F190" s="118"/>
      <c r="G190" s="85"/>
      <c r="H190" s="85"/>
      <c r="I190" s="85"/>
      <c r="J190" s="85"/>
      <c r="K190" s="85"/>
      <c r="L190" s="85"/>
      <c r="M190" s="85"/>
      <c r="N190" s="85"/>
      <c r="O190" s="85"/>
      <c r="P190" s="85"/>
      <c r="Q190" s="85"/>
      <c r="R190" s="85"/>
      <c r="S190" s="85"/>
      <c r="T190" s="85"/>
      <c r="U190" s="85"/>
      <c r="V190" s="85"/>
      <c r="W190" s="85"/>
      <c r="X190" s="85"/>
      <c r="Y190" s="85"/>
      <c r="Z190" s="85"/>
    </row>
    <row r="191" spans="1:26" ht="16.5" customHeight="1">
      <c r="A191" s="85"/>
      <c r="B191" s="85"/>
      <c r="C191" s="86"/>
      <c r="D191" s="86"/>
      <c r="E191" s="118"/>
      <c r="F191" s="118"/>
      <c r="G191" s="85"/>
      <c r="H191" s="85"/>
      <c r="I191" s="85"/>
      <c r="J191" s="85"/>
      <c r="K191" s="85"/>
      <c r="L191" s="85"/>
      <c r="M191" s="85"/>
      <c r="N191" s="85"/>
      <c r="O191" s="85"/>
      <c r="P191" s="85"/>
      <c r="Q191" s="85"/>
      <c r="R191" s="85"/>
      <c r="S191" s="85"/>
      <c r="T191" s="85"/>
      <c r="U191" s="85"/>
      <c r="V191" s="85"/>
      <c r="W191" s="85"/>
      <c r="X191" s="85"/>
      <c r="Y191" s="85"/>
      <c r="Z191" s="85"/>
    </row>
    <row r="192" spans="1:26" ht="16.5" customHeight="1">
      <c r="A192" s="85"/>
      <c r="B192" s="85"/>
      <c r="C192" s="86"/>
      <c r="D192" s="86"/>
      <c r="E192" s="118"/>
      <c r="F192" s="118"/>
      <c r="G192" s="85"/>
      <c r="H192" s="85"/>
      <c r="I192" s="85"/>
      <c r="J192" s="85"/>
      <c r="K192" s="85"/>
      <c r="L192" s="85"/>
      <c r="M192" s="85"/>
      <c r="N192" s="85"/>
      <c r="O192" s="85"/>
      <c r="P192" s="85"/>
      <c r="Q192" s="85"/>
      <c r="R192" s="85"/>
      <c r="S192" s="85"/>
      <c r="T192" s="85"/>
      <c r="U192" s="85"/>
      <c r="V192" s="85"/>
      <c r="W192" s="85"/>
      <c r="X192" s="85"/>
      <c r="Y192" s="85"/>
      <c r="Z192" s="85"/>
    </row>
    <row r="193" spans="1:26" ht="16.5" customHeight="1">
      <c r="A193" s="85"/>
      <c r="B193" s="85"/>
      <c r="C193" s="86"/>
      <c r="D193" s="86"/>
      <c r="E193" s="118"/>
      <c r="F193" s="118"/>
      <c r="G193" s="85"/>
      <c r="H193" s="85"/>
      <c r="I193" s="85"/>
      <c r="J193" s="85"/>
      <c r="K193" s="85"/>
      <c r="L193" s="85"/>
      <c r="M193" s="85"/>
      <c r="N193" s="85"/>
      <c r="O193" s="85"/>
      <c r="P193" s="85"/>
      <c r="Q193" s="85"/>
      <c r="R193" s="85"/>
      <c r="S193" s="85"/>
      <c r="T193" s="85"/>
      <c r="U193" s="85"/>
      <c r="V193" s="85"/>
      <c r="W193" s="85"/>
      <c r="X193" s="85"/>
      <c r="Y193" s="85"/>
      <c r="Z193" s="85"/>
    </row>
    <row r="194" spans="1:26" ht="16.5" customHeight="1">
      <c r="A194" s="85"/>
      <c r="B194" s="85"/>
      <c r="C194" s="86"/>
      <c r="D194" s="86"/>
      <c r="E194" s="118"/>
      <c r="F194" s="118"/>
      <c r="G194" s="85"/>
      <c r="H194" s="85"/>
      <c r="I194" s="85"/>
      <c r="J194" s="85"/>
      <c r="K194" s="85"/>
      <c r="L194" s="85"/>
      <c r="M194" s="85"/>
      <c r="N194" s="85"/>
      <c r="O194" s="85"/>
      <c r="P194" s="85"/>
      <c r="Q194" s="85"/>
      <c r="R194" s="85"/>
      <c r="S194" s="85"/>
      <c r="T194" s="85"/>
      <c r="U194" s="85"/>
      <c r="V194" s="85"/>
      <c r="W194" s="85"/>
      <c r="X194" s="85"/>
      <c r="Y194" s="85"/>
      <c r="Z194" s="85"/>
    </row>
    <row r="195" spans="1:26" ht="16.5" customHeight="1">
      <c r="A195" s="85"/>
      <c r="B195" s="85"/>
      <c r="C195" s="86"/>
      <c r="D195" s="86"/>
      <c r="E195" s="118"/>
      <c r="F195" s="118"/>
      <c r="G195" s="85"/>
      <c r="H195" s="85"/>
      <c r="I195" s="85"/>
      <c r="J195" s="85"/>
      <c r="K195" s="85"/>
      <c r="L195" s="85"/>
      <c r="M195" s="85"/>
      <c r="N195" s="85"/>
      <c r="O195" s="85"/>
      <c r="P195" s="85"/>
      <c r="Q195" s="85"/>
      <c r="R195" s="85"/>
      <c r="S195" s="85"/>
      <c r="T195" s="85"/>
      <c r="U195" s="85"/>
      <c r="V195" s="85"/>
      <c r="W195" s="85"/>
      <c r="X195" s="85"/>
      <c r="Y195" s="85"/>
      <c r="Z195" s="85"/>
    </row>
    <row r="196" spans="1:26" ht="16.5" customHeight="1">
      <c r="A196" s="85"/>
      <c r="B196" s="85"/>
      <c r="C196" s="86"/>
      <c r="D196" s="86"/>
      <c r="E196" s="118"/>
      <c r="F196" s="118"/>
      <c r="G196" s="85"/>
      <c r="H196" s="85"/>
      <c r="I196" s="85"/>
      <c r="J196" s="85"/>
      <c r="K196" s="85"/>
      <c r="L196" s="85"/>
      <c r="M196" s="85"/>
      <c r="N196" s="85"/>
      <c r="O196" s="85"/>
      <c r="P196" s="85"/>
      <c r="Q196" s="85"/>
      <c r="R196" s="85"/>
      <c r="S196" s="85"/>
      <c r="T196" s="85"/>
      <c r="U196" s="85"/>
      <c r="V196" s="85"/>
      <c r="W196" s="85"/>
      <c r="X196" s="85"/>
      <c r="Y196" s="85"/>
      <c r="Z196" s="85"/>
    </row>
    <row r="197" spans="1:26" ht="16.5" customHeight="1">
      <c r="A197" s="85"/>
      <c r="B197" s="85"/>
      <c r="C197" s="86"/>
      <c r="D197" s="86"/>
      <c r="E197" s="118"/>
      <c r="F197" s="118"/>
      <c r="G197" s="85"/>
      <c r="H197" s="85"/>
      <c r="I197" s="85"/>
      <c r="J197" s="85"/>
      <c r="K197" s="85"/>
      <c r="L197" s="85"/>
      <c r="M197" s="85"/>
      <c r="N197" s="85"/>
      <c r="O197" s="85"/>
      <c r="P197" s="85"/>
      <c r="Q197" s="85"/>
      <c r="R197" s="85"/>
      <c r="S197" s="85"/>
      <c r="T197" s="85"/>
      <c r="U197" s="85"/>
      <c r="V197" s="85"/>
      <c r="W197" s="85"/>
      <c r="X197" s="85"/>
      <c r="Y197" s="85"/>
      <c r="Z197" s="85"/>
    </row>
    <row r="198" spans="1:26" ht="16.5" customHeight="1">
      <c r="A198" s="85"/>
      <c r="B198" s="85"/>
      <c r="C198" s="86"/>
      <c r="D198" s="86"/>
      <c r="E198" s="118"/>
      <c r="F198" s="118"/>
      <c r="G198" s="85"/>
      <c r="H198" s="85"/>
      <c r="I198" s="85"/>
      <c r="J198" s="85"/>
      <c r="K198" s="85"/>
      <c r="L198" s="85"/>
      <c r="M198" s="85"/>
      <c r="N198" s="85"/>
      <c r="O198" s="85"/>
      <c r="P198" s="85"/>
      <c r="Q198" s="85"/>
      <c r="R198" s="85"/>
      <c r="S198" s="85"/>
      <c r="T198" s="85"/>
      <c r="U198" s="85"/>
      <c r="V198" s="85"/>
      <c r="W198" s="85"/>
      <c r="X198" s="85"/>
      <c r="Y198" s="85"/>
      <c r="Z198" s="85"/>
    </row>
    <row r="199" spans="1:26" ht="16.5" customHeight="1">
      <c r="A199" s="85"/>
      <c r="B199" s="85"/>
      <c r="C199" s="86"/>
      <c r="D199" s="86"/>
      <c r="E199" s="118"/>
      <c r="F199" s="118"/>
      <c r="G199" s="85"/>
      <c r="H199" s="85"/>
      <c r="I199" s="85"/>
      <c r="J199" s="85"/>
      <c r="K199" s="85"/>
      <c r="L199" s="85"/>
      <c r="M199" s="85"/>
      <c r="N199" s="85"/>
      <c r="O199" s="85"/>
      <c r="P199" s="85"/>
      <c r="Q199" s="85"/>
      <c r="R199" s="85"/>
      <c r="S199" s="85"/>
      <c r="T199" s="85"/>
      <c r="U199" s="85"/>
      <c r="V199" s="85"/>
      <c r="W199" s="85"/>
      <c r="X199" s="85"/>
      <c r="Y199" s="85"/>
      <c r="Z199" s="85"/>
    </row>
    <row r="200" spans="1:26" ht="16.5" customHeight="1">
      <c r="A200" s="85"/>
      <c r="B200" s="85"/>
      <c r="C200" s="86"/>
      <c r="D200" s="86"/>
      <c r="E200" s="118"/>
      <c r="F200" s="118"/>
      <c r="G200" s="85"/>
      <c r="H200" s="85"/>
      <c r="I200" s="85"/>
      <c r="J200" s="85"/>
      <c r="K200" s="85"/>
      <c r="L200" s="85"/>
      <c r="M200" s="85"/>
      <c r="N200" s="85"/>
      <c r="O200" s="85"/>
      <c r="P200" s="85"/>
      <c r="Q200" s="85"/>
      <c r="R200" s="85"/>
      <c r="S200" s="85"/>
      <c r="T200" s="85"/>
      <c r="U200" s="85"/>
      <c r="V200" s="85"/>
      <c r="W200" s="85"/>
      <c r="X200" s="85"/>
      <c r="Y200" s="85"/>
      <c r="Z200" s="85"/>
    </row>
    <row r="201" spans="1:26" ht="16.5" customHeight="1">
      <c r="A201" s="85"/>
      <c r="B201" s="85"/>
      <c r="C201" s="86"/>
      <c r="D201" s="86"/>
      <c r="E201" s="118"/>
      <c r="F201" s="118"/>
      <c r="G201" s="85"/>
      <c r="H201" s="85"/>
      <c r="I201" s="85"/>
      <c r="J201" s="85"/>
      <c r="K201" s="85"/>
      <c r="L201" s="85"/>
      <c r="M201" s="85"/>
      <c r="N201" s="85"/>
      <c r="O201" s="85"/>
      <c r="P201" s="85"/>
      <c r="Q201" s="85"/>
      <c r="R201" s="85"/>
      <c r="S201" s="85"/>
      <c r="T201" s="85"/>
      <c r="U201" s="85"/>
      <c r="V201" s="85"/>
      <c r="W201" s="85"/>
      <c r="X201" s="85"/>
      <c r="Y201" s="85"/>
      <c r="Z201" s="85"/>
    </row>
    <row r="202" spans="1:26" ht="16.5" customHeight="1">
      <c r="A202" s="85"/>
      <c r="B202" s="85"/>
      <c r="C202" s="86"/>
      <c r="D202" s="86"/>
      <c r="E202" s="118"/>
      <c r="F202" s="118"/>
      <c r="G202" s="85"/>
      <c r="H202" s="85"/>
      <c r="I202" s="85"/>
      <c r="J202" s="85"/>
      <c r="K202" s="85"/>
      <c r="L202" s="85"/>
      <c r="M202" s="85"/>
      <c r="N202" s="85"/>
      <c r="O202" s="85"/>
      <c r="P202" s="85"/>
      <c r="Q202" s="85"/>
      <c r="R202" s="85"/>
      <c r="S202" s="85"/>
      <c r="T202" s="85"/>
      <c r="U202" s="85"/>
      <c r="V202" s="85"/>
      <c r="W202" s="85"/>
      <c r="X202" s="85"/>
      <c r="Y202" s="85"/>
      <c r="Z202" s="85"/>
    </row>
    <row r="203" spans="1:26" ht="16.5" customHeight="1">
      <c r="A203" s="85"/>
      <c r="B203" s="85"/>
      <c r="C203" s="86"/>
      <c r="D203" s="86"/>
      <c r="E203" s="118"/>
      <c r="F203" s="118"/>
      <c r="G203" s="85"/>
      <c r="H203" s="85"/>
      <c r="I203" s="85"/>
      <c r="J203" s="85"/>
      <c r="K203" s="85"/>
      <c r="L203" s="85"/>
      <c r="M203" s="85"/>
      <c r="N203" s="85"/>
      <c r="O203" s="85"/>
      <c r="P203" s="85"/>
      <c r="Q203" s="85"/>
      <c r="R203" s="85"/>
      <c r="S203" s="85"/>
      <c r="T203" s="85"/>
      <c r="U203" s="85"/>
      <c r="V203" s="85"/>
      <c r="W203" s="85"/>
      <c r="X203" s="85"/>
      <c r="Y203" s="85"/>
      <c r="Z203" s="85"/>
    </row>
    <row r="204" spans="1:26" ht="16.5" customHeight="1">
      <c r="A204" s="85"/>
      <c r="B204" s="85"/>
      <c r="C204" s="86"/>
      <c r="D204" s="86"/>
      <c r="E204" s="118"/>
      <c r="F204" s="118"/>
      <c r="G204" s="85"/>
      <c r="H204" s="85"/>
      <c r="I204" s="85"/>
      <c r="J204" s="85"/>
      <c r="K204" s="85"/>
      <c r="L204" s="85"/>
      <c r="M204" s="85"/>
      <c r="N204" s="85"/>
      <c r="O204" s="85"/>
      <c r="P204" s="85"/>
      <c r="Q204" s="85"/>
      <c r="R204" s="85"/>
      <c r="S204" s="85"/>
      <c r="T204" s="85"/>
      <c r="U204" s="85"/>
      <c r="V204" s="85"/>
      <c r="W204" s="85"/>
      <c r="X204" s="85"/>
      <c r="Y204" s="85"/>
      <c r="Z204" s="85"/>
    </row>
    <row r="205" spans="1:26" ht="16.5" customHeight="1">
      <c r="A205" s="85"/>
      <c r="B205" s="85"/>
      <c r="C205" s="86"/>
      <c r="D205" s="86"/>
      <c r="E205" s="118"/>
      <c r="F205" s="118"/>
      <c r="G205" s="85"/>
      <c r="H205" s="85"/>
      <c r="I205" s="85"/>
      <c r="J205" s="85"/>
      <c r="K205" s="85"/>
      <c r="L205" s="85"/>
      <c r="M205" s="85"/>
      <c r="N205" s="85"/>
      <c r="O205" s="85"/>
      <c r="P205" s="85"/>
      <c r="Q205" s="85"/>
      <c r="R205" s="85"/>
      <c r="S205" s="85"/>
      <c r="T205" s="85"/>
      <c r="U205" s="85"/>
      <c r="V205" s="85"/>
      <c r="W205" s="85"/>
      <c r="X205" s="85"/>
      <c r="Y205" s="85"/>
      <c r="Z205" s="85"/>
    </row>
    <row r="206" spans="1:26" ht="16.5" customHeight="1">
      <c r="A206" s="85"/>
      <c r="B206" s="85"/>
      <c r="C206" s="86"/>
      <c r="D206" s="86"/>
      <c r="E206" s="118"/>
      <c r="F206" s="118"/>
      <c r="G206" s="85"/>
      <c r="H206" s="85"/>
      <c r="I206" s="85"/>
      <c r="J206" s="85"/>
      <c r="K206" s="85"/>
      <c r="L206" s="85"/>
      <c r="M206" s="85"/>
      <c r="N206" s="85"/>
      <c r="O206" s="85"/>
      <c r="P206" s="85"/>
      <c r="Q206" s="85"/>
      <c r="R206" s="85"/>
      <c r="S206" s="85"/>
      <c r="T206" s="85"/>
      <c r="U206" s="85"/>
      <c r="V206" s="85"/>
      <c r="W206" s="85"/>
      <c r="X206" s="85"/>
      <c r="Y206" s="85"/>
      <c r="Z206" s="85"/>
    </row>
    <row r="207" spans="1:26" ht="16.5" customHeight="1">
      <c r="A207" s="85"/>
      <c r="B207" s="85"/>
      <c r="C207" s="86"/>
      <c r="D207" s="86"/>
      <c r="E207" s="118"/>
      <c r="F207" s="118"/>
      <c r="G207" s="85"/>
      <c r="H207" s="85"/>
      <c r="I207" s="85"/>
      <c r="J207" s="85"/>
      <c r="K207" s="85"/>
      <c r="L207" s="85"/>
      <c r="M207" s="85"/>
      <c r="N207" s="85"/>
      <c r="O207" s="85"/>
      <c r="P207" s="85"/>
      <c r="Q207" s="85"/>
      <c r="R207" s="85"/>
      <c r="S207" s="85"/>
      <c r="T207" s="85"/>
      <c r="U207" s="85"/>
      <c r="V207" s="85"/>
      <c r="W207" s="85"/>
      <c r="X207" s="85"/>
      <c r="Y207" s="85"/>
      <c r="Z207" s="85"/>
    </row>
    <row r="208" spans="1:26" ht="16.5" customHeight="1">
      <c r="A208" s="85"/>
      <c r="B208" s="85"/>
      <c r="C208" s="86"/>
      <c r="D208" s="86"/>
      <c r="E208" s="118"/>
      <c r="F208" s="118"/>
      <c r="G208" s="85"/>
      <c r="H208" s="85"/>
      <c r="I208" s="85"/>
      <c r="J208" s="85"/>
      <c r="K208" s="85"/>
      <c r="L208" s="85"/>
      <c r="M208" s="85"/>
      <c r="N208" s="85"/>
      <c r="O208" s="85"/>
      <c r="P208" s="85"/>
      <c r="Q208" s="85"/>
      <c r="R208" s="85"/>
      <c r="S208" s="85"/>
      <c r="T208" s="85"/>
      <c r="U208" s="85"/>
      <c r="V208" s="85"/>
      <c r="W208" s="85"/>
      <c r="X208" s="85"/>
      <c r="Y208" s="85"/>
      <c r="Z208" s="85"/>
    </row>
    <row r="209" spans="1:26" ht="16.5" customHeight="1">
      <c r="A209" s="85"/>
      <c r="B209" s="85"/>
      <c r="C209" s="86"/>
      <c r="D209" s="86"/>
      <c r="E209" s="118"/>
      <c r="F209" s="118"/>
      <c r="G209" s="85"/>
      <c r="H209" s="85"/>
      <c r="I209" s="85"/>
      <c r="J209" s="85"/>
      <c r="K209" s="85"/>
      <c r="L209" s="85"/>
      <c r="M209" s="85"/>
      <c r="N209" s="85"/>
      <c r="O209" s="85"/>
      <c r="P209" s="85"/>
      <c r="Q209" s="85"/>
      <c r="R209" s="85"/>
      <c r="S209" s="85"/>
      <c r="T209" s="85"/>
      <c r="U209" s="85"/>
      <c r="V209" s="85"/>
      <c r="W209" s="85"/>
      <c r="X209" s="85"/>
      <c r="Y209" s="85"/>
      <c r="Z209" s="85"/>
    </row>
    <row r="210" spans="1:26" ht="16.5" customHeight="1">
      <c r="A210" s="85"/>
      <c r="B210" s="85"/>
      <c r="C210" s="86"/>
      <c r="D210" s="86"/>
      <c r="E210" s="118"/>
      <c r="F210" s="118"/>
      <c r="G210" s="85"/>
      <c r="H210" s="85"/>
      <c r="I210" s="85"/>
      <c r="J210" s="85"/>
      <c r="K210" s="85"/>
      <c r="L210" s="85"/>
      <c r="M210" s="85"/>
      <c r="N210" s="85"/>
      <c r="O210" s="85"/>
      <c r="P210" s="85"/>
      <c r="Q210" s="85"/>
      <c r="R210" s="85"/>
      <c r="S210" s="85"/>
      <c r="T210" s="85"/>
      <c r="U210" s="85"/>
      <c r="V210" s="85"/>
      <c r="W210" s="85"/>
      <c r="X210" s="85"/>
      <c r="Y210" s="85"/>
      <c r="Z210" s="85"/>
    </row>
    <row r="211" spans="1:26" ht="16.5" customHeight="1">
      <c r="A211" s="85"/>
      <c r="B211" s="85"/>
      <c r="C211" s="86"/>
      <c r="D211" s="86"/>
      <c r="E211" s="118"/>
      <c r="F211" s="118"/>
      <c r="G211" s="85"/>
      <c r="H211" s="85"/>
      <c r="I211" s="85"/>
      <c r="J211" s="85"/>
      <c r="K211" s="85"/>
      <c r="L211" s="85"/>
      <c r="M211" s="85"/>
      <c r="N211" s="85"/>
      <c r="O211" s="85"/>
      <c r="P211" s="85"/>
      <c r="Q211" s="85"/>
      <c r="R211" s="85"/>
      <c r="S211" s="85"/>
      <c r="T211" s="85"/>
      <c r="U211" s="85"/>
      <c r="V211" s="85"/>
      <c r="W211" s="85"/>
      <c r="X211" s="85"/>
      <c r="Y211" s="85"/>
      <c r="Z211" s="85"/>
    </row>
    <row r="212" spans="1:26" ht="16.5" customHeight="1">
      <c r="A212" s="85"/>
      <c r="B212" s="85"/>
      <c r="C212" s="86"/>
      <c r="D212" s="86"/>
      <c r="E212" s="118"/>
      <c r="F212" s="118"/>
      <c r="G212" s="85"/>
      <c r="H212" s="85"/>
      <c r="I212" s="85"/>
      <c r="J212" s="85"/>
      <c r="K212" s="85"/>
      <c r="L212" s="85"/>
      <c r="M212" s="85"/>
      <c r="N212" s="85"/>
      <c r="O212" s="85"/>
      <c r="P212" s="85"/>
      <c r="Q212" s="85"/>
      <c r="R212" s="85"/>
      <c r="S212" s="85"/>
      <c r="T212" s="85"/>
      <c r="U212" s="85"/>
      <c r="V212" s="85"/>
      <c r="W212" s="85"/>
      <c r="X212" s="85"/>
      <c r="Y212" s="85"/>
      <c r="Z212" s="85"/>
    </row>
    <row r="213" spans="1:26" ht="16.5" customHeight="1">
      <c r="A213" s="85"/>
      <c r="B213" s="85"/>
      <c r="C213" s="86"/>
      <c r="D213" s="86"/>
      <c r="E213" s="118"/>
      <c r="F213" s="118"/>
      <c r="G213" s="85"/>
      <c r="H213" s="85"/>
      <c r="I213" s="85"/>
      <c r="J213" s="85"/>
      <c r="K213" s="85"/>
      <c r="L213" s="85"/>
      <c r="M213" s="85"/>
      <c r="N213" s="85"/>
      <c r="O213" s="85"/>
      <c r="P213" s="85"/>
      <c r="Q213" s="85"/>
      <c r="R213" s="85"/>
      <c r="S213" s="85"/>
      <c r="T213" s="85"/>
      <c r="U213" s="85"/>
      <c r="V213" s="85"/>
      <c r="W213" s="85"/>
      <c r="X213" s="85"/>
      <c r="Y213" s="85"/>
      <c r="Z213" s="85"/>
    </row>
    <row r="214" spans="1:26" ht="16.5" customHeight="1">
      <c r="A214" s="85"/>
      <c r="B214" s="85"/>
      <c r="C214" s="86"/>
      <c r="D214" s="86"/>
      <c r="E214" s="118"/>
      <c r="F214" s="118"/>
      <c r="G214" s="85"/>
      <c r="H214" s="85"/>
      <c r="I214" s="85"/>
      <c r="J214" s="85"/>
      <c r="K214" s="85"/>
      <c r="L214" s="85"/>
      <c r="M214" s="85"/>
      <c r="N214" s="85"/>
      <c r="O214" s="85"/>
      <c r="P214" s="85"/>
      <c r="Q214" s="85"/>
      <c r="R214" s="85"/>
      <c r="S214" s="85"/>
      <c r="T214" s="85"/>
      <c r="U214" s="85"/>
      <c r="V214" s="85"/>
      <c r="W214" s="85"/>
      <c r="X214" s="85"/>
      <c r="Y214" s="85"/>
      <c r="Z214" s="85"/>
    </row>
    <row r="215" spans="1:26" ht="16.5" customHeight="1">
      <c r="A215" s="85"/>
      <c r="B215" s="85"/>
      <c r="C215" s="86"/>
      <c r="D215" s="86"/>
      <c r="E215" s="118"/>
      <c r="F215" s="118"/>
      <c r="G215" s="85"/>
      <c r="H215" s="85"/>
      <c r="I215" s="85"/>
      <c r="J215" s="85"/>
      <c r="K215" s="85"/>
      <c r="L215" s="85"/>
      <c r="M215" s="85"/>
      <c r="N215" s="85"/>
      <c r="O215" s="85"/>
      <c r="P215" s="85"/>
      <c r="Q215" s="85"/>
      <c r="R215" s="85"/>
      <c r="S215" s="85"/>
      <c r="T215" s="85"/>
      <c r="U215" s="85"/>
      <c r="V215" s="85"/>
      <c r="W215" s="85"/>
      <c r="X215" s="85"/>
      <c r="Y215" s="85"/>
      <c r="Z215" s="85"/>
    </row>
    <row r="216" spans="1:26" ht="16.5" customHeight="1">
      <c r="A216" s="85"/>
      <c r="B216" s="85"/>
      <c r="C216" s="86"/>
      <c r="D216" s="86"/>
      <c r="E216" s="118"/>
      <c r="F216" s="118"/>
      <c r="G216" s="85"/>
      <c r="H216" s="85"/>
      <c r="I216" s="85"/>
      <c r="J216" s="85"/>
      <c r="K216" s="85"/>
      <c r="L216" s="85"/>
      <c r="M216" s="85"/>
      <c r="N216" s="85"/>
      <c r="O216" s="85"/>
      <c r="P216" s="85"/>
      <c r="Q216" s="85"/>
      <c r="R216" s="85"/>
      <c r="S216" s="85"/>
      <c r="T216" s="85"/>
      <c r="U216" s="85"/>
      <c r="V216" s="85"/>
      <c r="W216" s="85"/>
      <c r="X216" s="85"/>
      <c r="Y216" s="85"/>
      <c r="Z216" s="85"/>
    </row>
    <row r="217" spans="1:26" ht="16.5" customHeight="1">
      <c r="A217" s="85"/>
      <c r="B217" s="85"/>
      <c r="C217" s="86"/>
      <c r="D217" s="86"/>
      <c r="E217" s="118"/>
      <c r="F217" s="118"/>
      <c r="G217" s="85"/>
      <c r="H217" s="85"/>
      <c r="I217" s="85"/>
      <c r="J217" s="85"/>
      <c r="K217" s="85"/>
      <c r="L217" s="85"/>
      <c r="M217" s="85"/>
      <c r="N217" s="85"/>
      <c r="O217" s="85"/>
      <c r="P217" s="85"/>
      <c r="Q217" s="85"/>
      <c r="R217" s="85"/>
      <c r="S217" s="85"/>
      <c r="T217" s="85"/>
      <c r="U217" s="85"/>
      <c r="V217" s="85"/>
      <c r="W217" s="85"/>
      <c r="X217" s="85"/>
      <c r="Y217" s="85"/>
      <c r="Z217" s="85"/>
    </row>
    <row r="218" spans="1:26" ht="16.5" customHeight="1">
      <c r="A218" s="85"/>
      <c r="B218" s="85"/>
      <c r="C218" s="86"/>
      <c r="D218" s="86"/>
      <c r="E218" s="118"/>
      <c r="F218" s="118"/>
      <c r="G218" s="85"/>
      <c r="H218" s="85"/>
      <c r="I218" s="85"/>
      <c r="J218" s="85"/>
      <c r="K218" s="85"/>
      <c r="L218" s="85"/>
      <c r="M218" s="85"/>
      <c r="N218" s="85"/>
      <c r="O218" s="85"/>
      <c r="P218" s="85"/>
      <c r="Q218" s="85"/>
      <c r="R218" s="85"/>
      <c r="S218" s="85"/>
      <c r="T218" s="85"/>
      <c r="U218" s="85"/>
      <c r="V218" s="85"/>
      <c r="W218" s="85"/>
      <c r="X218" s="85"/>
      <c r="Y218" s="85"/>
      <c r="Z218" s="85"/>
    </row>
    <row r="219" spans="1:26" ht="16.5" customHeight="1">
      <c r="A219" s="85"/>
      <c r="B219" s="85"/>
      <c r="C219" s="86"/>
      <c r="D219" s="86"/>
      <c r="E219" s="118"/>
      <c r="F219" s="118"/>
      <c r="G219" s="85"/>
      <c r="H219" s="85"/>
      <c r="I219" s="85"/>
      <c r="J219" s="85"/>
      <c r="K219" s="85"/>
      <c r="L219" s="85"/>
      <c r="M219" s="85"/>
      <c r="N219" s="85"/>
      <c r="O219" s="85"/>
      <c r="P219" s="85"/>
      <c r="Q219" s="85"/>
      <c r="R219" s="85"/>
      <c r="S219" s="85"/>
      <c r="T219" s="85"/>
      <c r="U219" s="85"/>
      <c r="V219" s="85"/>
      <c r="W219" s="85"/>
      <c r="X219" s="85"/>
      <c r="Y219" s="85"/>
      <c r="Z219" s="85"/>
    </row>
    <row r="220" spans="1:26" ht="16.5" customHeight="1">
      <c r="A220" s="85"/>
      <c r="B220" s="85"/>
      <c r="C220" s="86"/>
      <c r="D220" s="86"/>
      <c r="E220" s="118"/>
      <c r="F220" s="118"/>
      <c r="G220" s="85"/>
      <c r="H220" s="85"/>
      <c r="I220" s="85"/>
      <c r="J220" s="85"/>
      <c r="K220" s="85"/>
      <c r="L220" s="85"/>
      <c r="M220" s="85"/>
      <c r="N220" s="85"/>
      <c r="O220" s="85"/>
      <c r="P220" s="85"/>
      <c r="Q220" s="85"/>
      <c r="R220" s="85"/>
      <c r="S220" s="85"/>
      <c r="T220" s="85"/>
      <c r="U220" s="85"/>
      <c r="V220" s="85"/>
      <c r="W220" s="85"/>
      <c r="X220" s="85"/>
      <c r="Y220" s="85"/>
      <c r="Z220" s="85"/>
    </row>
    <row r="221" spans="1:26" ht="16.5" customHeight="1">
      <c r="A221" s="85"/>
      <c r="B221" s="85"/>
      <c r="C221" s="86"/>
      <c r="D221" s="86"/>
      <c r="E221" s="118"/>
      <c r="F221" s="118"/>
      <c r="G221" s="85"/>
      <c r="H221" s="85"/>
      <c r="I221" s="85"/>
      <c r="J221" s="85"/>
      <c r="K221" s="85"/>
      <c r="L221" s="85"/>
      <c r="M221" s="85"/>
      <c r="N221" s="85"/>
      <c r="O221" s="85"/>
      <c r="P221" s="85"/>
      <c r="Q221" s="85"/>
      <c r="R221" s="85"/>
      <c r="S221" s="85"/>
      <c r="T221" s="85"/>
      <c r="U221" s="85"/>
      <c r="V221" s="85"/>
      <c r="W221" s="85"/>
      <c r="X221" s="85"/>
      <c r="Y221" s="85"/>
      <c r="Z221" s="85"/>
    </row>
    <row r="222" spans="1:26" ht="16.5" customHeight="1">
      <c r="A222" s="85"/>
      <c r="B222" s="85"/>
      <c r="C222" s="86"/>
      <c r="D222" s="86"/>
      <c r="E222" s="118"/>
      <c r="F222" s="118"/>
      <c r="G222" s="85"/>
      <c r="H222" s="85"/>
      <c r="I222" s="85"/>
      <c r="J222" s="85"/>
      <c r="K222" s="85"/>
      <c r="L222" s="85"/>
      <c r="M222" s="85"/>
      <c r="N222" s="85"/>
      <c r="O222" s="85"/>
      <c r="P222" s="85"/>
      <c r="Q222" s="85"/>
      <c r="R222" s="85"/>
      <c r="S222" s="85"/>
      <c r="T222" s="85"/>
      <c r="U222" s="85"/>
      <c r="V222" s="85"/>
      <c r="W222" s="85"/>
      <c r="X222" s="85"/>
      <c r="Y222" s="85"/>
      <c r="Z222" s="85"/>
    </row>
    <row r="223" spans="1:26" ht="16.5" customHeight="1">
      <c r="A223" s="85"/>
      <c r="B223" s="85"/>
      <c r="C223" s="86"/>
      <c r="D223" s="86"/>
      <c r="E223" s="118"/>
      <c r="F223" s="118"/>
      <c r="G223" s="85"/>
      <c r="H223" s="85"/>
      <c r="I223" s="85"/>
      <c r="J223" s="85"/>
      <c r="K223" s="85"/>
      <c r="L223" s="85"/>
      <c r="M223" s="85"/>
      <c r="N223" s="85"/>
      <c r="O223" s="85"/>
      <c r="P223" s="85"/>
      <c r="Q223" s="85"/>
      <c r="R223" s="85"/>
      <c r="S223" s="85"/>
      <c r="T223" s="85"/>
      <c r="U223" s="85"/>
      <c r="V223" s="85"/>
      <c r="W223" s="85"/>
      <c r="X223" s="85"/>
      <c r="Y223" s="85"/>
      <c r="Z223" s="85"/>
    </row>
    <row r="224" spans="1:26" ht="16.5" customHeight="1">
      <c r="A224" s="85"/>
      <c r="B224" s="85"/>
      <c r="C224" s="86"/>
      <c r="D224" s="86"/>
      <c r="E224" s="118"/>
      <c r="F224" s="118"/>
      <c r="G224" s="85"/>
      <c r="H224" s="85"/>
      <c r="I224" s="85"/>
      <c r="J224" s="85"/>
      <c r="K224" s="85"/>
      <c r="L224" s="85"/>
      <c r="M224" s="85"/>
      <c r="N224" s="85"/>
      <c r="O224" s="85"/>
      <c r="P224" s="85"/>
      <c r="Q224" s="85"/>
      <c r="R224" s="85"/>
      <c r="S224" s="85"/>
      <c r="T224" s="85"/>
      <c r="U224" s="85"/>
      <c r="V224" s="85"/>
      <c r="W224" s="85"/>
      <c r="X224" s="85"/>
      <c r="Y224" s="85"/>
      <c r="Z224" s="85"/>
    </row>
    <row r="225" spans="1:26" ht="16.5" customHeight="1">
      <c r="A225" s="85"/>
      <c r="B225" s="85"/>
      <c r="C225" s="86"/>
      <c r="D225" s="86"/>
      <c r="E225" s="118"/>
      <c r="F225" s="118"/>
      <c r="G225" s="85"/>
      <c r="H225" s="85"/>
      <c r="I225" s="85"/>
      <c r="J225" s="85"/>
      <c r="K225" s="85"/>
      <c r="L225" s="85"/>
      <c r="M225" s="85"/>
      <c r="N225" s="85"/>
      <c r="O225" s="85"/>
      <c r="P225" s="85"/>
      <c r="Q225" s="85"/>
      <c r="R225" s="85"/>
      <c r="S225" s="85"/>
      <c r="T225" s="85"/>
      <c r="U225" s="85"/>
      <c r="V225" s="85"/>
      <c r="W225" s="85"/>
      <c r="X225" s="85"/>
      <c r="Y225" s="85"/>
      <c r="Z225" s="85"/>
    </row>
    <row r="226" spans="1:26" ht="16.5" customHeight="1">
      <c r="A226" s="85"/>
      <c r="B226" s="85"/>
      <c r="C226" s="86"/>
      <c r="D226" s="86"/>
      <c r="E226" s="118"/>
      <c r="F226" s="118"/>
      <c r="G226" s="85"/>
      <c r="H226" s="85"/>
      <c r="I226" s="85"/>
      <c r="J226" s="85"/>
      <c r="K226" s="85"/>
      <c r="L226" s="85"/>
      <c r="M226" s="85"/>
      <c r="N226" s="85"/>
      <c r="O226" s="85"/>
      <c r="P226" s="85"/>
      <c r="Q226" s="85"/>
      <c r="R226" s="85"/>
      <c r="S226" s="85"/>
      <c r="T226" s="85"/>
      <c r="U226" s="85"/>
      <c r="V226" s="85"/>
      <c r="W226" s="85"/>
      <c r="X226" s="85"/>
      <c r="Y226" s="85"/>
      <c r="Z226" s="85"/>
    </row>
    <row r="227" spans="1:26" ht="16.5" customHeight="1">
      <c r="A227" s="85"/>
      <c r="B227" s="85"/>
      <c r="C227" s="86"/>
      <c r="D227" s="86"/>
      <c r="E227" s="118"/>
      <c r="F227" s="118"/>
      <c r="G227" s="85"/>
      <c r="H227" s="85"/>
      <c r="I227" s="85"/>
      <c r="J227" s="85"/>
      <c r="K227" s="85"/>
      <c r="L227" s="85"/>
      <c r="M227" s="85"/>
      <c r="N227" s="85"/>
      <c r="O227" s="85"/>
      <c r="P227" s="85"/>
      <c r="Q227" s="85"/>
      <c r="R227" s="85"/>
      <c r="S227" s="85"/>
      <c r="T227" s="85"/>
      <c r="U227" s="85"/>
      <c r="V227" s="85"/>
      <c r="W227" s="85"/>
      <c r="X227" s="85"/>
      <c r="Y227" s="85"/>
      <c r="Z227" s="85"/>
    </row>
    <row r="228" spans="1:26" ht="16.5" customHeight="1">
      <c r="A228" s="85"/>
      <c r="B228" s="85"/>
      <c r="C228" s="86"/>
      <c r="D228" s="86"/>
      <c r="E228" s="118"/>
      <c r="F228" s="118"/>
      <c r="G228" s="85"/>
      <c r="H228" s="85"/>
      <c r="I228" s="85"/>
      <c r="J228" s="85"/>
      <c r="K228" s="85"/>
      <c r="L228" s="85"/>
      <c r="M228" s="85"/>
      <c r="N228" s="85"/>
      <c r="O228" s="85"/>
      <c r="P228" s="85"/>
      <c r="Q228" s="85"/>
      <c r="R228" s="85"/>
      <c r="S228" s="85"/>
      <c r="T228" s="85"/>
      <c r="U228" s="85"/>
      <c r="V228" s="85"/>
      <c r="W228" s="85"/>
      <c r="X228" s="85"/>
      <c r="Y228" s="85"/>
      <c r="Z228" s="85"/>
    </row>
    <row r="229" spans="1:26" ht="16.5" customHeight="1">
      <c r="A229" s="85"/>
      <c r="B229" s="85"/>
      <c r="C229" s="86"/>
      <c r="D229" s="86"/>
      <c r="E229" s="118"/>
      <c r="F229" s="118"/>
      <c r="G229" s="85"/>
      <c r="H229" s="85"/>
      <c r="I229" s="85"/>
      <c r="J229" s="85"/>
      <c r="K229" s="85"/>
      <c r="L229" s="85"/>
      <c r="M229" s="85"/>
      <c r="N229" s="85"/>
      <c r="O229" s="85"/>
      <c r="P229" s="85"/>
      <c r="Q229" s="85"/>
      <c r="R229" s="85"/>
      <c r="S229" s="85"/>
      <c r="T229" s="85"/>
      <c r="U229" s="85"/>
      <c r="V229" s="85"/>
      <c r="W229" s="85"/>
      <c r="X229" s="85"/>
      <c r="Y229" s="85"/>
      <c r="Z229" s="85"/>
    </row>
    <row r="230" spans="1:26" ht="16.5" customHeight="1">
      <c r="A230" s="85"/>
      <c r="B230" s="85"/>
      <c r="C230" s="86"/>
      <c r="D230" s="86"/>
      <c r="E230" s="118"/>
      <c r="F230" s="118"/>
      <c r="G230" s="85"/>
      <c r="H230" s="85"/>
      <c r="I230" s="85"/>
      <c r="J230" s="85"/>
      <c r="K230" s="85"/>
      <c r="L230" s="85"/>
      <c r="M230" s="85"/>
      <c r="N230" s="85"/>
      <c r="O230" s="85"/>
      <c r="P230" s="85"/>
      <c r="Q230" s="85"/>
      <c r="R230" s="85"/>
      <c r="S230" s="85"/>
      <c r="T230" s="85"/>
      <c r="U230" s="85"/>
      <c r="V230" s="85"/>
      <c r="W230" s="85"/>
      <c r="X230" s="85"/>
      <c r="Y230" s="85"/>
      <c r="Z230" s="85"/>
    </row>
    <row r="231" spans="1:26" ht="16.5" customHeight="1">
      <c r="A231" s="85"/>
      <c r="B231" s="85"/>
      <c r="C231" s="86"/>
      <c r="D231" s="86"/>
      <c r="E231" s="118"/>
      <c r="F231" s="118"/>
      <c r="G231" s="85"/>
      <c r="H231" s="85"/>
      <c r="I231" s="85"/>
      <c r="J231" s="85"/>
      <c r="K231" s="85"/>
      <c r="L231" s="85"/>
      <c r="M231" s="85"/>
      <c r="N231" s="85"/>
      <c r="O231" s="85"/>
      <c r="P231" s="85"/>
      <c r="Q231" s="85"/>
      <c r="R231" s="85"/>
      <c r="S231" s="85"/>
      <c r="T231" s="85"/>
      <c r="U231" s="85"/>
      <c r="V231" s="85"/>
      <c r="W231" s="85"/>
      <c r="X231" s="85"/>
      <c r="Y231" s="85"/>
      <c r="Z231" s="85"/>
    </row>
    <row r="232" spans="1:26" ht="16.5" customHeight="1">
      <c r="A232" s="85"/>
      <c r="B232" s="85"/>
      <c r="C232" s="86"/>
      <c r="D232" s="86"/>
      <c r="E232" s="118"/>
      <c r="F232" s="118"/>
      <c r="G232" s="85"/>
      <c r="H232" s="85"/>
      <c r="I232" s="85"/>
      <c r="J232" s="85"/>
      <c r="K232" s="85"/>
      <c r="L232" s="85"/>
      <c r="M232" s="85"/>
      <c r="N232" s="85"/>
      <c r="O232" s="85"/>
      <c r="P232" s="85"/>
      <c r="Q232" s="85"/>
      <c r="R232" s="85"/>
      <c r="S232" s="85"/>
      <c r="T232" s="85"/>
      <c r="U232" s="85"/>
      <c r="V232" s="85"/>
      <c r="W232" s="85"/>
      <c r="X232" s="85"/>
      <c r="Y232" s="85"/>
      <c r="Z232" s="85"/>
    </row>
    <row r="233" spans="1:26" ht="16.5" customHeight="1">
      <c r="A233" s="85"/>
      <c r="B233" s="85"/>
      <c r="C233" s="86"/>
      <c r="D233" s="86"/>
      <c r="E233" s="118"/>
      <c r="F233" s="118"/>
      <c r="G233" s="85"/>
      <c r="H233" s="85"/>
      <c r="I233" s="85"/>
      <c r="J233" s="85"/>
      <c r="K233" s="85"/>
      <c r="L233" s="85"/>
      <c r="M233" s="85"/>
      <c r="N233" s="85"/>
      <c r="O233" s="85"/>
      <c r="P233" s="85"/>
      <c r="Q233" s="85"/>
      <c r="R233" s="85"/>
      <c r="S233" s="85"/>
      <c r="T233" s="85"/>
      <c r="U233" s="85"/>
      <c r="V233" s="85"/>
      <c r="W233" s="85"/>
      <c r="X233" s="85"/>
      <c r="Y233" s="85"/>
      <c r="Z233" s="85"/>
    </row>
    <row r="234" spans="1:26" ht="16.5" customHeight="1">
      <c r="A234" s="85"/>
      <c r="B234" s="85"/>
      <c r="C234" s="86"/>
      <c r="D234" s="86"/>
      <c r="E234" s="118"/>
      <c r="F234" s="118"/>
      <c r="G234" s="85"/>
      <c r="H234" s="85"/>
      <c r="I234" s="85"/>
      <c r="J234" s="85"/>
      <c r="K234" s="85"/>
      <c r="L234" s="85"/>
      <c r="M234" s="85"/>
      <c r="N234" s="85"/>
      <c r="O234" s="85"/>
      <c r="P234" s="85"/>
      <c r="Q234" s="85"/>
      <c r="R234" s="85"/>
      <c r="S234" s="85"/>
      <c r="T234" s="85"/>
      <c r="U234" s="85"/>
      <c r="V234" s="85"/>
      <c r="W234" s="85"/>
      <c r="X234" s="85"/>
      <c r="Y234" s="85"/>
      <c r="Z234" s="85"/>
    </row>
    <row r="235" spans="1:26" ht="16.5" customHeight="1">
      <c r="A235" s="85"/>
      <c r="B235" s="85"/>
      <c r="C235" s="86"/>
      <c r="D235" s="86"/>
      <c r="E235" s="118"/>
      <c r="F235" s="118"/>
      <c r="G235" s="85"/>
      <c r="H235" s="85"/>
      <c r="I235" s="85"/>
      <c r="J235" s="85"/>
      <c r="K235" s="85"/>
      <c r="L235" s="85"/>
      <c r="M235" s="85"/>
      <c r="N235" s="85"/>
      <c r="O235" s="85"/>
      <c r="P235" s="85"/>
      <c r="Q235" s="85"/>
      <c r="R235" s="85"/>
      <c r="S235" s="85"/>
      <c r="T235" s="85"/>
      <c r="U235" s="85"/>
      <c r="V235" s="85"/>
      <c r="W235" s="85"/>
      <c r="X235" s="85"/>
      <c r="Y235" s="85"/>
      <c r="Z235" s="85"/>
    </row>
    <row r="236" spans="1:26" ht="16.5" customHeight="1">
      <c r="A236" s="85"/>
      <c r="B236" s="85"/>
      <c r="C236" s="86"/>
      <c r="D236" s="86"/>
      <c r="E236" s="118"/>
      <c r="F236" s="118"/>
      <c r="G236" s="85"/>
      <c r="H236" s="85"/>
      <c r="I236" s="85"/>
      <c r="J236" s="85"/>
      <c r="K236" s="85"/>
      <c r="L236" s="85"/>
      <c r="M236" s="85"/>
      <c r="N236" s="85"/>
      <c r="O236" s="85"/>
      <c r="P236" s="85"/>
      <c r="Q236" s="85"/>
      <c r="R236" s="85"/>
      <c r="S236" s="85"/>
      <c r="T236" s="85"/>
      <c r="U236" s="85"/>
      <c r="V236" s="85"/>
      <c r="W236" s="85"/>
      <c r="X236" s="85"/>
      <c r="Y236" s="85"/>
      <c r="Z236" s="85"/>
    </row>
    <row r="237" spans="1:26" ht="16.5" customHeight="1">
      <c r="A237" s="85"/>
      <c r="B237" s="85"/>
      <c r="C237" s="86"/>
      <c r="D237" s="86"/>
      <c r="E237" s="118"/>
      <c r="F237" s="118"/>
      <c r="G237" s="85"/>
      <c r="H237" s="85"/>
      <c r="I237" s="85"/>
      <c r="J237" s="85"/>
      <c r="K237" s="85"/>
      <c r="L237" s="85"/>
      <c r="M237" s="85"/>
      <c r="N237" s="85"/>
      <c r="O237" s="85"/>
      <c r="P237" s="85"/>
      <c r="Q237" s="85"/>
      <c r="R237" s="85"/>
      <c r="S237" s="85"/>
      <c r="T237" s="85"/>
      <c r="U237" s="85"/>
      <c r="V237" s="85"/>
      <c r="W237" s="85"/>
      <c r="X237" s="85"/>
      <c r="Y237" s="85"/>
      <c r="Z237" s="85"/>
    </row>
    <row r="238" spans="1:26" ht="16.5" customHeight="1">
      <c r="A238" s="85"/>
      <c r="B238" s="85"/>
      <c r="C238" s="86"/>
      <c r="D238" s="86"/>
      <c r="E238" s="118"/>
      <c r="F238" s="118"/>
      <c r="G238" s="85"/>
      <c r="H238" s="85"/>
      <c r="I238" s="85"/>
      <c r="J238" s="85"/>
      <c r="K238" s="85"/>
      <c r="L238" s="85"/>
      <c r="M238" s="85"/>
      <c r="N238" s="85"/>
      <c r="O238" s="85"/>
      <c r="P238" s="85"/>
      <c r="Q238" s="85"/>
      <c r="R238" s="85"/>
      <c r="S238" s="85"/>
      <c r="T238" s="85"/>
      <c r="U238" s="85"/>
      <c r="V238" s="85"/>
      <c r="W238" s="85"/>
      <c r="X238" s="85"/>
      <c r="Y238" s="85"/>
      <c r="Z238" s="85"/>
    </row>
    <row r="239" spans="1:26" ht="16.5" customHeight="1">
      <c r="A239" s="85"/>
      <c r="B239" s="85"/>
      <c r="C239" s="86"/>
      <c r="D239" s="86"/>
      <c r="E239" s="118"/>
      <c r="F239" s="118"/>
      <c r="G239" s="85"/>
      <c r="H239" s="85"/>
      <c r="I239" s="85"/>
      <c r="J239" s="85"/>
      <c r="K239" s="85"/>
      <c r="L239" s="85"/>
      <c r="M239" s="85"/>
      <c r="N239" s="85"/>
      <c r="O239" s="85"/>
      <c r="P239" s="85"/>
      <c r="Q239" s="85"/>
      <c r="R239" s="85"/>
      <c r="S239" s="85"/>
      <c r="T239" s="85"/>
      <c r="U239" s="85"/>
      <c r="V239" s="85"/>
      <c r="W239" s="85"/>
      <c r="X239" s="85"/>
      <c r="Y239" s="85"/>
      <c r="Z239" s="85"/>
    </row>
    <row r="240" spans="1:26" ht="16.5" customHeight="1">
      <c r="A240" s="85"/>
      <c r="B240" s="85"/>
      <c r="C240" s="86"/>
      <c r="D240" s="86"/>
      <c r="E240" s="118"/>
      <c r="F240" s="118"/>
      <c r="G240" s="85"/>
      <c r="H240" s="85"/>
      <c r="I240" s="85"/>
      <c r="J240" s="85"/>
      <c r="K240" s="85"/>
      <c r="L240" s="85"/>
      <c r="M240" s="85"/>
      <c r="N240" s="85"/>
      <c r="O240" s="85"/>
      <c r="P240" s="85"/>
      <c r="Q240" s="85"/>
      <c r="R240" s="85"/>
      <c r="S240" s="85"/>
      <c r="T240" s="85"/>
      <c r="U240" s="85"/>
      <c r="V240" s="85"/>
      <c r="W240" s="85"/>
      <c r="X240" s="85"/>
      <c r="Y240" s="85"/>
      <c r="Z240" s="85"/>
    </row>
    <row r="241" spans="1:26" ht="16.5" customHeight="1">
      <c r="A241" s="85"/>
      <c r="B241" s="85"/>
      <c r="C241" s="86"/>
      <c r="D241" s="86"/>
      <c r="E241" s="118"/>
      <c r="F241" s="118"/>
      <c r="G241" s="85"/>
      <c r="H241" s="85"/>
      <c r="I241" s="85"/>
      <c r="J241" s="85"/>
      <c r="K241" s="85"/>
      <c r="L241" s="85"/>
      <c r="M241" s="85"/>
      <c r="N241" s="85"/>
      <c r="O241" s="85"/>
      <c r="P241" s="85"/>
      <c r="Q241" s="85"/>
      <c r="R241" s="85"/>
      <c r="S241" s="85"/>
      <c r="T241" s="85"/>
      <c r="U241" s="85"/>
      <c r="V241" s="85"/>
      <c r="W241" s="85"/>
      <c r="X241" s="85"/>
      <c r="Y241" s="85"/>
      <c r="Z241" s="85"/>
    </row>
    <row r="242" spans="1:26" ht="16.5" customHeight="1">
      <c r="A242" s="85"/>
      <c r="B242" s="85"/>
      <c r="C242" s="86"/>
      <c r="D242" s="86"/>
      <c r="E242" s="118"/>
      <c r="F242" s="118"/>
      <c r="G242" s="85"/>
      <c r="H242" s="85"/>
      <c r="I242" s="85"/>
      <c r="J242" s="85"/>
      <c r="K242" s="85"/>
      <c r="L242" s="85"/>
      <c r="M242" s="85"/>
      <c r="N242" s="85"/>
      <c r="O242" s="85"/>
      <c r="P242" s="85"/>
      <c r="Q242" s="85"/>
      <c r="R242" s="85"/>
      <c r="S242" s="85"/>
      <c r="T242" s="85"/>
      <c r="U242" s="85"/>
      <c r="V242" s="85"/>
      <c r="W242" s="85"/>
      <c r="X242" s="85"/>
      <c r="Y242" s="85"/>
      <c r="Z242" s="85"/>
    </row>
    <row r="243" spans="1:26" ht="16.5" customHeight="1">
      <c r="A243" s="85"/>
      <c r="B243" s="85"/>
      <c r="C243" s="86"/>
      <c r="D243" s="86"/>
      <c r="E243" s="118"/>
      <c r="F243" s="118"/>
      <c r="G243" s="85"/>
      <c r="H243" s="85"/>
      <c r="I243" s="85"/>
      <c r="J243" s="85"/>
      <c r="K243" s="85"/>
      <c r="L243" s="85"/>
      <c r="M243" s="85"/>
      <c r="N243" s="85"/>
      <c r="O243" s="85"/>
      <c r="P243" s="85"/>
      <c r="Q243" s="85"/>
      <c r="R243" s="85"/>
      <c r="S243" s="85"/>
      <c r="T243" s="85"/>
      <c r="U243" s="85"/>
      <c r="V243" s="85"/>
      <c r="W243" s="85"/>
      <c r="X243" s="85"/>
      <c r="Y243" s="85"/>
      <c r="Z243" s="85"/>
    </row>
    <row r="244" spans="1:26" ht="16.5" customHeight="1">
      <c r="A244" s="85"/>
      <c r="B244" s="85"/>
      <c r="C244" s="86"/>
      <c r="D244" s="86"/>
      <c r="E244" s="118"/>
      <c r="F244" s="118"/>
      <c r="G244" s="85"/>
      <c r="H244" s="85"/>
      <c r="I244" s="85"/>
      <c r="J244" s="85"/>
      <c r="K244" s="85"/>
      <c r="L244" s="85"/>
      <c r="M244" s="85"/>
      <c r="N244" s="85"/>
      <c r="O244" s="85"/>
      <c r="P244" s="85"/>
      <c r="Q244" s="85"/>
      <c r="R244" s="85"/>
      <c r="S244" s="85"/>
      <c r="T244" s="85"/>
      <c r="U244" s="85"/>
      <c r="V244" s="85"/>
      <c r="W244" s="85"/>
      <c r="X244" s="85"/>
      <c r="Y244" s="85"/>
      <c r="Z244" s="85"/>
    </row>
    <row r="245" spans="1:26" ht="16.5" customHeight="1">
      <c r="A245" s="85"/>
      <c r="B245" s="85"/>
      <c r="C245" s="86"/>
      <c r="D245" s="86"/>
      <c r="E245" s="118"/>
      <c r="F245" s="118"/>
      <c r="G245" s="85"/>
      <c r="H245" s="85"/>
      <c r="I245" s="85"/>
      <c r="J245" s="85"/>
      <c r="K245" s="85"/>
      <c r="L245" s="85"/>
      <c r="M245" s="85"/>
      <c r="N245" s="85"/>
      <c r="O245" s="85"/>
      <c r="P245" s="85"/>
      <c r="Q245" s="85"/>
      <c r="R245" s="85"/>
      <c r="S245" s="85"/>
      <c r="T245" s="85"/>
      <c r="U245" s="85"/>
      <c r="V245" s="85"/>
      <c r="W245" s="85"/>
      <c r="X245" s="85"/>
      <c r="Y245" s="85"/>
      <c r="Z245" s="85"/>
    </row>
    <row r="246" spans="1:26" ht="16.5" customHeight="1">
      <c r="A246" s="85"/>
      <c r="B246" s="85"/>
      <c r="C246" s="86"/>
      <c r="D246" s="86"/>
      <c r="E246" s="118"/>
      <c r="F246" s="118"/>
      <c r="G246" s="85"/>
      <c r="H246" s="85"/>
      <c r="I246" s="85"/>
      <c r="J246" s="85"/>
      <c r="K246" s="85"/>
      <c r="L246" s="85"/>
      <c r="M246" s="85"/>
      <c r="N246" s="85"/>
      <c r="O246" s="85"/>
      <c r="P246" s="85"/>
      <c r="Q246" s="85"/>
      <c r="R246" s="85"/>
      <c r="S246" s="85"/>
      <c r="T246" s="85"/>
      <c r="U246" s="85"/>
      <c r="V246" s="85"/>
      <c r="W246" s="85"/>
      <c r="X246" s="85"/>
      <c r="Y246" s="85"/>
      <c r="Z246" s="85"/>
    </row>
    <row r="247" spans="1:26" ht="16.5" customHeight="1">
      <c r="A247" s="85"/>
      <c r="B247" s="85"/>
      <c r="C247" s="86"/>
      <c r="D247" s="86"/>
      <c r="E247" s="118"/>
      <c r="F247" s="118"/>
      <c r="G247" s="85"/>
      <c r="H247" s="85"/>
      <c r="I247" s="85"/>
      <c r="J247" s="85"/>
      <c r="K247" s="85"/>
      <c r="L247" s="85"/>
      <c r="M247" s="85"/>
      <c r="N247" s="85"/>
      <c r="O247" s="85"/>
      <c r="P247" s="85"/>
      <c r="Q247" s="85"/>
      <c r="R247" s="85"/>
      <c r="S247" s="85"/>
      <c r="T247" s="85"/>
      <c r="U247" s="85"/>
      <c r="V247" s="85"/>
      <c r="W247" s="85"/>
      <c r="X247" s="85"/>
      <c r="Y247" s="85"/>
      <c r="Z247" s="85"/>
    </row>
    <row r="248" spans="1:26" ht="16.5" customHeight="1">
      <c r="A248" s="85"/>
      <c r="B248" s="85"/>
      <c r="C248" s="86"/>
      <c r="D248" s="86"/>
      <c r="E248" s="118"/>
      <c r="F248" s="118"/>
      <c r="G248" s="85"/>
      <c r="H248" s="85"/>
      <c r="I248" s="85"/>
      <c r="J248" s="85"/>
      <c r="K248" s="85"/>
      <c r="L248" s="85"/>
      <c r="M248" s="85"/>
      <c r="N248" s="85"/>
      <c r="O248" s="85"/>
      <c r="P248" s="85"/>
      <c r="Q248" s="85"/>
      <c r="R248" s="85"/>
      <c r="S248" s="85"/>
      <c r="T248" s="85"/>
      <c r="U248" s="85"/>
      <c r="V248" s="85"/>
      <c r="W248" s="85"/>
      <c r="X248" s="85"/>
      <c r="Y248" s="85"/>
      <c r="Z248" s="85"/>
    </row>
    <row r="249" spans="1:26" ht="16.5" customHeight="1">
      <c r="A249" s="85"/>
      <c r="B249" s="85"/>
      <c r="C249" s="86"/>
      <c r="D249" s="86"/>
      <c r="E249" s="118"/>
      <c r="F249" s="118"/>
      <c r="G249" s="85"/>
      <c r="H249" s="85"/>
      <c r="I249" s="85"/>
      <c r="J249" s="85"/>
      <c r="K249" s="85"/>
      <c r="L249" s="85"/>
      <c r="M249" s="85"/>
      <c r="N249" s="85"/>
      <c r="O249" s="85"/>
      <c r="P249" s="85"/>
      <c r="Q249" s="85"/>
      <c r="R249" s="85"/>
      <c r="S249" s="85"/>
      <c r="T249" s="85"/>
      <c r="U249" s="85"/>
      <c r="V249" s="85"/>
      <c r="W249" s="85"/>
      <c r="X249" s="85"/>
      <c r="Y249" s="85"/>
      <c r="Z249" s="85"/>
    </row>
    <row r="250" spans="1:26" ht="16.5" customHeight="1">
      <c r="A250" s="85"/>
      <c r="B250" s="85"/>
      <c r="C250" s="86"/>
      <c r="D250" s="86"/>
      <c r="E250" s="118"/>
      <c r="F250" s="118"/>
      <c r="G250" s="85"/>
      <c r="H250" s="85"/>
      <c r="I250" s="85"/>
      <c r="J250" s="85"/>
      <c r="K250" s="85"/>
      <c r="L250" s="85"/>
      <c r="M250" s="85"/>
      <c r="N250" s="85"/>
      <c r="O250" s="85"/>
      <c r="P250" s="85"/>
      <c r="Q250" s="85"/>
      <c r="R250" s="85"/>
      <c r="S250" s="85"/>
      <c r="T250" s="85"/>
      <c r="U250" s="85"/>
      <c r="V250" s="85"/>
      <c r="W250" s="85"/>
      <c r="X250" s="85"/>
      <c r="Y250" s="85"/>
      <c r="Z250" s="85"/>
    </row>
    <row r="251" spans="1:26" ht="16.5" customHeight="1">
      <c r="A251" s="85"/>
      <c r="B251" s="85"/>
      <c r="C251" s="86"/>
      <c r="D251" s="86"/>
      <c r="E251" s="118"/>
      <c r="F251" s="118"/>
      <c r="G251" s="85"/>
      <c r="H251" s="85"/>
      <c r="I251" s="85"/>
      <c r="J251" s="85"/>
      <c r="K251" s="85"/>
      <c r="L251" s="85"/>
      <c r="M251" s="85"/>
      <c r="N251" s="85"/>
      <c r="O251" s="85"/>
      <c r="P251" s="85"/>
      <c r="Q251" s="85"/>
      <c r="R251" s="85"/>
      <c r="S251" s="85"/>
      <c r="T251" s="85"/>
      <c r="U251" s="85"/>
      <c r="V251" s="85"/>
      <c r="W251" s="85"/>
      <c r="X251" s="85"/>
      <c r="Y251" s="85"/>
      <c r="Z251" s="85"/>
    </row>
    <row r="252" spans="1:26" ht="16.5" customHeight="1">
      <c r="A252" s="85"/>
      <c r="B252" s="85"/>
      <c r="C252" s="86"/>
      <c r="D252" s="86"/>
      <c r="E252" s="118"/>
      <c r="F252" s="118"/>
      <c r="G252" s="85"/>
      <c r="H252" s="85"/>
      <c r="I252" s="85"/>
      <c r="J252" s="85"/>
      <c r="K252" s="85"/>
      <c r="L252" s="85"/>
      <c r="M252" s="85"/>
      <c r="N252" s="85"/>
      <c r="O252" s="85"/>
      <c r="P252" s="85"/>
      <c r="Q252" s="85"/>
      <c r="R252" s="85"/>
      <c r="S252" s="85"/>
      <c r="T252" s="85"/>
      <c r="U252" s="85"/>
      <c r="V252" s="85"/>
      <c r="W252" s="85"/>
      <c r="X252" s="85"/>
      <c r="Y252" s="85"/>
      <c r="Z252" s="85"/>
    </row>
    <row r="253" spans="1:26" ht="16.5" customHeight="1">
      <c r="A253" s="85"/>
      <c r="B253" s="85"/>
      <c r="C253" s="86"/>
      <c r="D253" s="86"/>
      <c r="E253" s="118"/>
      <c r="F253" s="118"/>
      <c r="G253" s="85"/>
      <c r="H253" s="85"/>
      <c r="I253" s="85"/>
      <c r="J253" s="85"/>
      <c r="K253" s="85"/>
      <c r="L253" s="85"/>
      <c r="M253" s="85"/>
      <c r="N253" s="85"/>
      <c r="O253" s="85"/>
      <c r="P253" s="85"/>
      <c r="Q253" s="85"/>
      <c r="R253" s="85"/>
      <c r="S253" s="85"/>
      <c r="T253" s="85"/>
      <c r="U253" s="85"/>
      <c r="V253" s="85"/>
      <c r="W253" s="85"/>
      <c r="X253" s="85"/>
      <c r="Y253" s="85"/>
      <c r="Z253" s="85"/>
    </row>
    <row r="254" spans="1:26" ht="16.5" customHeight="1">
      <c r="A254" s="85"/>
      <c r="B254" s="85"/>
      <c r="C254" s="86"/>
      <c r="D254" s="86"/>
      <c r="E254" s="118"/>
      <c r="F254" s="118"/>
      <c r="G254" s="85"/>
      <c r="H254" s="85"/>
      <c r="I254" s="85"/>
      <c r="J254" s="85"/>
      <c r="K254" s="85"/>
      <c r="L254" s="85"/>
      <c r="M254" s="85"/>
      <c r="N254" s="85"/>
      <c r="O254" s="85"/>
      <c r="P254" s="85"/>
      <c r="Q254" s="85"/>
      <c r="R254" s="85"/>
      <c r="S254" s="85"/>
      <c r="T254" s="85"/>
      <c r="U254" s="85"/>
      <c r="V254" s="85"/>
      <c r="W254" s="85"/>
      <c r="X254" s="85"/>
      <c r="Y254" s="85"/>
      <c r="Z254" s="85"/>
    </row>
    <row r="255" spans="1:26" ht="16.5" customHeight="1">
      <c r="A255" s="85"/>
      <c r="B255" s="85"/>
      <c r="C255" s="86"/>
      <c r="D255" s="86"/>
      <c r="E255" s="118"/>
      <c r="F255" s="118"/>
      <c r="G255" s="85"/>
      <c r="H255" s="85"/>
      <c r="I255" s="85"/>
      <c r="J255" s="85"/>
      <c r="K255" s="85"/>
      <c r="L255" s="85"/>
      <c r="M255" s="85"/>
      <c r="N255" s="85"/>
      <c r="O255" s="85"/>
      <c r="P255" s="85"/>
      <c r="Q255" s="85"/>
      <c r="R255" s="85"/>
      <c r="S255" s="85"/>
      <c r="T255" s="85"/>
      <c r="U255" s="85"/>
      <c r="V255" s="85"/>
      <c r="W255" s="85"/>
      <c r="X255" s="85"/>
      <c r="Y255" s="85"/>
      <c r="Z255" s="85"/>
    </row>
    <row r="256" spans="1:26" ht="16.5" customHeight="1">
      <c r="A256" s="85"/>
      <c r="B256" s="85"/>
      <c r="C256" s="86"/>
      <c r="D256" s="86"/>
      <c r="E256" s="118"/>
      <c r="F256" s="118"/>
      <c r="G256" s="85"/>
      <c r="H256" s="85"/>
      <c r="I256" s="85"/>
      <c r="J256" s="85"/>
      <c r="K256" s="85"/>
      <c r="L256" s="85"/>
      <c r="M256" s="85"/>
      <c r="N256" s="85"/>
      <c r="O256" s="85"/>
      <c r="P256" s="85"/>
      <c r="Q256" s="85"/>
      <c r="R256" s="85"/>
      <c r="S256" s="85"/>
      <c r="T256" s="85"/>
      <c r="U256" s="85"/>
      <c r="V256" s="85"/>
      <c r="W256" s="85"/>
      <c r="X256" s="85"/>
      <c r="Y256" s="85"/>
      <c r="Z256" s="85"/>
    </row>
    <row r="257" spans="1:26" ht="16.5" customHeight="1">
      <c r="A257" s="85"/>
      <c r="B257" s="85"/>
      <c r="C257" s="86"/>
      <c r="D257" s="86"/>
      <c r="E257" s="118"/>
      <c r="F257" s="118"/>
      <c r="G257" s="85"/>
      <c r="H257" s="85"/>
      <c r="I257" s="85"/>
      <c r="J257" s="85"/>
      <c r="K257" s="85"/>
      <c r="L257" s="85"/>
      <c r="M257" s="85"/>
      <c r="N257" s="85"/>
      <c r="O257" s="85"/>
      <c r="P257" s="85"/>
      <c r="Q257" s="85"/>
      <c r="R257" s="85"/>
      <c r="S257" s="85"/>
      <c r="T257" s="85"/>
      <c r="U257" s="85"/>
      <c r="V257" s="85"/>
      <c r="W257" s="85"/>
      <c r="X257" s="85"/>
      <c r="Y257" s="85"/>
      <c r="Z257" s="85"/>
    </row>
    <row r="258" spans="1:26" ht="16.5" customHeight="1">
      <c r="A258" s="85"/>
      <c r="B258" s="85"/>
      <c r="C258" s="86"/>
      <c r="D258" s="86"/>
      <c r="E258" s="118"/>
      <c r="F258" s="118"/>
      <c r="G258" s="85"/>
      <c r="H258" s="85"/>
      <c r="I258" s="85"/>
      <c r="J258" s="85"/>
      <c r="K258" s="85"/>
      <c r="L258" s="85"/>
      <c r="M258" s="85"/>
      <c r="N258" s="85"/>
      <c r="O258" s="85"/>
      <c r="P258" s="85"/>
      <c r="Q258" s="85"/>
      <c r="R258" s="85"/>
      <c r="S258" s="85"/>
      <c r="T258" s="85"/>
      <c r="U258" s="85"/>
      <c r="V258" s="85"/>
      <c r="W258" s="85"/>
      <c r="X258" s="85"/>
      <c r="Y258" s="85"/>
      <c r="Z258" s="85"/>
    </row>
    <row r="259" spans="1:26" ht="16.5" customHeight="1">
      <c r="A259" s="85"/>
      <c r="B259" s="85"/>
      <c r="C259" s="86"/>
      <c r="D259" s="86"/>
      <c r="E259" s="118"/>
      <c r="F259" s="118"/>
      <c r="G259" s="85"/>
      <c r="H259" s="85"/>
      <c r="I259" s="85"/>
      <c r="J259" s="85"/>
      <c r="K259" s="85"/>
      <c r="L259" s="85"/>
      <c r="M259" s="85"/>
      <c r="N259" s="85"/>
      <c r="O259" s="85"/>
      <c r="P259" s="85"/>
      <c r="Q259" s="85"/>
      <c r="R259" s="85"/>
      <c r="S259" s="85"/>
      <c r="T259" s="85"/>
      <c r="U259" s="85"/>
      <c r="V259" s="85"/>
      <c r="W259" s="85"/>
      <c r="X259" s="85"/>
      <c r="Y259" s="85"/>
      <c r="Z259" s="85"/>
    </row>
    <row r="260" spans="1:26" ht="16.5" customHeight="1">
      <c r="A260" s="85"/>
      <c r="B260" s="85"/>
      <c r="C260" s="86"/>
      <c r="D260" s="86"/>
      <c r="E260" s="118"/>
      <c r="F260" s="118"/>
      <c r="G260" s="85"/>
      <c r="H260" s="85"/>
      <c r="I260" s="85"/>
      <c r="J260" s="85"/>
      <c r="K260" s="85"/>
      <c r="L260" s="85"/>
      <c r="M260" s="85"/>
      <c r="N260" s="85"/>
      <c r="O260" s="85"/>
      <c r="P260" s="85"/>
      <c r="Q260" s="85"/>
      <c r="R260" s="85"/>
      <c r="S260" s="85"/>
      <c r="T260" s="85"/>
      <c r="U260" s="85"/>
      <c r="V260" s="85"/>
      <c r="W260" s="85"/>
      <c r="X260" s="85"/>
      <c r="Y260" s="85"/>
      <c r="Z260" s="85"/>
    </row>
    <row r="261" spans="1:26" ht="16.5" customHeight="1">
      <c r="A261" s="85"/>
      <c r="B261" s="85"/>
      <c r="C261" s="86"/>
      <c r="D261" s="86"/>
      <c r="E261" s="118"/>
      <c r="F261" s="118"/>
      <c r="G261" s="85"/>
      <c r="H261" s="85"/>
      <c r="I261" s="85"/>
      <c r="J261" s="85"/>
      <c r="K261" s="85"/>
      <c r="L261" s="85"/>
      <c r="M261" s="85"/>
      <c r="N261" s="85"/>
      <c r="O261" s="85"/>
      <c r="P261" s="85"/>
      <c r="Q261" s="85"/>
      <c r="R261" s="85"/>
      <c r="S261" s="85"/>
      <c r="T261" s="85"/>
      <c r="U261" s="85"/>
      <c r="V261" s="85"/>
      <c r="W261" s="85"/>
      <c r="X261" s="85"/>
      <c r="Y261" s="85"/>
      <c r="Z261" s="85"/>
    </row>
    <row r="262" spans="1:26" ht="16.5" customHeight="1">
      <c r="A262" s="85"/>
      <c r="B262" s="85"/>
      <c r="C262" s="86"/>
      <c r="D262" s="86"/>
      <c r="E262" s="118"/>
      <c r="F262" s="118"/>
      <c r="G262" s="85"/>
      <c r="H262" s="85"/>
      <c r="I262" s="85"/>
      <c r="J262" s="85"/>
      <c r="K262" s="85"/>
      <c r="L262" s="85"/>
      <c r="M262" s="85"/>
      <c r="N262" s="85"/>
      <c r="O262" s="85"/>
      <c r="P262" s="85"/>
      <c r="Q262" s="85"/>
      <c r="R262" s="85"/>
      <c r="S262" s="85"/>
      <c r="T262" s="85"/>
      <c r="U262" s="85"/>
      <c r="V262" s="85"/>
      <c r="W262" s="85"/>
      <c r="X262" s="85"/>
      <c r="Y262" s="85"/>
      <c r="Z262" s="85"/>
    </row>
    <row r="263" spans="1:26" ht="16.5" customHeight="1">
      <c r="A263" s="85"/>
      <c r="B263" s="85"/>
      <c r="C263" s="86"/>
      <c r="D263" s="86"/>
      <c r="E263" s="118"/>
      <c r="F263" s="118"/>
      <c r="G263" s="85"/>
      <c r="H263" s="85"/>
      <c r="I263" s="85"/>
      <c r="J263" s="85"/>
      <c r="K263" s="85"/>
      <c r="L263" s="85"/>
      <c r="M263" s="85"/>
      <c r="N263" s="85"/>
      <c r="O263" s="85"/>
      <c r="P263" s="85"/>
      <c r="Q263" s="85"/>
      <c r="R263" s="85"/>
      <c r="S263" s="85"/>
      <c r="T263" s="85"/>
      <c r="U263" s="85"/>
      <c r="V263" s="85"/>
      <c r="W263" s="85"/>
      <c r="X263" s="85"/>
      <c r="Y263" s="85"/>
      <c r="Z263" s="85"/>
    </row>
    <row r="264" spans="1:26" ht="16.5" customHeight="1">
      <c r="A264" s="85"/>
      <c r="B264" s="85"/>
      <c r="C264" s="86"/>
      <c r="D264" s="86"/>
      <c r="E264" s="118"/>
      <c r="F264" s="118"/>
      <c r="G264" s="85"/>
      <c r="H264" s="85"/>
      <c r="I264" s="85"/>
      <c r="J264" s="85"/>
      <c r="K264" s="85"/>
      <c r="L264" s="85"/>
      <c r="M264" s="85"/>
      <c r="N264" s="85"/>
      <c r="O264" s="85"/>
      <c r="P264" s="85"/>
      <c r="Q264" s="85"/>
      <c r="R264" s="85"/>
      <c r="S264" s="85"/>
      <c r="T264" s="85"/>
      <c r="U264" s="85"/>
      <c r="V264" s="85"/>
      <c r="W264" s="85"/>
      <c r="X264" s="85"/>
      <c r="Y264" s="85"/>
      <c r="Z264" s="85"/>
    </row>
    <row r="265" spans="1:26" ht="16.5" customHeight="1">
      <c r="A265" s="85"/>
      <c r="B265" s="85"/>
      <c r="C265" s="86"/>
      <c r="D265" s="86"/>
      <c r="E265" s="118"/>
      <c r="F265" s="118"/>
      <c r="G265" s="85"/>
      <c r="H265" s="85"/>
      <c r="I265" s="85"/>
      <c r="J265" s="85"/>
      <c r="K265" s="85"/>
      <c r="L265" s="85"/>
      <c r="M265" s="85"/>
      <c r="N265" s="85"/>
      <c r="O265" s="85"/>
      <c r="P265" s="85"/>
      <c r="Q265" s="85"/>
      <c r="R265" s="85"/>
      <c r="S265" s="85"/>
      <c r="T265" s="85"/>
      <c r="U265" s="85"/>
      <c r="V265" s="85"/>
      <c r="W265" s="85"/>
      <c r="X265" s="85"/>
      <c r="Y265" s="85"/>
      <c r="Z265" s="85"/>
    </row>
    <row r="266" spans="1:26" ht="16.5" customHeight="1">
      <c r="A266" s="85"/>
      <c r="B266" s="85"/>
      <c r="C266" s="86"/>
      <c r="D266" s="86"/>
      <c r="E266" s="118"/>
      <c r="F266" s="118"/>
      <c r="G266" s="85"/>
      <c r="H266" s="85"/>
      <c r="I266" s="85"/>
      <c r="J266" s="85"/>
      <c r="K266" s="85"/>
      <c r="L266" s="85"/>
      <c r="M266" s="85"/>
      <c r="N266" s="85"/>
      <c r="O266" s="85"/>
      <c r="P266" s="85"/>
      <c r="Q266" s="85"/>
      <c r="R266" s="85"/>
      <c r="S266" s="85"/>
      <c r="T266" s="85"/>
      <c r="U266" s="85"/>
      <c r="V266" s="85"/>
      <c r="W266" s="85"/>
      <c r="X266" s="85"/>
      <c r="Y266" s="85"/>
      <c r="Z266" s="85"/>
    </row>
    <row r="267" spans="1:26" ht="16.5" customHeight="1">
      <c r="A267" s="85"/>
      <c r="B267" s="85"/>
      <c r="C267" s="86"/>
      <c r="D267" s="86"/>
      <c r="E267" s="118"/>
      <c r="F267" s="118"/>
      <c r="G267" s="85"/>
      <c r="H267" s="85"/>
      <c r="I267" s="85"/>
      <c r="J267" s="85"/>
      <c r="K267" s="85"/>
      <c r="L267" s="85"/>
      <c r="M267" s="85"/>
      <c r="N267" s="85"/>
      <c r="O267" s="85"/>
      <c r="P267" s="85"/>
      <c r="Q267" s="85"/>
      <c r="R267" s="85"/>
      <c r="S267" s="85"/>
      <c r="T267" s="85"/>
      <c r="U267" s="85"/>
      <c r="V267" s="85"/>
      <c r="W267" s="85"/>
      <c r="X267" s="85"/>
      <c r="Y267" s="85"/>
      <c r="Z267" s="85"/>
    </row>
    <row r="268" spans="1:26" ht="16.5" customHeight="1">
      <c r="A268" s="85"/>
      <c r="B268" s="85"/>
      <c r="C268" s="86"/>
      <c r="D268" s="86"/>
      <c r="E268" s="118"/>
      <c r="F268" s="118"/>
      <c r="G268" s="85"/>
      <c r="H268" s="85"/>
      <c r="I268" s="85"/>
      <c r="J268" s="85"/>
      <c r="K268" s="85"/>
      <c r="L268" s="85"/>
      <c r="M268" s="85"/>
      <c r="N268" s="85"/>
      <c r="O268" s="85"/>
      <c r="P268" s="85"/>
      <c r="Q268" s="85"/>
      <c r="R268" s="85"/>
      <c r="S268" s="85"/>
      <c r="T268" s="85"/>
      <c r="U268" s="85"/>
      <c r="V268" s="85"/>
      <c r="W268" s="85"/>
      <c r="X268" s="85"/>
      <c r="Y268" s="85"/>
      <c r="Z268" s="85"/>
    </row>
    <row r="269" spans="1:26" ht="16.5" customHeight="1">
      <c r="A269" s="85"/>
      <c r="B269" s="85"/>
      <c r="C269" s="86"/>
      <c r="D269" s="86"/>
      <c r="E269" s="118"/>
      <c r="F269" s="118"/>
      <c r="G269" s="85"/>
      <c r="H269" s="85"/>
      <c r="I269" s="85"/>
      <c r="J269" s="85"/>
      <c r="K269" s="85"/>
      <c r="L269" s="85"/>
      <c r="M269" s="85"/>
      <c r="N269" s="85"/>
      <c r="O269" s="85"/>
      <c r="P269" s="85"/>
      <c r="Q269" s="85"/>
      <c r="R269" s="85"/>
      <c r="S269" s="85"/>
      <c r="T269" s="85"/>
      <c r="U269" s="85"/>
      <c r="V269" s="85"/>
      <c r="W269" s="85"/>
      <c r="X269" s="85"/>
      <c r="Y269" s="85"/>
      <c r="Z269" s="85"/>
    </row>
    <row r="270" spans="1:26" ht="16.5" customHeight="1">
      <c r="A270" s="85"/>
      <c r="B270" s="85"/>
      <c r="C270" s="86"/>
      <c r="D270" s="86"/>
      <c r="E270" s="118"/>
      <c r="F270" s="118"/>
      <c r="G270" s="85"/>
      <c r="H270" s="85"/>
      <c r="I270" s="85"/>
      <c r="J270" s="85"/>
      <c r="K270" s="85"/>
      <c r="L270" s="85"/>
      <c r="M270" s="85"/>
      <c r="N270" s="85"/>
      <c r="O270" s="85"/>
      <c r="P270" s="85"/>
      <c r="Q270" s="85"/>
      <c r="R270" s="85"/>
      <c r="S270" s="85"/>
      <c r="T270" s="85"/>
      <c r="U270" s="85"/>
      <c r="V270" s="85"/>
      <c r="W270" s="85"/>
      <c r="X270" s="85"/>
      <c r="Y270" s="85"/>
      <c r="Z270" s="85"/>
    </row>
    <row r="271" spans="1:26" ht="16.5" customHeight="1">
      <c r="A271" s="85"/>
      <c r="B271" s="85"/>
      <c r="C271" s="86"/>
      <c r="D271" s="86"/>
      <c r="E271" s="118"/>
      <c r="F271" s="118"/>
      <c r="G271" s="85"/>
      <c r="H271" s="85"/>
      <c r="I271" s="85"/>
      <c r="J271" s="85"/>
      <c r="K271" s="85"/>
      <c r="L271" s="85"/>
      <c r="M271" s="85"/>
      <c r="N271" s="85"/>
      <c r="O271" s="85"/>
      <c r="P271" s="85"/>
      <c r="Q271" s="85"/>
      <c r="R271" s="85"/>
      <c r="S271" s="85"/>
      <c r="T271" s="85"/>
      <c r="U271" s="85"/>
      <c r="V271" s="85"/>
      <c r="W271" s="85"/>
      <c r="X271" s="85"/>
      <c r="Y271" s="85"/>
      <c r="Z271" s="85"/>
    </row>
    <row r="272" spans="1:26" ht="16.5" customHeight="1">
      <c r="A272" s="85"/>
      <c r="B272" s="85"/>
      <c r="C272" s="86"/>
      <c r="D272" s="86"/>
      <c r="E272" s="118"/>
      <c r="F272" s="118"/>
      <c r="G272" s="85"/>
      <c r="H272" s="85"/>
      <c r="I272" s="85"/>
      <c r="J272" s="85"/>
      <c r="K272" s="85"/>
      <c r="L272" s="85"/>
      <c r="M272" s="85"/>
      <c r="N272" s="85"/>
      <c r="O272" s="85"/>
      <c r="P272" s="85"/>
      <c r="Q272" s="85"/>
      <c r="R272" s="85"/>
      <c r="S272" s="85"/>
      <c r="T272" s="85"/>
      <c r="U272" s="85"/>
      <c r="V272" s="85"/>
      <c r="W272" s="85"/>
      <c r="X272" s="85"/>
      <c r="Y272" s="85"/>
      <c r="Z272" s="85"/>
    </row>
    <row r="273" spans="1:26" ht="16.5" customHeight="1">
      <c r="A273" s="85"/>
      <c r="B273" s="85"/>
      <c r="C273" s="86"/>
      <c r="D273" s="86"/>
      <c r="E273" s="118"/>
      <c r="F273" s="118"/>
      <c r="G273" s="85"/>
      <c r="H273" s="85"/>
      <c r="I273" s="85"/>
      <c r="J273" s="85"/>
      <c r="K273" s="85"/>
      <c r="L273" s="85"/>
      <c r="M273" s="85"/>
      <c r="N273" s="85"/>
      <c r="O273" s="85"/>
      <c r="P273" s="85"/>
      <c r="Q273" s="85"/>
      <c r="R273" s="85"/>
      <c r="S273" s="85"/>
      <c r="T273" s="85"/>
      <c r="U273" s="85"/>
      <c r="V273" s="85"/>
      <c r="W273" s="85"/>
      <c r="X273" s="85"/>
      <c r="Y273" s="85"/>
      <c r="Z273" s="85"/>
    </row>
    <row r="274" spans="1:26" ht="16.5" customHeight="1">
      <c r="A274" s="85"/>
      <c r="B274" s="85"/>
      <c r="C274" s="86"/>
      <c r="D274" s="86"/>
      <c r="E274" s="118"/>
      <c r="F274" s="118"/>
      <c r="G274" s="85"/>
      <c r="H274" s="85"/>
      <c r="I274" s="85"/>
      <c r="J274" s="85"/>
      <c r="K274" s="85"/>
      <c r="L274" s="85"/>
      <c r="M274" s="85"/>
      <c r="N274" s="85"/>
      <c r="O274" s="85"/>
      <c r="P274" s="85"/>
      <c r="Q274" s="85"/>
      <c r="R274" s="85"/>
      <c r="S274" s="85"/>
      <c r="T274" s="85"/>
      <c r="U274" s="85"/>
      <c r="V274" s="85"/>
      <c r="W274" s="85"/>
      <c r="X274" s="85"/>
      <c r="Y274" s="85"/>
      <c r="Z274" s="85"/>
    </row>
    <row r="275" spans="1:26" ht="16.5" customHeight="1">
      <c r="A275" s="85"/>
      <c r="B275" s="85"/>
      <c r="C275" s="86"/>
      <c r="D275" s="86"/>
      <c r="E275" s="118"/>
      <c r="F275" s="118"/>
      <c r="G275" s="85"/>
      <c r="H275" s="85"/>
      <c r="I275" s="85"/>
      <c r="J275" s="85"/>
      <c r="K275" s="85"/>
      <c r="L275" s="85"/>
      <c r="M275" s="85"/>
      <c r="N275" s="85"/>
      <c r="O275" s="85"/>
      <c r="P275" s="85"/>
      <c r="Q275" s="85"/>
      <c r="R275" s="85"/>
      <c r="S275" s="85"/>
      <c r="T275" s="85"/>
      <c r="U275" s="85"/>
      <c r="V275" s="85"/>
      <c r="W275" s="85"/>
      <c r="X275" s="85"/>
      <c r="Y275" s="85"/>
      <c r="Z275" s="85"/>
    </row>
    <row r="276" spans="1:26" ht="16.5" customHeight="1">
      <c r="A276" s="85"/>
      <c r="B276" s="85"/>
      <c r="C276" s="86"/>
      <c r="D276" s="86"/>
      <c r="E276" s="118"/>
      <c r="F276" s="118"/>
      <c r="G276" s="85"/>
      <c r="H276" s="85"/>
      <c r="I276" s="85"/>
      <c r="J276" s="85"/>
      <c r="K276" s="85"/>
      <c r="L276" s="85"/>
      <c r="M276" s="85"/>
      <c r="N276" s="85"/>
      <c r="O276" s="85"/>
      <c r="P276" s="85"/>
      <c r="Q276" s="85"/>
      <c r="R276" s="85"/>
      <c r="S276" s="85"/>
      <c r="T276" s="85"/>
      <c r="U276" s="85"/>
      <c r="V276" s="85"/>
      <c r="W276" s="85"/>
      <c r="X276" s="85"/>
      <c r="Y276" s="85"/>
      <c r="Z276" s="85"/>
    </row>
    <row r="277" spans="1:26" ht="16.5" customHeight="1">
      <c r="A277" s="85"/>
      <c r="B277" s="85"/>
      <c r="C277" s="86"/>
      <c r="D277" s="86"/>
      <c r="E277" s="118"/>
      <c r="F277" s="118"/>
      <c r="G277" s="85"/>
      <c r="H277" s="85"/>
      <c r="I277" s="85"/>
      <c r="J277" s="85"/>
      <c r="K277" s="85"/>
      <c r="L277" s="85"/>
      <c r="M277" s="85"/>
      <c r="N277" s="85"/>
      <c r="O277" s="85"/>
      <c r="P277" s="85"/>
      <c r="Q277" s="85"/>
      <c r="R277" s="85"/>
      <c r="S277" s="85"/>
      <c r="T277" s="85"/>
      <c r="U277" s="85"/>
      <c r="V277" s="85"/>
      <c r="W277" s="85"/>
      <c r="X277" s="85"/>
      <c r="Y277" s="85"/>
      <c r="Z277" s="85"/>
    </row>
    <row r="278" spans="1:26" ht="16.5" customHeight="1">
      <c r="A278" s="85"/>
      <c r="B278" s="85"/>
      <c r="C278" s="86"/>
      <c r="D278" s="86"/>
      <c r="E278" s="118"/>
      <c r="F278" s="118"/>
      <c r="G278" s="85"/>
      <c r="H278" s="85"/>
      <c r="I278" s="85"/>
      <c r="J278" s="85"/>
      <c r="K278" s="85"/>
      <c r="L278" s="85"/>
      <c r="M278" s="85"/>
      <c r="N278" s="85"/>
      <c r="O278" s="85"/>
      <c r="P278" s="85"/>
      <c r="Q278" s="85"/>
      <c r="R278" s="85"/>
      <c r="S278" s="85"/>
      <c r="T278" s="85"/>
      <c r="U278" s="85"/>
      <c r="V278" s="85"/>
      <c r="W278" s="85"/>
      <c r="X278" s="85"/>
      <c r="Y278" s="85"/>
      <c r="Z278" s="85"/>
    </row>
    <row r="279" spans="1:26" ht="16.5" customHeight="1">
      <c r="A279" s="85"/>
      <c r="B279" s="85"/>
      <c r="C279" s="86"/>
      <c r="D279" s="86"/>
      <c r="E279" s="118"/>
      <c r="F279" s="118"/>
      <c r="G279" s="85"/>
      <c r="H279" s="85"/>
      <c r="I279" s="85"/>
      <c r="J279" s="85"/>
      <c r="K279" s="85"/>
      <c r="L279" s="85"/>
      <c r="M279" s="85"/>
      <c r="N279" s="85"/>
      <c r="O279" s="85"/>
      <c r="P279" s="85"/>
      <c r="Q279" s="85"/>
      <c r="R279" s="85"/>
      <c r="S279" s="85"/>
      <c r="T279" s="85"/>
      <c r="U279" s="85"/>
      <c r="V279" s="85"/>
      <c r="W279" s="85"/>
      <c r="X279" s="85"/>
      <c r="Y279" s="85"/>
      <c r="Z279" s="85"/>
    </row>
    <row r="280" spans="1:26" ht="16.5" customHeight="1">
      <c r="A280" s="85"/>
      <c r="B280" s="85"/>
      <c r="C280" s="86"/>
      <c r="D280" s="86"/>
      <c r="E280" s="118"/>
      <c r="F280" s="118"/>
      <c r="G280" s="85"/>
      <c r="H280" s="85"/>
      <c r="I280" s="85"/>
      <c r="J280" s="85"/>
      <c r="K280" s="85"/>
      <c r="L280" s="85"/>
      <c r="M280" s="85"/>
      <c r="N280" s="85"/>
      <c r="O280" s="85"/>
      <c r="P280" s="85"/>
      <c r="Q280" s="85"/>
      <c r="R280" s="85"/>
      <c r="S280" s="85"/>
      <c r="T280" s="85"/>
      <c r="U280" s="85"/>
      <c r="V280" s="85"/>
      <c r="W280" s="85"/>
      <c r="X280" s="85"/>
      <c r="Y280" s="85"/>
      <c r="Z280" s="85"/>
    </row>
    <row r="281" spans="1:26" ht="16.5" customHeight="1">
      <c r="A281" s="85"/>
      <c r="B281" s="85"/>
      <c r="C281" s="86"/>
      <c r="D281" s="86"/>
      <c r="E281" s="118"/>
      <c r="F281" s="118"/>
      <c r="G281" s="85"/>
      <c r="H281" s="85"/>
      <c r="I281" s="85"/>
      <c r="J281" s="85"/>
      <c r="K281" s="85"/>
      <c r="L281" s="85"/>
      <c r="M281" s="85"/>
      <c r="N281" s="85"/>
      <c r="O281" s="85"/>
      <c r="P281" s="85"/>
      <c r="Q281" s="85"/>
      <c r="R281" s="85"/>
      <c r="S281" s="85"/>
      <c r="T281" s="85"/>
      <c r="U281" s="85"/>
      <c r="V281" s="85"/>
      <c r="W281" s="85"/>
      <c r="X281" s="85"/>
      <c r="Y281" s="85"/>
      <c r="Z281" s="85"/>
    </row>
    <row r="282" spans="1:26" ht="16.5" customHeight="1">
      <c r="A282" s="85"/>
      <c r="B282" s="85"/>
      <c r="C282" s="86"/>
      <c r="D282" s="86"/>
      <c r="E282" s="118"/>
      <c r="F282" s="118"/>
      <c r="G282" s="85"/>
      <c r="H282" s="85"/>
      <c r="I282" s="85"/>
      <c r="J282" s="85"/>
      <c r="K282" s="85"/>
      <c r="L282" s="85"/>
      <c r="M282" s="85"/>
      <c r="N282" s="85"/>
      <c r="O282" s="85"/>
      <c r="P282" s="85"/>
      <c r="Q282" s="85"/>
      <c r="R282" s="85"/>
      <c r="S282" s="85"/>
      <c r="T282" s="85"/>
      <c r="U282" s="85"/>
      <c r="V282" s="85"/>
      <c r="W282" s="85"/>
      <c r="X282" s="85"/>
      <c r="Y282" s="85"/>
      <c r="Z282" s="85"/>
    </row>
    <row r="283" spans="1:26" ht="16.5" customHeight="1">
      <c r="A283" s="85"/>
      <c r="B283" s="85"/>
      <c r="C283" s="86"/>
      <c r="D283" s="86"/>
      <c r="E283" s="118"/>
      <c r="F283" s="118"/>
      <c r="G283" s="85"/>
      <c r="H283" s="85"/>
      <c r="I283" s="85"/>
      <c r="J283" s="85"/>
      <c r="K283" s="85"/>
      <c r="L283" s="85"/>
      <c r="M283" s="85"/>
      <c r="N283" s="85"/>
      <c r="O283" s="85"/>
      <c r="P283" s="85"/>
      <c r="Q283" s="85"/>
      <c r="R283" s="85"/>
      <c r="S283" s="85"/>
      <c r="T283" s="85"/>
      <c r="U283" s="85"/>
      <c r="V283" s="85"/>
      <c r="W283" s="85"/>
      <c r="X283" s="85"/>
      <c r="Y283" s="85"/>
      <c r="Z283" s="85"/>
    </row>
    <row r="284" spans="1:26" ht="16.5" customHeight="1">
      <c r="A284" s="85"/>
      <c r="B284" s="85"/>
      <c r="C284" s="86"/>
      <c r="D284" s="86"/>
      <c r="E284" s="118"/>
      <c r="F284" s="118"/>
      <c r="G284" s="85"/>
      <c r="H284" s="85"/>
      <c r="I284" s="85"/>
      <c r="J284" s="85"/>
      <c r="K284" s="85"/>
      <c r="L284" s="85"/>
      <c r="M284" s="85"/>
      <c r="N284" s="85"/>
      <c r="O284" s="85"/>
      <c r="P284" s="85"/>
      <c r="Q284" s="85"/>
      <c r="R284" s="85"/>
      <c r="S284" s="85"/>
      <c r="T284" s="85"/>
      <c r="U284" s="85"/>
      <c r="V284" s="85"/>
      <c r="W284" s="85"/>
      <c r="X284" s="85"/>
      <c r="Y284" s="85"/>
      <c r="Z284" s="85"/>
    </row>
    <row r="285" spans="1:26" ht="16.5" customHeight="1">
      <c r="A285" s="85"/>
      <c r="B285" s="85"/>
      <c r="C285" s="86"/>
      <c r="D285" s="86"/>
      <c r="E285" s="118"/>
      <c r="F285" s="118"/>
      <c r="G285" s="85"/>
      <c r="H285" s="85"/>
      <c r="I285" s="85"/>
      <c r="J285" s="85"/>
      <c r="K285" s="85"/>
      <c r="L285" s="85"/>
      <c r="M285" s="85"/>
      <c r="N285" s="85"/>
      <c r="O285" s="85"/>
      <c r="P285" s="85"/>
      <c r="Q285" s="85"/>
      <c r="R285" s="85"/>
      <c r="S285" s="85"/>
      <c r="T285" s="85"/>
      <c r="U285" s="85"/>
      <c r="V285" s="85"/>
      <c r="W285" s="85"/>
      <c r="X285" s="85"/>
      <c r="Y285" s="85"/>
      <c r="Z285" s="85"/>
    </row>
    <row r="286" spans="1:26" ht="16.5" customHeight="1">
      <c r="A286" s="85"/>
      <c r="B286" s="85"/>
      <c r="C286" s="86"/>
      <c r="D286" s="86"/>
      <c r="E286" s="118"/>
      <c r="F286" s="118"/>
      <c r="G286" s="85"/>
      <c r="H286" s="85"/>
      <c r="I286" s="85"/>
      <c r="J286" s="85"/>
      <c r="K286" s="85"/>
      <c r="L286" s="85"/>
      <c r="M286" s="85"/>
      <c r="N286" s="85"/>
      <c r="O286" s="85"/>
      <c r="P286" s="85"/>
      <c r="Q286" s="85"/>
      <c r="R286" s="85"/>
      <c r="S286" s="85"/>
      <c r="T286" s="85"/>
      <c r="U286" s="85"/>
      <c r="V286" s="85"/>
      <c r="W286" s="85"/>
      <c r="X286" s="85"/>
      <c r="Y286" s="85"/>
      <c r="Z286" s="85"/>
    </row>
    <row r="287" spans="1:26" ht="16.5" customHeight="1">
      <c r="A287" s="85"/>
      <c r="B287" s="85"/>
      <c r="C287" s="86"/>
      <c r="D287" s="86"/>
      <c r="E287" s="118"/>
      <c r="F287" s="118"/>
      <c r="G287" s="85"/>
      <c r="H287" s="85"/>
      <c r="I287" s="85"/>
      <c r="J287" s="85"/>
      <c r="K287" s="85"/>
      <c r="L287" s="85"/>
      <c r="M287" s="85"/>
      <c r="N287" s="85"/>
      <c r="O287" s="85"/>
      <c r="P287" s="85"/>
      <c r="Q287" s="85"/>
      <c r="R287" s="85"/>
      <c r="S287" s="85"/>
      <c r="T287" s="85"/>
      <c r="U287" s="85"/>
      <c r="V287" s="85"/>
      <c r="W287" s="85"/>
      <c r="X287" s="85"/>
      <c r="Y287" s="85"/>
      <c r="Z287" s="85"/>
    </row>
    <row r="288" spans="1:26" ht="16.5" customHeight="1">
      <c r="A288" s="85"/>
      <c r="B288" s="85"/>
      <c r="C288" s="86"/>
      <c r="D288" s="86"/>
      <c r="E288" s="118"/>
      <c r="F288" s="118"/>
      <c r="G288" s="85"/>
      <c r="H288" s="85"/>
      <c r="I288" s="85"/>
      <c r="J288" s="85"/>
      <c r="K288" s="85"/>
      <c r="L288" s="85"/>
      <c r="M288" s="85"/>
      <c r="N288" s="85"/>
      <c r="O288" s="85"/>
      <c r="P288" s="85"/>
      <c r="Q288" s="85"/>
      <c r="R288" s="85"/>
      <c r="S288" s="85"/>
      <c r="T288" s="85"/>
      <c r="U288" s="85"/>
      <c r="V288" s="85"/>
      <c r="W288" s="85"/>
      <c r="X288" s="85"/>
      <c r="Y288" s="85"/>
      <c r="Z288" s="85"/>
    </row>
    <row r="289" spans="1:26" ht="16.5" customHeight="1">
      <c r="A289" s="85"/>
      <c r="B289" s="85"/>
      <c r="C289" s="86"/>
      <c r="D289" s="86"/>
      <c r="E289" s="118"/>
      <c r="F289" s="118"/>
      <c r="G289" s="85"/>
      <c r="H289" s="85"/>
      <c r="I289" s="85"/>
      <c r="J289" s="85"/>
      <c r="K289" s="85"/>
      <c r="L289" s="85"/>
      <c r="M289" s="85"/>
      <c r="N289" s="85"/>
      <c r="O289" s="85"/>
      <c r="P289" s="85"/>
      <c r="Q289" s="85"/>
      <c r="R289" s="85"/>
      <c r="S289" s="85"/>
      <c r="T289" s="85"/>
      <c r="U289" s="85"/>
      <c r="V289" s="85"/>
      <c r="W289" s="85"/>
      <c r="X289" s="85"/>
      <c r="Y289" s="85"/>
      <c r="Z289" s="85"/>
    </row>
    <row r="290" spans="1:26" ht="16.5" customHeight="1">
      <c r="A290" s="85"/>
      <c r="B290" s="85"/>
      <c r="C290" s="86"/>
      <c r="D290" s="86"/>
      <c r="E290" s="118"/>
      <c r="F290" s="118"/>
      <c r="G290" s="85"/>
      <c r="H290" s="85"/>
      <c r="I290" s="85"/>
      <c r="J290" s="85"/>
      <c r="K290" s="85"/>
      <c r="L290" s="85"/>
      <c r="M290" s="85"/>
      <c r="N290" s="85"/>
      <c r="O290" s="85"/>
      <c r="P290" s="85"/>
      <c r="Q290" s="85"/>
      <c r="R290" s="85"/>
      <c r="S290" s="85"/>
      <c r="T290" s="85"/>
      <c r="U290" s="85"/>
      <c r="V290" s="85"/>
      <c r="W290" s="85"/>
      <c r="X290" s="85"/>
      <c r="Y290" s="85"/>
      <c r="Z290" s="85"/>
    </row>
    <row r="291" spans="1:26" ht="16.5" customHeight="1">
      <c r="A291" s="85"/>
      <c r="B291" s="85"/>
      <c r="C291" s="86"/>
      <c r="D291" s="86"/>
      <c r="E291" s="118"/>
      <c r="F291" s="118"/>
      <c r="G291" s="85"/>
      <c r="H291" s="85"/>
      <c r="I291" s="85"/>
      <c r="J291" s="85"/>
      <c r="K291" s="85"/>
      <c r="L291" s="85"/>
      <c r="M291" s="85"/>
      <c r="N291" s="85"/>
      <c r="O291" s="85"/>
      <c r="P291" s="85"/>
      <c r="Q291" s="85"/>
      <c r="R291" s="85"/>
      <c r="S291" s="85"/>
      <c r="T291" s="85"/>
      <c r="U291" s="85"/>
      <c r="V291" s="85"/>
      <c r="W291" s="85"/>
      <c r="X291" s="85"/>
      <c r="Y291" s="85"/>
      <c r="Z291" s="85"/>
    </row>
    <row r="292" spans="1:26" ht="16.5" customHeight="1">
      <c r="A292" s="85"/>
      <c r="B292" s="85"/>
      <c r="C292" s="86"/>
      <c r="D292" s="86"/>
      <c r="E292" s="118"/>
      <c r="F292" s="118"/>
      <c r="G292" s="85"/>
      <c r="H292" s="85"/>
      <c r="I292" s="85"/>
      <c r="J292" s="85"/>
      <c r="K292" s="85"/>
      <c r="L292" s="85"/>
      <c r="M292" s="85"/>
      <c r="N292" s="85"/>
      <c r="O292" s="85"/>
      <c r="P292" s="85"/>
      <c r="Q292" s="85"/>
      <c r="R292" s="85"/>
      <c r="S292" s="85"/>
      <c r="T292" s="85"/>
      <c r="U292" s="85"/>
      <c r="V292" s="85"/>
      <c r="W292" s="85"/>
      <c r="X292" s="85"/>
      <c r="Y292" s="85"/>
      <c r="Z292" s="85"/>
    </row>
    <row r="293" spans="1:26" ht="16.5" customHeight="1">
      <c r="A293" s="85"/>
      <c r="B293" s="85"/>
      <c r="C293" s="86"/>
      <c r="D293" s="86"/>
      <c r="E293" s="118"/>
      <c r="F293" s="118"/>
      <c r="G293" s="85"/>
      <c r="H293" s="85"/>
      <c r="I293" s="85"/>
      <c r="J293" s="85"/>
      <c r="K293" s="85"/>
      <c r="L293" s="85"/>
      <c r="M293" s="85"/>
      <c r="N293" s="85"/>
      <c r="O293" s="85"/>
      <c r="P293" s="85"/>
      <c r="Q293" s="85"/>
      <c r="R293" s="85"/>
      <c r="S293" s="85"/>
      <c r="T293" s="85"/>
      <c r="U293" s="85"/>
      <c r="V293" s="85"/>
      <c r="W293" s="85"/>
      <c r="X293" s="85"/>
      <c r="Y293" s="85"/>
      <c r="Z293" s="85"/>
    </row>
    <row r="294" spans="1:26" ht="16.5" customHeight="1">
      <c r="A294" s="85"/>
      <c r="B294" s="85"/>
      <c r="C294" s="86"/>
      <c r="D294" s="86"/>
      <c r="E294" s="118"/>
      <c r="F294" s="118"/>
      <c r="G294" s="85"/>
      <c r="H294" s="85"/>
      <c r="I294" s="85"/>
      <c r="J294" s="85"/>
      <c r="K294" s="85"/>
      <c r="L294" s="85"/>
      <c r="M294" s="85"/>
      <c r="N294" s="85"/>
      <c r="O294" s="85"/>
      <c r="P294" s="85"/>
      <c r="Q294" s="85"/>
      <c r="R294" s="85"/>
      <c r="S294" s="85"/>
      <c r="T294" s="85"/>
      <c r="U294" s="85"/>
      <c r="V294" s="85"/>
      <c r="W294" s="85"/>
      <c r="X294" s="85"/>
      <c r="Y294" s="85"/>
      <c r="Z294" s="85"/>
    </row>
    <row r="295" spans="1:26" ht="16.5" customHeight="1">
      <c r="A295" s="85"/>
      <c r="B295" s="85"/>
      <c r="C295" s="86"/>
      <c r="D295" s="86"/>
      <c r="E295" s="118"/>
      <c r="F295" s="118"/>
      <c r="G295" s="85"/>
      <c r="H295" s="85"/>
      <c r="I295" s="85"/>
      <c r="J295" s="85"/>
      <c r="K295" s="85"/>
      <c r="L295" s="85"/>
      <c r="M295" s="85"/>
      <c r="N295" s="85"/>
      <c r="O295" s="85"/>
      <c r="P295" s="85"/>
      <c r="Q295" s="85"/>
      <c r="R295" s="85"/>
      <c r="S295" s="85"/>
      <c r="T295" s="85"/>
      <c r="U295" s="85"/>
      <c r="V295" s="85"/>
      <c r="W295" s="85"/>
      <c r="X295" s="85"/>
      <c r="Y295" s="85"/>
      <c r="Z295" s="85"/>
    </row>
    <row r="296" spans="1:26" ht="16.5" customHeight="1">
      <c r="A296" s="85"/>
      <c r="B296" s="85"/>
      <c r="C296" s="86"/>
      <c r="D296" s="86"/>
      <c r="E296" s="118"/>
      <c r="F296" s="118"/>
      <c r="G296" s="85"/>
      <c r="H296" s="85"/>
      <c r="I296" s="85"/>
      <c r="J296" s="85"/>
      <c r="K296" s="85"/>
      <c r="L296" s="85"/>
      <c r="M296" s="85"/>
      <c r="N296" s="85"/>
      <c r="O296" s="85"/>
      <c r="P296" s="85"/>
      <c r="Q296" s="85"/>
      <c r="R296" s="85"/>
      <c r="S296" s="85"/>
      <c r="T296" s="85"/>
      <c r="U296" s="85"/>
      <c r="V296" s="85"/>
      <c r="W296" s="85"/>
      <c r="X296" s="85"/>
      <c r="Y296" s="85"/>
      <c r="Z296" s="85"/>
    </row>
    <row r="297" spans="1:26" ht="16.5" customHeight="1">
      <c r="A297" s="85"/>
      <c r="B297" s="85"/>
      <c r="C297" s="86"/>
      <c r="D297" s="86"/>
      <c r="E297" s="118"/>
      <c r="F297" s="118"/>
      <c r="G297" s="85"/>
      <c r="H297" s="85"/>
      <c r="I297" s="85"/>
      <c r="J297" s="85"/>
      <c r="K297" s="85"/>
      <c r="L297" s="85"/>
      <c r="M297" s="85"/>
      <c r="N297" s="85"/>
      <c r="O297" s="85"/>
      <c r="P297" s="85"/>
      <c r="Q297" s="85"/>
      <c r="R297" s="85"/>
      <c r="S297" s="85"/>
      <c r="T297" s="85"/>
      <c r="U297" s="85"/>
      <c r="V297" s="85"/>
      <c r="W297" s="85"/>
      <c r="X297" s="85"/>
      <c r="Y297" s="85"/>
      <c r="Z297" s="85"/>
    </row>
    <row r="298" spans="1:26" ht="16.5" customHeight="1">
      <c r="A298" s="85"/>
      <c r="B298" s="85"/>
      <c r="C298" s="86"/>
      <c r="D298" s="86"/>
      <c r="E298" s="118"/>
      <c r="F298" s="118"/>
      <c r="G298" s="85"/>
      <c r="H298" s="85"/>
      <c r="I298" s="85"/>
      <c r="J298" s="85"/>
      <c r="K298" s="85"/>
      <c r="L298" s="85"/>
      <c r="M298" s="85"/>
      <c r="N298" s="85"/>
      <c r="O298" s="85"/>
      <c r="P298" s="85"/>
      <c r="Q298" s="85"/>
      <c r="R298" s="85"/>
      <c r="S298" s="85"/>
      <c r="T298" s="85"/>
      <c r="U298" s="85"/>
      <c r="V298" s="85"/>
      <c r="W298" s="85"/>
      <c r="X298" s="85"/>
      <c r="Y298" s="85"/>
      <c r="Z298" s="85"/>
    </row>
    <row r="299" spans="1:26" ht="16.5" customHeight="1">
      <c r="A299" s="85"/>
      <c r="B299" s="85"/>
      <c r="C299" s="86"/>
      <c r="D299" s="86"/>
      <c r="E299" s="118"/>
      <c r="F299" s="118"/>
      <c r="G299" s="85"/>
      <c r="H299" s="85"/>
      <c r="I299" s="85"/>
      <c r="J299" s="85"/>
      <c r="K299" s="85"/>
      <c r="L299" s="85"/>
      <c r="M299" s="85"/>
      <c r="N299" s="85"/>
      <c r="O299" s="85"/>
      <c r="P299" s="85"/>
      <c r="Q299" s="85"/>
      <c r="R299" s="85"/>
      <c r="S299" s="85"/>
      <c r="T299" s="85"/>
      <c r="U299" s="85"/>
      <c r="V299" s="85"/>
      <c r="W299" s="85"/>
      <c r="X299" s="85"/>
      <c r="Y299" s="85"/>
      <c r="Z299" s="85"/>
    </row>
    <row r="300" spans="1:26" ht="16.5" customHeight="1">
      <c r="A300" s="85"/>
      <c r="B300" s="85"/>
      <c r="C300" s="86"/>
      <c r="D300" s="86"/>
      <c r="E300" s="118"/>
      <c r="F300" s="118"/>
      <c r="G300" s="85"/>
      <c r="H300" s="85"/>
      <c r="I300" s="85"/>
      <c r="J300" s="85"/>
      <c r="K300" s="85"/>
      <c r="L300" s="85"/>
      <c r="M300" s="85"/>
      <c r="N300" s="85"/>
      <c r="O300" s="85"/>
      <c r="P300" s="85"/>
      <c r="Q300" s="85"/>
      <c r="R300" s="85"/>
      <c r="S300" s="85"/>
      <c r="T300" s="85"/>
      <c r="U300" s="85"/>
      <c r="V300" s="85"/>
      <c r="W300" s="85"/>
      <c r="X300" s="85"/>
      <c r="Y300" s="85"/>
      <c r="Z300" s="85"/>
    </row>
    <row r="301" spans="1:26" ht="16.5" customHeight="1">
      <c r="A301" s="85"/>
      <c r="B301" s="85"/>
      <c r="C301" s="86"/>
      <c r="D301" s="86"/>
      <c r="E301" s="118"/>
      <c r="F301" s="118"/>
      <c r="G301" s="85"/>
      <c r="H301" s="85"/>
      <c r="I301" s="85"/>
      <c r="J301" s="85"/>
      <c r="K301" s="85"/>
      <c r="L301" s="85"/>
      <c r="M301" s="85"/>
      <c r="N301" s="85"/>
      <c r="O301" s="85"/>
      <c r="P301" s="85"/>
      <c r="Q301" s="85"/>
      <c r="R301" s="85"/>
      <c r="S301" s="85"/>
      <c r="T301" s="85"/>
      <c r="U301" s="85"/>
      <c r="V301" s="85"/>
      <c r="W301" s="85"/>
      <c r="X301" s="85"/>
      <c r="Y301" s="85"/>
      <c r="Z301" s="85"/>
    </row>
    <row r="302" spans="1:26" ht="16.5" customHeight="1">
      <c r="A302" s="85"/>
      <c r="B302" s="85"/>
      <c r="C302" s="86"/>
      <c r="D302" s="86"/>
      <c r="E302" s="118"/>
      <c r="F302" s="118"/>
      <c r="G302" s="85"/>
      <c r="H302" s="85"/>
      <c r="I302" s="85"/>
      <c r="J302" s="85"/>
      <c r="K302" s="85"/>
      <c r="L302" s="85"/>
      <c r="M302" s="85"/>
      <c r="N302" s="85"/>
      <c r="O302" s="85"/>
      <c r="P302" s="85"/>
      <c r="Q302" s="85"/>
      <c r="R302" s="85"/>
      <c r="S302" s="85"/>
      <c r="T302" s="85"/>
      <c r="U302" s="85"/>
      <c r="V302" s="85"/>
      <c r="W302" s="85"/>
      <c r="X302" s="85"/>
      <c r="Y302" s="85"/>
      <c r="Z302" s="85"/>
    </row>
    <row r="303" spans="1:26" ht="16.5" customHeight="1">
      <c r="A303" s="85"/>
      <c r="B303" s="85"/>
      <c r="C303" s="86"/>
      <c r="D303" s="86"/>
      <c r="E303" s="118"/>
      <c r="F303" s="118"/>
      <c r="G303" s="85"/>
      <c r="H303" s="85"/>
      <c r="I303" s="85"/>
      <c r="J303" s="85"/>
      <c r="K303" s="85"/>
      <c r="L303" s="85"/>
      <c r="M303" s="85"/>
      <c r="N303" s="85"/>
      <c r="O303" s="85"/>
      <c r="P303" s="85"/>
      <c r="Q303" s="85"/>
      <c r="R303" s="85"/>
      <c r="S303" s="85"/>
      <c r="T303" s="85"/>
      <c r="U303" s="85"/>
      <c r="V303" s="85"/>
      <c r="W303" s="85"/>
      <c r="X303" s="85"/>
      <c r="Y303" s="85"/>
      <c r="Z303" s="85"/>
    </row>
    <row r="304" spans="1:26" ht="16.5" customHeight="1">
      <c r="A304" s="85"/>
      <c r="B304" s="85"/>
      <c r="C304" s="86"/>
      <c r="D304" s="86"/>
      <c r="E304" s="118"/>
      <c r="F304" s="118"/>
      <c r="G304" s="85"/>
      <c r="H304" s="85"/>
      <c r="I304" s="85"/>
      <c r="J304" s="85"/>
      <c r="K304" s="85"/>
      <c r="L304" s="85"/>
      <c r="M304" s="85"/>
      <c r="N304" s="85"/>
      <c r="O304" s="85"/>
      <c r="P304" s="85"/>
      <c r="Q304" s="85"/>
      <c r="R304" s="85"/>
      <c r="S304" s="85"/>
      <c r="T304" s="85"/>
      <c r="U304" s="85"/>
      <c r="V304" s="85"/>
      <c r="W304" s="85"/>
      <c r="X304" s="85"/>
      <c r="Y304" s="85"/>
      <c r="Z304" s="85"/>
    </row>
    <row r="305" spans="1:26" ht="16.5" customHeight="1">
      <c r="A305" s="85"/>
      <c r="B305" s="85"/>
      <c r="C305" s="86"/>
      <c r="D305" s="86"/>
      <c r="E305" s="118"/>
      <c r="F305" s="118"/>
      <c r="G305" s="85"/>
      <c r="H305" s="85"/>
      <c r="I305" s="85"/>
      <c r="J305" s="85"/>
      <c r="K305" s="85"/>
      <c r="L305" s="85"/>
      <c r="M305" s="85"/>
      <c r="N305" s="85"/>
      <c r="O305" s="85"/>
      <c r="P305" s="85"/>
      <c r="Q305" s="85"/>
      <c r="R305" s="85"/>
      <c r="S305" s="85"/>
      <c r="T305" s="85"/>
      <c r="U305" s="85"/>
      <c r="V305" s="85"/>
      <c r="W305" s="85"/>
      <c r="X305" s="85"/>
      <c r="Y305" s="85"/>
      <c r="Z305" s="85"/>
    </row>
    <row r="306" spans="1:26" ht="16.5" customHeight="1">
      <c r="A306" s="85"/>
      <c r="B306" s="85"/>
      <c r="C306" s="86"/>
      <c r="D306" s="86"/>
      <c r="E306" s="118"/>
      <c r="F306" s="118"/>
      <c r="G306" s="85"/>
      <c r="H306" s="85"/>
      <c r="I306" s="85"/>
      <c r="J306" s="85"/>
      <c r="K306" s="85"/>
      <c r="L306" s="85"/>
      <c r="M306" s="85"/>
      <c r="N306" s="85"/>
      <c r="O306" s="85"/>
      <c r="P306" s="85"/>
      <c r="Q306" s="85"/>
      <c r="R306" s="85"/>
      <c r="S306" s="85"/>
      <c r="T306" s="85"/>
      <c r="U306" s="85"/>
      <c r="V306" s="85"/>
      <c r="W306" s="85"/>
      <c r="X306" s="85"/>
      <c r="Y306" s="85"/>
      <c r="Z306" s="85"/>
    </row>
    <row r="307" spans="1:26" ht="16.5" customHeight="1">
      <c r="A307" s="85"/>
      <c r="B307" s="85"/>
      <c r="C307" s="86"/>
      <c r="D307" s="86"/>
      <c r="E307" s="118"/>
      <c r="F307" s="118"/>
      <c r="G307" s="85"/>
      <c r="H307" s="85"/>
      <c r="I307" s="85"/>
      <c r="J307" s="85"/>
      <c r="K307" s="85"/>
      <c r="L307" s="85"/>
      <c r="M307" s="85"/>
      <c r="N307" s="85"/>
      <c r="O307" s="85"/>
      <c r="P307" s="85"/>
      <c r="Q307" s="85"/>
      <c r="R307" s="85"/>
      <c r="S307" s="85"/>
      <c r="T307" s="85"/>
      <c r="U307" s="85"/>
      <c r="V307" s="85"/>
      <c r="W307" s="85"/>
      <c r="X307" s="85"/>
      <c r="Y307" s="85"/>
      <c r="Z307" s="85"/>
    </row>
    <row r="308" spans="1:26" ht="16.5" customHeight="1">
      <c r="A308" s="85"/>
      <c r="B308" s="85"/>
      <c r="C308" s="86"/>
      <c r="D308" s="86"/>
      <c r="E308" s="118"/>
      <c r="F308" s="118"/>
      <c r="G308" s="85"/>
      <c r="H308" s="85"/>
      <c r="I308" s="85"/>
      <c r="J308" s="85"/>
      <c r="K308" s="85"/>
      <c r="L308" s="85"/>
      <c r="M308" s="85"/>
      <c r="N308" s="85"/>
      <c r="O308" s="85"/>
      <c r="P308" s="85"/>
      <c r="Q308" s="85"/>
      <c r="R308" s="85"/>
      <c r="S308" s="85"/>
      <c r="T308" s="85"/>
      <c r="U308" s="85"/>
      <c r="V308" s="85"/>
      <c r="W308" s="85"/>
      <c r="X308" s="85"/>
      <c r="Y308" s="85"/>
      <c r="Z308" s="85"/>
    </row>
    <row r="309" spans="1:26" ht="16.5" customHeight="1">
      <c r="A309" s="85"/>
      <c r="B309" s="85"/>
      <c r="C309" s="86"/>
      <c r="D309" s="86"/>
      <c r="E309" s="118"/>
      <c r="F309" s="118"/>
      <c r="G309" s="85"/>
      <c r="H309" s="85"/>
      <c r="I309" s="85"/>
      <c r="J309" s="85"/>
      <c r="K309" s="85"/>
      <c r="L309" s="85"/>
      <c r="M309" s="85"/>
      <c r="N309" s="85"/>
      <c r="O309" s="85"/>
      <c r="P309" s="85"/>
      <c r="Q309" s="85"/>
      <c r="R309" s="85"/>
      <c r="S309" s="85"/>
      <c r="T309" s="85"/>
      <c r="U309" s="85"/>
      <c r="V309" s="85"/>
      <c r="W309" s="85"/>
      <c r="X309" s="85"/>
      <c r="Y309" s="85"/>
      <c r="Z309" s="85"/>
    </row>
    <row r="310" spans="1:26" ht="16.5" customHeight="1">
      <c r="A310" s="85"/>
      <c r="B310" s="85"/>
      <c r="C310" s="86"/>
      <c r="D310" s="86"/>
      <c r="E310" s="118"/>
      <c r="F310" s="118"/>
      <c r="G310" s="85"/>
      <c r="H310" s="85"/>
      <c r="I310" s="85"/>
      <c r="J310" s="85"/>
      <c r="K310" s="85"/>
      <c r="L310" s="85"/>
      <c r="M310" s="85"/>
      <c r="N310" s="85"/>
      <c r="O310" s="85"/>
      <c r="P310" s="85"/>
      <c r="Q310" s="85"/>
      <c r="R310" s="85"/>
      <c r="S310" s="85"/>
      <c r="T310" s="85"/>
      <c r="U310" s="85"/>
      <c r="V310" s="85"/>
      <c r="W310" s="85"/>
      <c r="X310" s="85"/>
      <c r="Y310" s="85"/>
      <c r="Z310" s="85"/>
    </row>
    <row r="311" spans="1:26" ht="16.5" customHeight="1">
      <c r="A311" s="85"/>
      <c r="B311" s="85"/>
      <c r="C311" s="86"/>
      <c r="D311" s="86"/>
      <c r="E311" s="118"/>
      <c r="F311" s="118"/>
      <c r="G311" s="85"/>
      <c r="H311" s="85"/>
      <c r="I311" s="85"/>
      <c r="J311" s="85"/>
      <c r="K311" s="85"/>
      <c r="L311" s="85"/>
      <c r="M311" s="85"/>
      <c r="N311" s="85"/>
      <c r="O311" s="85"/>
      <c r="P311" s="85"/>
      <c r="Q311" s="85"/>
      <c r="R311" s="85"/>
      <c r="S311" s="85"/>
      <c r="T311" s="85"/>
      <c r="U311" s="85"/>
      <c r="V311" s="85"/>
      <c r="W311" s="85"/>
      <c r="X311" s="85"/>
      <c r="Y311" s="85"/>
      <c r="Z311" s="85"/>
    </row>
    <row r="312" spans="1:26" ht="16.5" customHeight="1">
      <c r="A312" s="85"/>
      <c r="B312" s="85"/>
      <c r="C312" s="86"/>
      <c r="D312" s="86"/>
      <c r="E312" s="118"/>
      <c r="F312" s="118"/>
      <c r="G312" s="85"/>
      <c r="H312" s="85"/>
      <c r="I312" s="85"/>
      <c r="J312" s="85"/>
      <c r="K312" s="85"/>
      <c r="L312" s="85"/>
      <c r="M312" s="85"/>
      <c r="N312" s="85"/>
      <c r="O312" s="85"/>
      <c r="P312" s="85"/>
      <c r="Q312" s="85"/>
      <c r="R312" s="85"/>
      <c r="S312" s="85"/>
      <c r="T312" s="85"/>
      <c r="U312" s="85"/>
      <c r="V312" s="85"/>
      <c r="W312" s="85"/>
      <c r="X312" s="85"/>
      <c r="Y312" s="85"/>
      <c r="Z312" s="85"/>
    </row>
    <row r="313" spans="1:26" ht="16.5" customHeight="1">
      <c r="A313" s="85"/>
      <c r="B313" s="85"/>
      <c r="C313" s="86"/>
      <c r="D313" s="86"/>
      <c r="E313" s="118"/>
      <c r="F313" s="118"/>
      <c r="G313" s="85"/>
      <c r="H313" s="85"/>
      <c r="I313" s="85"/>
      <c r="J313" s="85"/>
      <c r="K313" s="85"/>
      <c r="L313" s="85"/>
      <c r="M313" s="85"/>
      <c r="N313" s="85"/>
      <c r="O313" s="85"/>
      <c r="P313" s="85"/>
      <c r="Q313" s="85"/>
      <c r="R313" s="85"/>
      <c r="S313" s="85"/>
      <c r="T313" s="85"/>
      <c r="U313" s="85"/>
      <c r="V313" s="85"/>
      <c r="W313" s="85"/>
      <c r="X313" s="85"/>
      <c r="Y313" s="85"/>
      <c r="Z313" s="85"/>
    </row>
    <row r="314" spans="1:26" ht="16.5" customHeight="1">
      <c r="A314" s="85"/>
      <c r="B314" s="85"/>
      <c r="C314" s="86"/>
      <c r="D314" s="86"/>
      <c r="E314" s="118"/>
      <c r="F314" s="118"/>
      <c r="G314" s="85"/>
      <c r="H314" s="85"/>
      <c r="I314" s="85"/>
      <c r="J314" s="85"/>
      <c r="K314" s="85"/>
      <c r="L314" s="85"/>
      <c r="M314" s="85"/>
      <c r="N314" s="85"/>
      <c r="O314" s="85"/>
      <c r="P314" s="85"/>
      <c r="Q314" s="85"/>
      <c r="R314" s="85"/>
      <c r="S314" s="85"/>
      <c r="T314" s="85"/>
      <c r="U314" s="85"/>
      <c r="V314" s="85"/>
      <c r="W314" s="85"/>
      <c r="X314" s="85"/>
      <c r="Y314" s="85"/>
      <c r="Z314" s="85"/>
    </row>
    <row r="315" spans="1:26" ht="16.5" customHeight="1">
      <c r="A315" s="85"/>
      <c r="B315" s="85"/>
      <c r="C315" s="86"/>
      <c r="D315" s="86"/>
      <c r="E315" s="118"/>
      <c r="F315" s="118"/>
      <c r="G315" s="85"/>
      <c r="H315" s="85"/>
      <c r="I315" s="85"/>
      <c r="J315" s="85"/>
      <c r="K315" s="85"/>
      <c r="L315" s="85"/>
      <c r="M315" s="85"/>
      <c r="N315" s="85"/>
      <c r="O315" s="85"/>
      <c r="P315" s="85"/>
      <c r="Q315" s="85"/>
      <c r="R315" s="85"/>
      <c r="S315" s="85"/>
      <c r="T315" s="85"/>
      <c r="U315" s="85"/>
      <c r="V315" s="85"/>
      <c r="W315" s="85"/>
      <c r="X315" s="85"/>
      <c r="Y315" s="85"/>
      <c r="Z315" s="85"/>
    </row>
    <row r="316" spans="1:26" ht="16.5" customHeight="1">
      <c r="A316" s="85"/>
      <c r="B316" s="85"/>
      <c r="C316" s="86"/>
      <c r="D316" s="86"/>
      <c r="E316" s="118"/>
      <c r="F316" s="118"/>
      <c r="G316" s="85"/>
      <c r="H316" s="85"/>
      <c r="I316" s="85"/>
      <c r="J316" s="85"/>
      <c r="K316" s="85"/>
      <c r="L316" s="85"/>
      <c r="M316" s="85"/>
      <c r="N316" s="85"/>
      <c r="O316" s="85"/>
      <c r="P316" s="85"/>
      <c r="Q316" s="85"/>
      <c r="R316" s="85"/>
      <c r="S316" s="85"/>
      <c r="T316" s="85"/>
      <c r="U316" s="85"/>
      <c r="V316" s="85"/>
      <c r="W316" s="85"/>
      <c r="X316" s="85"/>
      <c r="Y316" s="85"/>
      <c r="Z316" s="85"/>
    </row>
    <row r="317" spans="1:26" ht="16.5" customHeight="1">
      <c r="A317" s="85"/>
      <c r="B317" s="85"/>
      <c r="C317" s="86"/>
      <c r="D317" s="86"/>
      <c r="E317" s="118"/>
      <c r="F317" s="118"/>
      <c r="G317" s="85"/>
      <c r="H317" s="85"/>
      <c r="I317" s="85"/>
      <c r="J317" s="85"/>
      <c r="K317" s="85"/>
      <c r="L317" s="85"/>
      <c r="M317" s="85"/>
      <c r="N317" s="85"/>
      <c r="O317" s="85"/>
      <c r="P317" s="85"/>
      <c r="Q317" s="85"/>
      <c r="R317" s="85"/>
      <c r="S317" s="85"/>
      <c r="T317" s="85"/>
      <c r="U317" s="85"/>
      <c r="V317" s="85"/>
      <c r="W317" s="85"/>
      <c r="X317" s="85"/>
      <c r="Y317" s="85"/>
      <c r="Z317" s="85"/>
    </row>
    <row r="318" spans="1:26" ht="16.5" customHeight="1">
      <c r="A318" s="85"/>
      <c r="B318" s="85"/>
      <c r="C318" s="86"/>
      <c r="D318" s="86"/>
      <c r="E318" s="118"/>
      <c r="F318" s="118"/>
      <c r="G318" s="85"/>
      <c r="H318" s="85"/>
      <c r="I318" s="85"/>
      <c r="J318" s="85"/>
      <c r="K318" s="85"/>
      <c r="L318" s="85"/>
      <c r="M318" s="85"/>
      <c r="N318" s="85"/>
      <c r="O318" s="85"/>
      <c r="P318" s="85"/>
      <c r="Q318" s="85"/>
      <c r="R318" s="85"/>
      <c r="S318" s="85"/>
      <c r="T318" s="85"/>
      <c r="U318" s="85"/>
      <c r="V318" s="85"/>
      <c r="W318" s="85"/>
      <c r="X318" s="85"/>
      <c r="Y318" s="85"/>
      <c r="Z318" s="85"/>
    </row>
    <row r="319" spans="1:26" ht="16.5" customHeight="1">
      <c r="A319" s="85"/>
      <c r="B319" s="85"/>
      <c r="C319" s="86"/>
      <c r="D319" s="86"/>
      <c r="E319" s="118"/>
      <c r="F319" s="118"/>
      <c r="G319" s="85"/>
      <c r="H319" s="85"/>
      <c r="I319" s="85"/>
      <c r="J319" s="85"/>
      <c r="K319" s="85"/>
      <c r="L319" s="85"/>
      <c r="M319" s="85"/>
      <c r="N319" s="85"/>
      <c r="O319" s="85"/>
      <c r="P319" s="85"/>
      <c r="Q319" s="85"/>
      <c r="R319" s="85"/>
      <c r="S319" s="85"/>
      <c r="T319" s="85"/>
      <c r="U319" s="85"/>
      <c r="V319" s="85"/>
      <c r="W319" s="85"/>
      <c r="X319" s="85"/>
      <c r="Y319" s="85"/>
      <c r="Z319" s="85"/>
    </row>
    <row r="320" spans="1:26" ht="16.5" customHeight="1">
      <c r="A320" s="85"/>
      <c r="B320" s="85"/>
      <c r="C320" s="86"/>
      <c r="D320" s="86"/>
      <c r="E320" s="118"/>
      <c r="F320" s="118"/>
      <c r="G320" s="85"/>
      <c r="H320" s="85"/>
      <c r="I320" s="85"/>
      <c r="J320" s="85"/>
      <c r="K320" s="85"/>
      <c r="L320" s="85"/>
      <c r="M320" s="85"/>
      <c r="N320" s="85"/>
      <c r="O320" s="85"/>
      <c r="P320" s="85"/>
      <c r="Q320" s="85"/>
      <c r="R320" s="85"/>
      <c r="S320" s="85"/>
      <c r="T320" s="85"/>
      <c r="U320" s="85"/>
      <c r="V320" s="85"/>
      <c r="W320" s="85"/>
      <c r="X320" s="85"/>
      <c r="Y320" s="85"/>
      <c r="Z320" s="85"/>
    </row>
    <row r="321" spans="1:26" ht="16.5" customHeight="1">
      <c r="A321" s="85"/>
      <c r="B321" s="85"/>
      <c r="C321" s="86"/>
      <c r="D321" s="86"/>
      <c r="E321" s="118"/>
      <c r="F321" s="118"/>
      <c r="G321" s="85"/>
      <c r="H321" s="85"/>
      <c r="I321" s="85"/>
      <c r="J321" s="85"/>
      <c r="K321" s="85"/>
      <c r="L321" s="85"/>
      <c r="M321" s="85"/>
      <c r="N321" s="85"/>
      <c r="O321" s="85"/>
      <c r="P321" s="85"/>
      <c r="Q321" s="85"/>
      <c r="R321" s="85"/>
      <c r="S321" s="85"/>
      <c r="T321" s="85"/>
      <c r="U321" s="85"/>
      <c r="V321" s="85"/>
      <c r="W321" s="85"/>
      <c r="X321" s="85"/>
      <c r="Y321" s="85"/>
      <c r="Z321" s="85"/>
    </row>
    <row r="322" spans="1:26" ht="16.5" customHeight="1">
      <c r="A322" s="85"/>
      <c r="B322" s="85"/>
      <c r="C322" s="86"/>
      <c r="D322" s="86"/>
      <c r="E322" s="118"/>
      <c r="F322" s="118"/>
      <c r="G322" s="85"/>
      <c r="H322" s="85"/>
      <c r="I322" s="85"/>
      <c r="J322" s="85"/>
      <c r="K322" s="85"/>
      <c r="L322" s="85"/>
      <c r="M322" s="85"/>
      <c r="N322" s="85"/>
      <c r="O322" s="85"/>
      <c r="P322" s="85"/>
      <c r="Q322" s="85"/>
      <c r="R322" s="85"/>
      <c r="S322" s="85"/>
      <c r="T322" s="85"/>
      <c r="U322" s="85"/>
      <c r="V322" s="85"/>
      <c r="W322" s="85"/>
      <c r="X322" s="85"/>
      <c r="Y322" s="85"/>
      <c r="Z322" s="85"/>
    </row>
    <row r="323" spans="1:26" ht="16.5" customHeight="1">
      <c r="A323" s="85"/>
      <c r="B323" s="85"/>
      <c r="C323" s="86"/>
      <c r="D323" s="86"/>
      <c r="E323" s="118"/>
      <c r="F323" s="118"/>
      <c r="G323" s="85"/>
      <c r="H323" s="85"/>
      <c r="I323" s="85"/>
      <c r="J323" s="85"/>
      <c r="K323" s="85"/>
      <c r="L323" s="85"/>
      <c r="M323" s="85"/>
      <c r="N323" s="85"/>
      <c r="O323" s="85"/>
      <c r="P323" s="85"/>
      <c r="Q323" s="85"/>
      <c r="R323" s="85"/>
      <c r="S323" s="85"/>
      <c r="T323" s="85"/>
      <c r="U323" s="85"/>
      <c r="V323" s="85"/>
      <c r="W323" s="85"/>
      <c r="X323" s="85"/>
      <c r="Y323" s="85"/>
      <c r="Z323" s="85"/>
    </row>
    <row r="324" spans="1:26" ht="16.5" customHeight="1">
      <c r="A324" s="85"/>
      <c r="B324" s="85"/>
      <c r="C324" s="86"/>
      <c r="D324" s="86"/>
      <c r="E324" s="118"/>
      <c r="F324" s="118"/>
      <c r="G324" s="85"/>
      <c r="H324" s="85"/>
      <c r="I324" s="85"/>
      <c r="J324" s="85"/>
      <c r="K324" s="85"/>
      <c r="L324" s="85"/>
      <c r="M324" s="85"/>
      <c r="N324" s="85"/>
      <c r="O324" s="85"/>
      <c r="P324" s="85"/>
      <c r="Q324" s="85"/>
      <c r="R324" s="85"/>
      <c r="S324" s="85"/>
      <c r="T324" s="85"/>
      <c r="U324" s="85"/>
      <c r="V324" s="85"/>
      <c r="W324" s="85"/>
      <c r="X324" s="85"/>
      <c r="Y324" s="85"/>
      <c r="Z324" s="85"/>
    </row>
    <row r="325" spans="1:26" ht="16.5" customHeight="1">
      <c r="A325" s="85"/>
      <c r="B325" s="85"/>
      <c r="C325" s="86"/>
      <c r="D325" s="86"/>
      <c r="E325" s="118"/>
      <c r="F325" s="118"/>
      <c r="G325" s="85"/>
      <c r="H325" s="85"/>
      <c r="I325" s="85"/>
      <c r="J325" s="85"/>
      <c r="K325" s="85"/>
      <c r="L325" s="85"/>
      <c r="M325" s="85"/>
      <c r="N325" s="85"/>
      <c r="O325" s="85"/>
      <c r="P325" s="85"/>
      <c r="Q325" s="85"/>
      <c r="R325" s="85"/>
      <c r="S325" s="85"/>
      <c r="T325" s="85"/>
      <c r="U325" s="85"/>
      <c r="V325" s="85"/>
      <c r="W325" s="85"/>
      <c r="X325" s="85"/>
      <c r="Y325" s="85"/>
      <c r="Z325" s="85"/>
    </row>
    <row r="326" spans="1:26" ht="16.5" customHeight="1">
      <c r="A326" s="85"/>
      <c r="B326" s="85"/>
      <c r="C326" s="86"/>
      <c r="D326" s="86"/>
      <c r="E326" s="118"/>
      <c r="F326" s="118"/>
      <c r="G326" s="85"/>
      <c r="H326" s="85"/>
      <c r="I326" s="85"/>
      <c r="J326" s="85"/>
      <c r="K326" s="85"/>
      <c r="L326" s="85"/>
      <c r="M326" s="85"/>
      <c r="N326" s="85"/>
      <c r="O326" s="85"/>
      <c r="P326" s="85"/>
      <c r="Q326" s="85"/>
      <c r="R326" s="85"/>
      <c r="S326" s="85"/>
      <c r="T326" s="85"/>
      <c r="U326" s="85"/>
      <c r="V326" s="85"/>
      <c r="W326" s="85"/>
      <c r="X326" s="85"/>
      <c r="Y326" s="85"/>
      <c r="Z326" s="85"/>
    </row>
    <row r="327" spans="1:26" ht="16.5" customHeight="1">
      <c r="A327" s="85"/>
      <c r="B327" s="85"/>
      <c r="C327" s="86"/>
      <c r="D327" s="86"/>
      <c r="E327" s="118"/>
      <c r="F327" s="118"/>
      <c r="G327" s="85"/>
      <c r="H327" s="85"/>
      <c r="I327" s="85"/>
      <c r="J327" s="85"/>
      <c r="K327" s="85"/>
      <c r="L327" s="85"/>
      <c r="M327" s="85"/>
      <c r="N327" s="85"/>
      <c r="O327" s="85"/>
      <c r="P327" s="85"/>
      <c r="Q327" s="85"/>
      <c r="R327" s="85"/>
      <c r="S327" s="85"/>
      <c r="T327" s="85"/>
      <c r="U327" s="85"/>
      <c r="V327" s="85"/>
      <c r="W327" s="85"/>
      <c r="X327" s="85"/>
      <c r="Y327" s="85"/>
      <c r="Z327" s="85"/>
    </row>
    <row r="328" spans="1:26" ht="16.5" customHeight="1">
      <c r="A328" s="85"/>
      <c r="B328" s="85"/>
      <c r="C328" s="86"/>
      <c r="D328" s="86"/>
      <c r="E328" s="118"/>
      <c r="F328" s="118"/>
      <c r="G328" s="85"/>
      <c r="H328" s="85"/>
      <c r="I328" s="85"/>
      <c r="J328" s="85"/>
      <c r="K328" s="85"/>
      <c r="L328" s="85"/>
      <c r="M328" s="85"/>
      <c r="N328" s="85"/>
      <c r="O328" s="85"/>
      <c r="P328" s="85"/>
      <c r="Q328" s="85"/>
      <c r="R328" s="85"/>
      <c r="S328" s="85"/>
      <c r="T328" s="85"/>
      <c r="U328" s="85"/>
      <c r="V328" s="85"/>
      <c r="W328" s="85"/>
      <c r="X328" s="85"/>
      <c r="Y328" s="85"/>
      <c r="Z328" s="85"/>
    </row>
    <row r="329" spans="1:26" ht="16.5" customHeight="1">
      <c r="A329" s="85"/>
      <c r="B329" s="85"/>
      <c r="C329" s="86"/>
      <c r="D329" s="86"/>
      <c r="E329" s="118"/>
      <c r="F329" s="118"/>
      <c r="G329" s="85"/>
      <c r="H329" s="85"/>
      <c r="I329" s="85"/>
      <c r="J329" s="85"/>
      <c r="K329" s="85"/>
      <c r="L329" s="85"/>
      <c r="M329" s="85"/>
      <c r="N329" s="85"/>
      <c r="O329" s="85"/>
      <c r="P329" s="85"/>
      <c r="Q329" s="85"/>
      <c r="R329" s="85"/>
      <c r="S329" s="85"/>
      <c r="T329" s="85"/>
      <c r="U329" s="85"/>
      <c r="V329" s="85"/>
      <c r="W329" s="85"/>
      <c r="X329" s="85"/>
      <c r="Y329" s="85"/>
      <c r="Z329" s="85"/>
    </row>
    <row r="330" spans="1:26" ht="16.5" customHeight="1">
      <c r="A330" s="85"/>
      <c r="B330" s="85"/>
      <c r="C330" s="86"/>
      <c r="D330" s="86"/>
      <c r="E330" s="118"/>
      <c r="F330" s="118"/>
      <c r="G330" s="85"/>
      <c r="H330" s="85"/>
      <c r="I330" s="85"/>
      <c r="J330" s="85"/>
      <c r="K330" s="85"/>
      <c r="L330" s="85"/>
      <c r="M330" s="85"/>
      <c r="N330" s="85"/>
      <c r="O330" s="85"/>
      <c r="P330" s="85"/>
      <c r="Q330" s="85"/>
      <c r="R330" s="85"/>
      <c r="S330" s="85"/>
      <c r="T330" s="85"/>
      <c r="U330" s="85"/>
      <c r="V330" s="85"/>
      <c r="W330" s="85"/>
      <c r="X330" s="85"/>
      <c r="Y330" s="85"/>
      <c r="Z330" s="85"/>
    </row>
    <row r="331" spans="1:26" ht="16.5" customHeight="1">
      <c r="A331" s="85"/>
      <c r="B331" s="85"/>
      <c r="C331" s="86"/>
      <c r="D331" s="86"/>
      <c r="E331" s="118"/>
      <c r="F331" s="118"/>
      <c r="G331" s="85"/>
      <c r="H331" s="85"/>
      <c r="I331" s="85"/>
      <c r="J331" s="85"/>
      <c r="K331" s="85"/>
      <c r="L331" s="85"/>
      <c r="M331" s="85"/>
      <c r="N331" s="85"/>
      <c r="O331" s="85"/>
      <c r="P331" s="85"/>
      <c r="Q331" s="85"/>
      <c r="R331" s="85"/>
      <c r="S331" s="85"/>
      <c r="T331" s="85"/>
      <c r="U331" s="85"/>
      <c r="V331" s="85"/>
      <c r="W331" s="85"/>
      <c r="X331" s="85"/>
      <c r="Y331" s="85"/>
      <c r="Z331" s="85"/>
    </row>
    <row r="332" spans="1:26" ht="16.5" customHeight="1">
      <c r="A332" s="85"/>
      <c r="B332" s="85"/>
      <c r="C332" s="86"/>
      <c r="D332" s="86"/>
      <c r="E332" s="118"/>
      <c r="F332" s="118"/>
      <c r="G332" s="85"/>
      <c r="H332" s="85"/>
      <c r="I332" s="85"/>
      <c r="J332" s="85"/>
      <c r="K332" s="85"/>
      <c r="L332" s="85"/>
      <c r="M332" s="85"/>
      <c r="N332" s="85"/>
      <c r="O332" s="85"/>
      <c r="P332" s="85"/>
      <c r="Q332" s="85"/>
      <c r="R332" s="85"/>
      <c r="S332" s="85"/>
      <c r="T332" s="85"/>
      <c r="U332" s="85"/>
      <c r="V332" s="85"/>
      <c r="W332" s="85"/>
      <c r="X332" s="85"/>
      <c r="Y332" s="85"/>
      <c r="Z332" s="85"/>
    </row>
    <row r="333" spans="1:26" ht="16.5" customHeight="1">
      <c r="A333" s="85"/>
      <c r="B333" s="85"/>
      <c r="C333" s="86"/>
      <c r="D333" s="86"/>
      <c r="E333" s="118"/>
      <c r="F333" s="118"/>
      <c r="G333" s="85"/>
      <c r="H333" s="85"/>
      <c r="I333" s="85"/>
      <c r="J333" s="85"/>
      <c r="K333" s="85"/>
      <c r="L333" s="85"/>
      <c r="M333" s="85"/>
      <c r="N333" s="85"/>
      <c r="O333" s="85"/>
      <c r="P333" s="85"/>
      <c r="Q333" s="85"/>
      <c r="R333" s="85"/>
      <c r="S333" s="85"/>
      <c r="T333" s="85"/>
      <c r="U333" s="85"/>
      <c r="V333" s="85"/>
      <c r="W333" s="85"/>
      <c r="X333" s="85"/>
      <c r="Y333" s="85"/>
      <c r="Z333" s="85"/>
    </row>
    <row r="334" spans="1:26" ht="16.5" customHeight="1">
      <c r="A334" s="85"/>
      <c r="B334" s="85"/>
      <c r="C334" s="86"/>
      <c r="D334" s="86"/>
      <c r="E334" s="118"/>
      <c r="F334" s="118"/>
      <c r="G334" s="85"/>
      <c r="H334" s="85"/>
      <c r="I334" s="85"/>
      <c r="J334" s="85"/>
      <c r="K334" s="85"/>
      <c r="L334" s="85"/>
      <c r="M334" s="85"/>
      <c r="N334" s="85"/>
      <c r="O334" s="85"/>
      <c r="P334" s="85"/>
      <c r="Q334" s="85"/>
      <c r="R334" s="85"/>
      <c r="S334" s="85"/>
      <c r="T334" s="85"/>
      <c r="U334" s="85"/>
      <c r="V334" s="85"/>
      <c r="W334" s="85"/>
      <c r="X334" s="85"/>
      <c r="Y334" s="85"/>
      <c r="Z334" s="85"/>
    </row>
    <row r="335" spans="1:26" ht="16.5" customHeight="1">
      <c r="A335" s="85"/>
      <c r="B335" s="85"/>
      <c r="C335" s="86"/>
      <c r="D335" s="86"/>
      <c r="E335" s="118"/>
      <c r="F335" s="118"/>
      <c r="G335" s="85"/>
      <c r="H335" s="85"/>
      <c r="I335" s="85"/>
      <c r="J335" s="85"/>
      <c r="K335" s="85"/>
      <c r="L335" s="85"/>
      <c r="M335" s="85"/>
      <c r="N335" s="85"/>
      <c r="O335" s="85"/>
      <c r="P335" s="85"/>
      <c r="Q335" s="85"/>
      <c r="R335" s="85"/>
      <c r="S335" s="85"/>
      <c r="T335" s="85"/>
      <c r="U335" s="85"/>
      <c r="V335" s="85"/>
      <c r="W335" s="85"/>
      <c r="X335" s="85"/>
      <c r="Y335" s="85"/>
      <c r="Z335" s="85"/>
    </row>
    <row r="336" spans="1:26" ht="16.5" customHeight="1">
      <c r="A336" s="85"/>
      <c r="B336" s="85"/>
      <c r="C336" s="86"/>
      <c r="D336" s="86"/>
      <c r="E336" s="118"/>
      <c r="F336" s="118"/>
      <c r="G336" s="85"/>
      <c r="H336" s="85"/>
      <c r="I336" s="85"/>
      <c r="J336" s="85"/>
      <c r="K336" s="85"/>
      <c r="L336" s="85"/>
      <c r="M336" s="85"/>
      <c r="N336" s="85"/>
      <c r="O336" s="85"/>
      <c r="P336" s="85"/>
      <c r="Q336" s="85"/>
      <c r="R336" s="85"/>
      <c r="S336" s="85"/>
      <c r="T336" s="85"/>
      <c r="U336" s="85"/>
      <c r="V336" s="85"/>
      <c r="W336" s="85"/>
      <c r="X336" s="85"/>
      <c r="Y336" s="85"/>
      <c r="Z336" s="85"/>
    </row>
    <row r="337" spans="1:26" ht="16.5" customHeight="1">
      <c r="A337" s="85"/>
      <c r="B337" s="85"/>
      <c r="C337" s="86"/>
      <c r="D337" s="86"/>
      <c r="E337" s="118"/>
      <c r="F337" s="118"/>
      <c r="G337" s="85"/>
      <c r="H337" s="85"/>
      <c r="I337" s="85"/>
      <c r="J337" s="85"/>
      <c r="K337" s="85"/>
      <c r="L337" s="85"/>
      <c r="M337" s="85"/>
      <c r="N337" s="85"/>
      <c r="O337" s="85"/>
      <c r="P337" s="85"/>
      <c r="Q337" s="85"/>
      <c r="R337" s="85"/>
      <c r="S337" s="85"/>
      <c r="T337" s="85"/>
      <c r="U337" s="85"/>
      <c r="V337" s="85"/>
      <c r="W337" s="85"/>
      <c r="X337" s="85"/>
      <c r="Y337" s="85"/>
      <c r="Z337" s="85"/>
    </row>
    <row r="338" spans="1:26" ht="16.5" customHeight="1">
      <c r="A338" s="85"/>
      <c r="B338" s="85"/>
      <c r="C338" s="86"/>
      <c r="D338" s="86"/>
      <c r="E338" s="118"/>
      <c r="F338" s="118"/>
      <c r="G338" s="85"/>
      <c r="H338" s="85"/>
      <c r="I338" s="85"/>
      <c r="J338" s="85"/>
      <c r="K338" s="85"/>
      <c r="L338" s="85"/>
      <c r="M338" s="85"/>
      <c r="N338" s="85"/>
      <c r="O338" s="85"/>
      <c r="P338" s="85"/>
      <c r="Q338" s="85"/>
      <c r="R338" s="85"/>
      <c r="S338" s="85"/>
      <c r="T338" s="85"/>
      <c r="U338" s="85"/>
      <c r="V338" s="85"/>
      <c r="W338" s="85"/>
      <c r="X338" s="85"/>
      <c r="Y338" s="85"/>
      <c r="Z338" s="85"/>
    </row>
    <row r="339" spans="1:26" ht="16.5" customHeight="1">
      <c r="A339" s="85"/>
      <c r="B339" s="85"/>
      <c r="C339" s="86"/>
      <c r="D339" s="86"/>
      <c r="E339" s="118"/>
      <c r="F339" s="118"/>
      <c r="G339" s="85"/>
      <c r="H339" s="85"/>
      <c r="I339" s="85"/>
      <c r="J339" s="85"/>
      <c r="K339" s="85"/>
      <c r="L339" s="85"/>
      <c r="M339" s="85"/>
      <c r="N339" s="85"/>
      <c r="O339" s="85"/>
      <c r="P339" s="85"/>
      <c r="Q339" s="85"/>
      <c r="R339" s="85"/>
      <c r="S339" s="85"/>
      <c r="T339" s="85"/>
      <c r="U339" s="85"/>
      <c r="V339" s="85"/>
      <c r="W339" s="85"/>
      <c r="X339" s="85"/>
      <c r="Y339" s="85"/>
      <c r="Z339" s="85"/>
    </row>
    <row r="340" spans="1:26" ht="16.5" customHeight="1">
      <c r="A340" s="85"/>
      <c r="B340" s="85"/>
      <c r="C340" s="86"/>
      <c r="D340" s="86"/>
      <c r="E340" s="118"/>
      <c r="F340" s="118"/>
      <c r="G340" s="85"/>
      <c r="H340" s="85"/>
      <c r="I340" s="85"/>
      <c r="J340" s="85"/>
      <c r="K340" s="85"/>
      <c r="L340" s="85"/>
      <c r="M340" s="85"/>
      <c r="N340" s="85"/>
      <c r="O340" s="85"/>
      <c r="P340" s="85"/>
      <c r="Q340" s="85"/>
      <c r="R340" s="85"/>
      <c r="S340" s="85"/>
      <c r="T340" s="85"/>
      <c r="U340" s="85"/>
      <c r="V340" s="85"/>
      <c r="W340" s="85"/>
      <c r="X340" s="85"/>
      <c r="Y340" s="85"/>
      <c r="Z340" s="85"/>
    </row>
    <row r="341" spans="1:26" ht="16.5" customHeight="1">
      <c r="A341" s="85"/>
      <c r="B341" s="85"/>
      <c r="C341" s="86"/>
      <c r="D341" s="86"/>
      <c r="E341" s="118"/>
      <c r="F341" s="118"/>
      <c r="G341" s="85"/>
      <c r="H341" s="85"/>
      <c r="I341" s="85"/>
      <c r="J341" s="85"/>
      <c r="K341" s="85"/>
      <c r="L341" s="85"/>
      <c r="M341" s="85"/>
      <c r="N341" s="85"/>
      <c r="O341" s="85"/>
      <c r="P341" s="85"/>
      <c r="Q341" s="85"/>
      <c r="R341" s="85"/>
      <c r="S341" s="85"/>
      <c r="T341" s="85"/>
      <c r="U341" s="85"/>
      <c r="V341" s="85"/>
      <c r="W341" s="85"/>
      <c r="X341" s="85"/>
      <c r="Y341" s="85"/>
      <c r="Z341" s="85"/>
    </row>
    <row r="342" spans="1:26" ht="16.5" customHeight="1">
      <c r="A342" s="85"/>
      <c r="B342" s="85"/>
      <c r="C342" s="86"/>
      <c r="D342" s="86"/>
      <c r="E342" s="118"/>
      <c r="F342" s="118"/>
      <c r="G342" s="85"/>
      <c r="H342" s="85"/>
      <c r="I342" s="85"/>
      <c r="J342" s="85"/>
      <c r="K342" s="85"/>
      <c r="L342" s="85"/>
      <c r="M342" s="85"/>
      <c r="N342" s="85"/>
      <c r="O342" s="85"/>
      <c r="P342" s="85"/>
      <c r="Q342" s="85"/>
      <c r="R342" s="85"/>
      <c r="S342" s="85"/>
      <c r="T342" s="85"/>
      <c r="U342" s="85"/>
      <c r="V342" s="85"/>
      <c r="W342" s="85"/>
      <c r="X342" s="85"/>
      <c r="Y342" s="85"/>
      <c r="Z342" s="85"/>
    </row>
    <row r="343" spans="1:26" ht="16.5" customHeight="1">
      <c r="A343" s="85"/>
      <c r="B343" s="85"/>
      <c r="C343" s="86"/>
      <c r="D343" s="86"/>
      <c r="E343" s="118"/>
      <c r="F343" s="118"/>
      <c r="G343" s="85"/>
      <c r="H343" s="85"/>
      <c r="I343" s="85"/>
      <c r="J343" s="85"/>
      <c r="K343" s="85"/>
      <c r="L343" s="85"/>
      <c r="M343" s="85"/>
      <c r="N343" s="85"/>
      <c r="O343" s="85"/>
      <c r="P343" s="85"/>
      <c r="Q343" s="85"/>
      <c r="R343" s="85"/>
      <c r="S343" s="85"/>
      <c r="T343" s="85"/>
      <c r="U343" s="85"/>
      <c r="V343" s="85"/>
      <c r="W343" s="85"/>
      <c r="X343" s="85"/>
      <c r="Y343" s="85"/>
      <c r="Z343" s="85"/>
    </row>
    <row r="344" spans="1:26" ht="16.5" customHeight="1">
      <c r="A344" s="85"/>
      <c r="B344" s="85"/>
      <c r="C344" s="86"/>
      <c r="D344" s="86"/>
      <c r="E344" s="118"/>
      <c r="F344" s="118"/>
      <c r="G344" s="85"/>
      <c r="H344" s="85"/>
      <c r="I344" s="85"/>
      <c r="J344" s="85"/>
      <c r="K344" s="85"/>
      <c r="L344" s="85"/>
      <c r="M344" s="85"/>
      <c r="N344" s="85"/>
      <c r="O344" s="85"/>
      <c r="P344" s="85"/>
      <c r="Q344" s="85"/>
      <c r="R344" s="85"/>
      <c r="S344" s="85"/>
      <c r="T344" s="85"/>
      <c r="U344" s="85"/>
      <c r="V344" s="85"/>
      <c r="W344" s="85"/>
      <c r="X344" s="85"/>
      <c r="Y344" s="85"/>
      <c r="Z344" s="85"/>
    </row>
    <row r="345" spans="1:26" ht="16.5" customHeight="1">
      <c r="A345" s="85"/>
      <c r="B345" s="85"/>
      <c r="C345" s="86"/>
      <c r="D345" s="86"/>
      <c r="E345" s="118"/>
      <c r="F345" s="118"/>
      <c r="G345" s="85"/>
      <c r="H345" s="85"/>
      <c r="I345" s="85"/>
      <c r="J345" s="85"/>
      <c r="K345" s="85"/>
      <c r="L345" s="85"/>
      <c r="M345" s="85"/>
      <c r="N345" s="85"/>
      <c r="O345" s="85"/>
      <c r="P345" s="85"/>
      <c r="Q345" s="85"/>
      <c r="R345" s="85"/>
      <c r="S345" s="85"/>
      <c r="T345" s="85"/>
      <c r="U345" s="85"/>
      <c r="V345" s="85"/>
      <c r="W345" s="85"/>
      <c r="X345" s="85"/>
      <c r="Y345" s="85"/>
      <c r="Z345" s="85"/>
    </row>
    <row r="346" spans="1:26" ht="16.5" customHeight="1">
      <c r="A346" s="85"/>
      <c r="B346" s="85"/>
      <c r="C346" s="86"/>
      <c r="D346" s="86"/>
      <c r="E346" s="118"/>
      <c r="F346" s="118"/>
      <c r="G346" s="85"/>
      <c r="H346" s="85"/>
      <c r="I346" s="85"/>
      <c r="J346" s="85"/>
      <c r="K346" s="85"/>
      <c r="L346" s="85"/>
      <c r="M346" s="85"/>
      <c r="N346" s="85"/>
      <c r="O346" s="85"/>
      <c r="P346" s="85"/>
      <c r="Q346" s="85"/>
      <c r="R346" s="85"/>
      <c r="S346" s="85"/>
      <c r="T346" s="85"/>
      <c r="U346" s="85"/>
      <c r="V346" s="85"/>
      <c r="W346" s="85"/>
      <c r="X346" s="85"/>
      <c r="Y346" s="85"/>
      <c r="Z346" s="85"/>
    </row>
    <row r="347" spans="1:26" ht="16.5" customHeight="1">
      <c r="A347" s="85"/>
      <c r="B347" s="85"/>
      <c r="C347" s="86"/>
      <c r="D347" s="86"/>
      <c r="E347" s="118"/>
      <c r="F347" s="118"/>
      <c r="G347" s="85"/>
      <c r="H347" s="85"/>
      <c r="I347" s="85"/>
      <c r="J347" s="85"/>
      <c r="K347" s="85"/>
      <c r="L347" s="85"/>
      <c r="M347" s="85"/>
      <c r="N347" s="85"/>
      <c r="O347" s="85"/>
      <c r="P347" s="85"/>
      <c r="Q347" s="85"/>
      <c r="R347" s="85"/>
      <c r="S347" s="85"/>
      <c r="T347" s="85"/>
      <c r="U347" s="85"/>
      <c r="V347" s="85"/>
      <c r="W347" s="85"/>
      <c r="X347" s="85"/>
      <c r="Y347" s="85"/>
      <c r="Z347" s="85"/>
    </row>
    <row r="348" spans="1:26" ht="16.5" customHeight="1">
      <c r="A348" s="85"/>
      <c r="B348" s="85"/>
      <c r="C348" s="86"/>
      <c r="D348" s="86"/>
      <c r="E348" s="118"/>
      <c r="F348" s="118"/>
      <c r="G348" s="85"/>
      <c r="H348" s="85"/>
      <c r="I348" s="85"/>
      <c r="J348" s="85"/>
      <c r="K348" s="85"/>
      <c r="L348" s="85"/>
      <c r="M348" s="85"/>
      <c r="N348" s="85"/>
      <c r="O348" s="85"/>
      <c r="P348" s="85"/>
      <c r="Q348" s="85"/>
      <c r="R348" s="85"/>
      <c r="S348" s="85"/>
      <c r="T348" s="85"/>
      <c r="U348" s="85"/>
      <c r="V348" s="85"/>
      <c r="W348" s="85"/>
      <c r="X348" s="85"/>
      <c r="Y348" s="85"/>
      <c r="Z348" s="85"/>
    </row>
    <row r="349" spans="1:26" ht="16.5" customHeight="1">
      <c r="A349" s="85"/>
      <c r="B349" s="85"/>
      <c r="C349" s="86"/>
      <c r="D349" s="86"/>
      <c r="E349" s="118"/>
      <c r="F349" s="118"/>
      <c r="G349" s="85"/>
      <c r="H349" s="85"/>
      <c r="I349" s="85"/>
      <c r="J349" s="85"/>
      <c r="K349" s="85"/>
      <c r="L349" s="85"/>
      <c r="M349" s="85"/>
      <c r="N349" s="85"/>
      <c r="O349" s="85"/>
      <c r="P349" s="85"/>
      <c r="Q349" s="85"/>
      <c r="R349" s="85"/>
      <c r="S349" s="85"/>
      <c r="T349" s="85"/>
      <c r="U349" s="85"/>
      <c r="V349" s="85"/>
      <c r="W349" s="85"/>
      <c r="X349" s="85"/>
      <c r="Y349" s="85"/>
      <c r="Z349" s="85"/>
    </row>
    <row r="350" spans="1:26" ht="16.5" customHeight="1">
      <c r="A350" s="85"/>
      <c r="B350" s="85"/>
      <c r="C350" s="86"/>
      <c r="D350" s="86"/>
      <c r="E350" s="118"/>
      <c r="F350" s="118"/>
      <c r="G350" s="85"/>
      <c r="H350" s="85"/>
      <c r="I350" s="85"/>
      <c r="J350" s="85"/>
      <c r="K350" s="85"/>
      <c r="L350" s="85"/>
      <c r="M350" s="85"/>
      <c r="N350" s="85"/>
      <c r="O350" s="85"/>
      <c r="P350" s="85"/>
      <c r="Q350" s="85"/>
      <c r="R350" s="85"/>
      <c r="S350" s="85"/>
      <c r="T350" s="85"/>
      <c r="U350" s="85"/>
      <c r="V350" s="85"/>
      <c r="W350" s="85"/>
      <c r="X350" s="85"/>
      <c r="Y350" s="85"/>
      <c r="Z350" s="85"/>
    </row>
    <row r="351" spans="1:26" ht="16.5" customHeight="1">
      <c r="A351" s="85"/>
      <c r="B351" s="85"/>
      <c r="C351" s="86"/>
      <c r="D351" s="86"/>
      <c r="E351" s="118"/>
      <c r="F351" s="118"/>
      <c r="G351" s="85"/>
      <c r="H351" s="85"/>
      <c r="I351" s="85"/>
      <c r="J351" s="85"/>
      <c r="K351" s="85"/>
      <c r="L351" s="85"/>
      <c r="M351" s="85"/>
      <c r="N351" s="85"/>
      <c r="O351" s="85"/>
      <c r="P351" s="85"/>
      <c r="Q351" s="85"/>
      <c r="R351" s="85"/>
      <c r="S351" s="85"/>
      <c r="T351" s="85"/>
      <c r="U351" s="85"/>
      <c r="V351" s="85"/>
      <c r="W351" s="85"/>
      <c r="X351" s="85"/>
      <c r="Y351" s="85"/>
      <c r="Z351" s="85"/>
    </row>
    <row r="352" spans="1:26" ht="16.5" customHeight="1">
      <c r="A352" s="85"/>
      <c r="B352" s="85"/>
      <c r="C352" s="86"/>
      <c r="D352" s="86"/>
      <c r="E352" s="118"/>
      <c r="F352" s="118"/>
      <c r="G352" s="85"/>
      <c r="H352" s="85"/>
      <c r="I352" s="85"/>
      <c r="J352" s="85"/>
      <c r="K352" s="85"/>
      <c r="L352" s="85"/>
      <c r="M352" s="85"/>
      <c r="N352" s="85"/>
      <c r="O352" s="85"/>
      <c r="P352" s="85"/>
      <c r="Q352" s="85"/>
      <c r="R352" s="85"/>
      <c r="S352" s="85"/>
      <c r="T352" s="85"/>
      <c r="U352" s="85"/>
      <c r="V352" s="85"/>
      <c r="W352" s="85"/>
      <c r="X352" s="85"/>
      <c r="Y352" s="85"/>
      <c r="Z352" s="85"/>
    </row>
    <row r="353" spans="1:26" ht="16.5" customHeight="1">
      <c r="A353" s="85"/>
      <c r="B353" s="85"/>
      <c r="C353" s="86"/>
      <c r="D353" s="86"/>
      <c r="E353" s="118"/>
      <c r="F353" s="118"/>
      <c r="G353" s="85"/>
      <c r="H353" s="85"/>
      <c r="I353" s="85"/>
      <c r="J353" s="85"/>
      <c r="K353" s="85"/>
      <c r="L353" s="85"/>
      <c r="M353" s="85"/>
      <c r="N353" s="85"/>
      <c r="O353" s="85"/>
      <c r="P353" s="85"/>
      <c r="Q353" s="85"/>
      <c r="R353" s="85"/>
      <c r="S353" s="85"/>
      <c r="T353" s="85"/>
      <c r="U353" s="85"/>
      <c r="V353" s="85"/>
      <c r="W353" s="85"/>
      <c r="X353" s="85"/>
      <c r="Y353" s="85"/>
      <c r="Z353" s="85"/>
    </row>
    <row r="354" spans="1:26" ht="16.5" customHeight="1">
      <c r="A354" s="85"/>
      <c r="B354" s="85"/>
      <c r="C354" s="86"/>
      <c r="D354" s="86"/>
      <c r="E354" s="118"/>
      <c r="F354" s="118"/>
      <c r="G354" s="85"/>
      <c r="H354" s="85"/>
      <c r="I354" s="85"/>
      <c r="J354" s="85"/>
      <c r="K354" s="85"/>
      <c r="L354" s="85"/>
      <c r="M354" s="85"/>
      <c r="N354" s="85"/>
      <c r="O354" s="85"/>
      <c r="P354" s="85"/>
      <c r="Q354" s="85"/>
      <c r="R354" s="85"/>
      <c r="S354" s="85"/>
      <c r="T354" s="85"/>
      <c r="U354" s="85"/>
      <c r="V354" s="85"/>
      <c r="W354" s="85"/>
      <c r="X354" s="85"/>
      <c r="Y354" s="85"/>
      <c r="Z354" s="85"/>
    </row>
    <row r="355" spans="1:26" ht="16.5" customHeight="1">
      <c r="A355" s="85"/>
      <c r="B355" s="85"/>
      <c r="C355" s="86"/>
      <c r="D355" s="86"/>
      <c r="E355" s="118"/>
      <c r="F355" s="118"/>
      <c r="G355" s="85"/>
      <c r="H355" s="85"/>
      <c r="I355" s="85"/>
      <c r="J355" s="85"/>
      <c r="K355" s="85"/>
      <c r="L355" s="85"/>
      <c r="M355" s="85"/>
      <c r="N355" s="85"/>
      <c r="O355" s="85"/>
      <c r="P355" s="85"/>
      <c r="Q355" s="85"/>
      <c r="R355" s="85"/>
      <c r="S355" s="85"/>
      <c r="T355" s="85"/>
      <c r="U355" s="85"/>
      <c r="V355" s="85"/>
      <c r="W355" s="85"/>
      <c r="X355" s="85"/>
      <c r="Y355" s="85"/>
      <c r="Z355" s="85"/>
    </row>
    <row r="356" spans="1:26" ht="16.5" customHeight="1">
      <c r="A356" s="85"/>
      <c r="B356" s="85"/>
      <c r="C356" s="86"/>
      <c r="D356" s="86"/>
      <c r="E356" s="118"/>
      <c r="F356" s="118"/>
      <c r="G356" s="85"/>
      <c r="H356" s="85"/>
      <c r="I356" s="85"/>
      <c r="J356" s="85"/>
      <c r="K356" s="85"/>
      <c r="L356" s="85"/>
      <c r="M356" s="85"/>
      <c r="N356" s="85"/>
      <c r="O356" s="85"/>
      <c r="P356" s="85"/>
      <c r="Q356" s="85"/>
      <c r="R356" s="85"/>
      <c r="S356" s="85"/>
      <c r="T356" s="85"/>
      <c r="U356" s="85"/>
      <c r="V356" s="85"/>
      <c r="W356" s="85"/>
      <c r="X356" s="85"/>
      <c r="Y356" s="85"/>
      <c r="Z356" s="85"/>
    </row>
    <row r="357" spans="1:26" ht="16.5" customHeight="1">
      <c r="A357" s="85"/>
      <c r="B357" s="85"/>
      <c r="C357" s="86"/>
      <c r="D357" s="86"/>
      <c r="E357" s="118"/>
      <c r="F357" s="118"/>
      <c r="G357" s="85"/>
      <c r="H357" s="85"/>
      <c r="I357" s="85"/>
      <c r="J357" s="85"/>
      <c r="K357" s="85"/>
      <c r="L357" s="85"/>
      <c r="M357" s="85"/>
      <c r="N357" s="85"/>
      <c r="O357" s="85"/>
      <c r="P357" s="85"/>
      <c r="Q357" s="85"/>
      <c r="R357" s="85"/>
      <c r="S357" s="85"/>
      <c r="T357" s="85"/>
      <c r="U357" s="85"/>
      <c r="V357" s="85"/>
      <c r="W357" s="85"/>
      <c r="X357" s="85"/>
      <c r="Y357" s="85"/>
      <c r="Z357" s="85"/>
    </row>
    <row r="358" spans="1:26" ht="16.5" customHeight="1">
      <c r="A358" s="85"/>
      <c r="B358" s="85"/>
      <c r="C358" s="86"/>
      <c r="D358" s="86"/>
      <c r="E358" s="118"/>
      <c r="F358" s="118"/>
      <c r="G358" s="85"/>
      <c r="H358" s="85"/>
      <c r="I358" s="85"/>
      <c r="J358" s="85"/>
      <c r="K358" s="85"/>
      <c r="L358" s="85"/>
      <c r="M358" s="85"/>
      <c r="N358" s="85"/>
      <c r="O358" s="85"/>
      <c r="P358" s="85"/>
      <c r="Q358" s="85"/>
      <c r="R358" s="85"/>
      <c r="S358" s="85"/>
      <c r="T358" s="85"/>
      <c r="U358" s="85"/>
      <c r="V358" s="85"/>
      <c r="W358" s="85"/>
      <c r="X358" s="85"/>
      <c r="Y358" s="85"/>
      <c r="Z358" s="85"/>
    </row>
    <row r="359" spans="1:26" ht="16.5" customHeight="1">
      <c r="A359" s="85"/>
      <c r="B359" s="85"/>
      <c r="C359" s="86"/>
      <c r="D359" s="86"/>
      <c r="E359" s="118"/>
      <c r="F359" s="118"/>
      <c r="G359" s="85"/>
      <c r="H359" s="85"/>
      <c r="I359" s="85"/>
      <c r="J359" s="85"/>
      <c r="K359" s="85"/>
      <c r="L359" s="85"/>
      <c r="M359" s="85"/>
      <c r="N359" s="85"/>
      <c r="O359" s="85"/>
      <c r="P359" s="85"/>
      <c r="Q359" s="85"/>
      <c r="R359" s="85"/>
      <c r="S359" s="85"/>
      <c r="T359" s="85"/>
      <c r="U359" s="85"/>
      <c r="V359" s="85"/>
      <c r="W359" s="85"/>
      <c r="X359" s="85"/>
      <c r="Y359" s="85"/>
      <c r="Z359" s="85"/>
    </row>
    <row r="360" spans="1:26" ht="16.5" customHeight="1">
      <c r="A360" s="85"/>
      <c r="B360" s="85"/>
      <c r="C360" s="86"/>
      <c r="D360" s="86"/>
      <c r="E360" s="118"/>
      <c r="F360" s="118"/>
      <c r="G360" s="85"/>
      <c r="H360" s="85"/>
      <c r="I360" s="85"/>
      <c r="J360" s="85"/>
      <c r="K360" s="85"/>
      <c r="L360" s="85"/>
      <c r="M360" s="85"/>
      <c r="N360" s="85"/>
      <c r="O360" s="85"/>
      <c r="P360" s="85"/>
      <c r="Q360" s="85"/>
      <c r="R360" s="85"/>
      <c r="S360" s="85"/>
      <c r="T360" s="85"/>
      <c r="U360" s="85"/>
      <c r="V360" s="85"/>
      <c r="W360" s="85"/>
      <c r="X360" s="85"/>
      <c r="Y360" s="85"/>
      <c r="Z360" s="85"/>
    </row>
    <row r="361" spans="1:26" ht="16.5" customHeight="1">
      <c r="A361" s="85"/>
      <c r="B361" s="85"/>
      <c r="C361" s="86"/>
      <c r="D361" s="86"/>
      <c r="E361" s="118"/>
      <c r="F361" s="118"/>
      <c r="G361" s="85"/>
      <c r="H361" s="85"/>
      <c r="I361" s="85"/>
      <c r="J361" s="85"/>
      <c r="K361" s="85"/>
      <c r="L361" s="85"/>
      <c r="M361" s="85"/>
      <c r="N361" s="85"/>
      <c r="O361" s="85"/>
      <c r="P361" s="85"/>
      <c r="Q361" s="85"/>
      <c r="R361" s="85"/>
      <c r="S361" s="85"/>
      <c r="T361" s="85"/>
      <c r="U361" s="85"/>
      <c r="V361" s="85"/>
      <c r="W361" s="85"/>
      <c r="X361" s="85"/>
      <c r="Y361" s="85"/>
      <c r="Z361" s="85"/>
    </row>
    <row r="362" spans="1:26" ht="16.5" customHeight="1">
      <c r="A362" s="85"/>
      <c r="B362" s="85"/>
      <c r="C362" s="86"/>
      <c r="D362" s="86"/>
      <c r="E362" s="118"/>
      <c r="F362" s="118"/>
      <c r="G362" s="85"/>
      <c r="H362" s="85"/>
      <c r="I362" s="85"/>
      <c r="J362" s="85"/>
      <c r="K362" s="85"/>
      <c r="L362" s="85"/>
      <c r="M362" s="85"/>
      <c r="N362" s="85"/>
      <c r="O362" s="85"/>
      <c r="P362" s="85"/>
      <c r="Q362" s="85"/>
      <c r="R362" s="85"/>
      <c r="S362" s="85"/>
      <c r="T362" s="85"/>
      <c r="U362" s="85"/>
      <c r="V362" s="85"/>
      <c r="W362" s="85"/>
      <c r="X362" s="85"/>
      <c r="Y362" s="85"/>
      <c r="Z362" s="85"/>
    </row>
    <row r="363" spans="1:26" ht="16.5" customHeight="1">
      <c r="A363" s="85"/>
      <c r="B363" s="85"/>
      <c r="C363" s="86"/>
      <c r="D363" s="86"/>
      <c r="E363" s="118"/>
      <c r="F363" s="118"/>
      <c r="G363" s="85"/>
      <c r="H363" s="85"/>
      <c r="I363" s="85"/>
      <c r="J363" s="85"/>
      <c r="K363" s="85"/>
      <c r="L363" s="85"/>
      <c r="M363" s="85"/>
      <c r="N363" s="85"/>
      <c r="O363" s="85"/>
      <c r="P363" s="85"/>
      <c r="Q363" s="85"/>
      <c r="R363" s="85"/>
      <c r="S363" s="85"/>
      <c r="T363" s="85"/>
      <c r="U363" s="85"/>
      <c r="V363" s="85"/>
      <c r="W363" s="85"/>
      <c r="X363" s="85"/>
      <c r="Y363" s="85"/>
      <c r="Z363" s="85"/>
    </row>
    <row r="364" spans="1:26" ht="16.5" customHeight="1">
      <c r="A364" s="85"/>
      <c r="B364" s="85"/>
      <c r="C364" s="86"/>
      <c r="D364" s="86"/>
      <c r="E364" s="118"/>
      <c r="F364" s="118"/>
      <c r="G364" s="85"/>
      <c r="H364" s="85"/>
      <c r="I364" s="85"/>
      <c r="J364" s="85"/>
      <c r="K364" s="85"/>
      <c r="L364" s="85"/>
      <c r="M364" s="85"/>
      <c r="N364" s="85"/>
      <c r="O364" s="85"/>
      <c r="P364" s="85"/>
      <c r="Q364" s="85"/>
      <c r="R364" s="85"/>
      <c r="S364" s="85"/>
      <c r="T364" s="85"/>
      <c r="U364" s="85"/>
      <c r="V364" s="85"/>
      <c r="W364" s="85"/>
      <c r="X364" s="85"/>
      <c r="Y364" s="85"/>
      <c r="Z364" s="85"/>
    </row>
    <row r="365" spans="1:26" ht="16.5" customHeight="1">
      <c r="A365" s="85"/>
      <c r="B365" s="85"/>
      <c r="C365" s="86"/>
      <c r="D365" s="86"/>
      <c r="E365" s="118"/>
      <c r="F365" s="118"/>
      <c r="G365" s="85"/>
      <c r="H365" s="85"/>
      <c r="I365" s="85"/>
      <c r="J365" s="85"/>
      <c r="K365" s="85"/>
      <c r="L365" s="85"/>
      <c r="M365" s="85"/>
      <c r="N365" s="85"/>
      <c r="O365" s="85"/>
      <c r="P365" s="85"/>
      <c r="Q365" s="85"/>
      <c r="R365" s="85"/>
      <c r="S365" s="85"/>
      <c r="T365" s="85"/>
      <c r="U365" s="85"/>
      <c r="V365" s="85"/>
      <c r="W365" s="85"/>
      <c r="X365" s="85"/>
      <c r="Y365" s="85"/>
      <c r="Z365" s="85"/>
    </row>
    <row r="366" spans="1:26" ht="16.5" customHeight="1">
      <c r="A366" s="85"/>
      <c r="B366" s="85"/>
      <c r="C366" s="86"/>
      <c r="D366" s="86"/>
      <c r="E366" s="118"/>
      <c r="F366" s="118"/>
      <c r="G366" s="85"/>
      <c r="H366" s="85"/>
      <c r="I366" s="85"/>
      <c r="J366" s="85"/>
      <c r="K366" s="85"/>
      <c r="L366" s="85"/>
      <c r="M366" s="85"/>
      <c r="N366" s="85"/>
      <c r="O366" s="85"/>
      <c r="P366" s="85"/>
      <c r="Q366" s="85"/>
      <c r="R366" s="85"/>
      <c r="S366" s="85"/>
      <c r="T366" s="85"/>
      <c r="U366" s="85"/>
      <c r="V366" s="85"/>
      <c r="W366" s="85"/>
      <c r="X366" s="85"/>
      <c r="Y366" s="85"/>
      <c r="Z366" s="85"/>
    </row>
    <row r="367" spans="1:26" ht="16.5" customHeight="1">
      <c r="A367" s="85"/>
      <c r="B367" s="85"/>
      <c r="C367" s="86"/>
      <c r="D367" s="86"/>
      <c r="E367" s="118"/>
      <c r="F367" s="118"/>
      <c r="G367" s="85"/>
      <c r="H367" s="85"/>
      <c r="I367" s="85"/>
      <c r="J367" s="85"/>
      <c r="K367" s="85"/>
      <c r="L367" s="85"/>
      <c r="M367" s="85"/>
      <c r="N367" s="85"/>
      <c r="O367" s="85"/>
      <c r="P367" s="85"/>
      <c r="Q367" s="85"/>
      <c r="R367" s="85"/>
      <c r="S367" s="85"/>
      <c r="T367" s="85"/>
      <c r="U367" s="85"/>
      <c r="V367" s="85"/>
      <c r="W367" s="85"/>
      <c r="X367" s="85"/>
      <c r="Y367" s="85"/>
      <c r="Z367" s="85"/>
    </row>
    <row r="368" spans="1:26" ht="16.5" customHeight="1">
      <c r="A368" s="85"/>
      <c r="B368" s="85"/>
      <c r="C368" s="86"/>
      <c r="D368" s="86"/>
      <c r="E368" s="118"/>
      <c r="F368" s="118"/>
      <c r="G368" s="85"/>
      <c r="H368" s="85"/>
      <c r="I368" s="85"/>
      <c r="J368" s="85"/>
      <c r="K368" s="85"/>
      <c r="L368" s="85"/>
      <c r="M368" s="85"/>
      <c r="N368" s="85"/>
      <c r="O368" s="85"/>
      <c r="P368" s="85"/>
      <c r="Q368" s="85"/>
      <c r="R368" s="85"/>
      <c r="S368" s="85"/>
      <c r="T368" s="85"/>
      <c r="U368" s="85"/>
      <c r="V368" s="85"/>
      <c r="W368" s="85"/>
      <c r="X368" s="85"/>
      <c r="Y368" s="85"/>
      <c r="Z368" s="85"/>
    </row>
    <row r="369" spans="1:26" ht="16.5" customHeight="1">
      <c r="A369" s="85"/>
      <c r="B369" s="85"/>
      <c r="C369" s="86"/>
      <c r="D369" s="86"/>
      <c r="E369" s="118"/>
      <c r="F369" s="118"/>
      <c r="G369" s="85"/>
      <c r="H369" s="85"/>
      <c r="I369" s="85"/>
      <c r="J369" s="85"/>
      <c r="K369" s="85"/>
      <c r="L369" s="85"/>
      <c r="M369" s="85"/>
      <c r="N369" s="85"/>
      <c r="O369" s="85"/>
      <c r="P369" s="85"/>
      <c r="Q369" s="85"/>
      <c r="R369" s="85"/>
      <c r="S369" s="85"/>
      <c r="T369" s="85"/>
      <c r="U369" s="85"/>
      <c r="V369" s="85"/>
      <c r="W369" s="85"/>
      <c r="X369" s="85"/>
      <c r="Y369" s="85"/>
      <c r="Z369" s="85"/>
    </row>
    <row r="370" spans="1:26" ht="16.5" customHeight="1">
      <c r="A370" s="85"/>
      <c r="B370" s="85"/>
      <c r="C370" s="86"/>
      <c r="D370" s="86"/>
      <c r="E370" s="118"/>
      <c r="F370" s="118"/>
      <c r="G370" s="85"/>
      <c r="H370" s="85"/>
      <c r="I370" s="85"/>
      <c r="J370" s="85"/>
      <c r="K370" s="85"/>
      <c r="L370" s="85"/>
      <c r="M370" s="85"/>
      <c r="N370" s="85"/>
      <c r="O370" s="85"/>
      <c r="P370" s="85"/>
      <c r="Q370" s="85"/>
      <c r="R370" s="85"/>
      <c r="S370" s="85"/>
      <c r="T370" s="85"/>
      <c r="U370" s="85"/>
      <c r="V370" s="85"/>
      <c r="W370" s="85"/>
      <c r="X370" s="85"/>
      <c r="Y370" s="85"/>
      <c r="Z370" s="85"/>
    </row>
    <row r="371" spans="1:26" ht="16.5" customHeight="1">
      <c r="A371" s="85"/>
      <c r="B371" s="85"/>
      <c r="C371" s="86"/>
      <c r="D371" s="86"/>
      <c r="E371" s="118"/>
      <c r="F371" s="118"/>
      <c r="G371" s="85"/>
      <c r="H371" s="85"/>
      <c r="I371" s="85"/>
      <c r="J371" s="85"/>
      <c r="K371" s="85"/>
      <c r="L371" s="85"/>
      <c r="M371" s="85"/>
      <c r="N371" s="85"/>
      <c r="O371" s="85"/>
      <c r="P371" s="85"/>
      <c r="Q371" s="85"/>
      <c r="R371" s="85"/>
      <c r="S371" s="85"/>
      <c r="T371" s="85"/>
      <c r="U371" s="85"/>
      <c r="V371" s="85"/>
      <c r="W371" s="85"/>
      <c r="X371" s="85"/>
      <c r="Y371" s="85"/>
      <c r="Z371" s="85"/>
    </row>
    <row r="372" spans="1:26" ht="16.5" customHeight="1">
      <c r="A372" s="85"/>
      <c r="B372" s="85"/>
      <c r="C372" s="86"/>
      <c r="D372" s="86"/>
      <c r="E372" s="118"/>
      <c r="F372" s="118"/>
      <c r="G372" s="85"/>
      <c r="H372" s="85"/>
      <c r="I372" s="85"/>
      <c r="J372" s="85"/>
      <c r="K372" s="85"/>
      <c r="L372" s="85"/>
      <c r="M372" s="85"/>
      <c r="N372" s="85"/>
      <c r="O372" s="85"/>
      <c r="P372" s="85"/>
      <c r="Q372" s="85"/>
      <c r="R372" s="85"/>
      <c r="S372" s="85"/>
      <c r="T372" s="85"/>
      <c r="U372" s="85"/>
      <c r="V372" s="85"/>
      <c r="W372" s="85"/>
      <c r="X372" s="85"/>
      <c r="Y372" s="85"/>
      <c r="Z372" s="85"/>
    </row>
    <row r="373" spans="1:26" ht="16.5" customHeight="1">
      <c r="A373" s="85"/>
      <c r="B373" s="85"/>
      <c r="C373" s="86"/>
      <c r="D373" s="86"/>
      <c r="E373" s="118"/>
      <c r="F373" s="118"/>
      <c r="G373" s="85"/>
      <c r="H373" s="85"/>
      <c r="I373" s="85"/>
      <c r="J373" s="85"/>
      <c r="K373" s="85"/>
      <c r="L373" s="85"/>
      <c r="M373" s="85"/>
      <c r="N373" s="85"/>
      <c r="O373" s="85"/>
      <c r="P373" s="85"/>
      <c r="Q373" s="85"/>
      <c r="R373" s="85"/>
      <c r="S373" s="85"/>
      <c r="T373" s="85"/>
      <c r="U373" s="85"/>
      <c r="V373" s="85"/>
      <c r="W373" s="85"/>
      <c r="X373" s="85"/>
      <c r="Y373" s="85"/>
      <c r="Z373" s="85"/>
    </row>
    <row r="374" spans="1:26" ht="16.5" customHeight="1">
      <c r="A374" s="85"/>
      <c r="B374" s="85"/>
      <c r="C374" s="86"/>
      <c r="D374" s="86"/>
      <c r="E374" s="118"/>
      <c r="F374" s="118"/>
      <c r="G374" s="85"/>
      <c r="H374" s="85"/>
      <c r="I374" s="85"/>
      <c r="J374" s="85"/>
      <c r="K374" s="85"/>
      <c r="L374" s="85"/>
      <c r="M374" s="85"/>
      <c r="N374" s="85"/>
      <c r="O374" s="85"/>
      <c r="P374" s="85"/>
      <c r="Q374" s="85"/>
      <c r="R374" s="85"/>
      <c r="S374" s="85"/>
      <c r="T374" s="85"/>
      <c r="U374" s="85"/>
      <c r="V374" s="85"/>
      <c r="W374" s="85"/>
      <c r="X374" s="85"/>
      <c r="Y374" s="85"/>
      <c r="Z374" s="85"/>
    </row>
    <row r="375" spans="1:26" ht="16.5" customHeight="1">
      <c r="A375" s="85"/>
      <c r="B375" s="85"/>
      <c r="C375" s="86"/>
      <c r="D375" s="86"/>
      <c r="E375" s="118"/>
      <c r="F375" s="118"/>
      <c r="G375" s="85"/>
      <c r="H375" s="85"/>
      <c r="I375" s="85"/>
      <c r="J375" s="85"/>
      <c r="K375" s="85"/>
      <c r="L375" s="85"/>
      <c r="M375" s="85"/>
      <c r="N375" s="85"/>
      <c r="O375" s="85"/>
      <c r="P375" s="85"/>
      <c r="Q375" s="85"/>
      <c r="R375" s="85"/>
      <c r="S375" s="85"/>
      <c r="T375" s="85"/>
      <c r="U375" s="85"/>
      <c r="V375" s="85"/>
      <c r="W375" s="85"/>
      <c r="X375" s="85"/>
      <c r="Y375" s="85"/>
      <c r="Z375" s="85"/>
    </row>
    <row r="376" spans="1:26" ht="16.5" customHeight="1">
      <c r="A376" s="85"/>
      <c r="B376" s="85"/>
      <c r="C376" s="86"/>
      <c r="D376" s="86"/>
      <c r="E376" s="118"/>
      <c r="F376" s="118"/>
      <c r="G376" s="85"/>
      <c r="H376" s="85"/>
      <c r="I376" s="85"/>
      <c r="J376" s="85"/>
      <c r="K376" s="85"/>
      <c r="L376" s="85"/>
      <c r="M376" s="85"/>
      <c r="N376" s="85"/>
      <c r="O376" s="85"/>
      <c r="P376" s="85"/>
      <c r="Q376" s="85"/>
      <c r="R376" s="85"/>
      <c r="S376" s="85"/>
      <c r="T376" s="85"/>
      <c r="U376" s="85"/>
      <c r="V376" s="85"/>
      <c r="W376" s="85"/>
      <c r="X376" s="85"/>
      <c r="Y376" s="85"/>
      <c r="Z376" s="85"/>
    </row>
    <row r="377" spans="1:26" ht="16.5" customHeight="1">
      <c r="A377" s="85"/>
      <c r="B377" s="85"/>
      <c r="C377" s="86"/>
      <c r="D377" s="86"/>
      <c r="E377" s="118"/>
      <c r="F377" s="118"/>
      <c r="G377" s="85"/>
      <c r="H377" s="85"/>
      <c r="I377" s="85"/>
      <c r="J377" s="85"/>
      <c r="K377" s="85"/>
      <c r="L377" s="85"/>
      <c r="M377" s="85"/>
      <c r="N377" s="85"/>
      <c r="O377" s="85"/>
      <c r="P377" s="85"/>
      <c r="Q377" s="85"/>
      <c r="R377" s="85"/>
      <c r="S377" s="85"/>
      <c r="T377" s="85"/>
      <c r="U377" s="85"/>
      <c r="V377" s="85"/>
      <c r="W377" s="85"/>
      <c r="X377" s="85"/>
      <c r="Y377" s="85"/>
      <c r="Z377" s="85"/>
    </row>
    <row r="378" spans="1:26" ht="16.5" customHeight="1">
      <c r="A378" s="85"/>
      <c r="B378" s="85"/>
      <c r="C378" s="86"/>
      <c r="D378" s="86"/>
      <c r="E378" s="118"/>
      <c r="F378" s="118"/>
      <c r="G378" s="85"/>
      <c r="H378" s="85"/>
      <c r="I378" s="85"/>
      <c r="J378" s="85"/>
      <c r="K378" s="85"/>
      <c r="L378" s="85"/>
      <c r="M378" s="85"/>
      <c r="N378" s="85"/>
      <c r="O378" s="85"/>
      <c r="P378" s="85"/>
      <c r="Q378" s="85"/>
      <c r="R378" s="85"/>
      <c r="S378" s="85"/>
      <c r="T378" s="85"/>
      <c r="U378" s="85"/>
      <c r="V378" s="85"/>
      <c r="W378" s="85"/>
      <c r="X378" s="85"/>
      <c r="Y378" s="85"/>
      <c r="Z378" s="85"/>
    </row>
    <row r="379" spans="1:26" ht="16.5" customHeight="1">
      <c r="A379" s="85"/>
      <c r="B379" s="85"/>
      <c r="C379" s="86"/>
      <c r="D379" s="86"/>
      <c r="E379" s="118"/>
      <c r="F379" s="118"/>
      <c r="G379" s="85"/>
      <c r="H379" s="85"/>
      <c r="I379" s="85"/>
      <c r="J379" s="85"/>
      <c r="K379" s="85"/>
      <c r="L379" s="85"/>
      <c r="M379" s="85"/>
      <c r="N379" s="85"/>
      <c r="O379" s="85"/>
      <c r="P379" s="85"/>
      <c r="Q379" s="85"/>
      <c r="R379" s="85"/>
      <c r="S379" s="85"/>
      <c r="T379" s="85"/>
      <c r="U379" s="85"/>
      <c r="V379" s="85"/>
      <c r="W379" s="85"/>
      <c r="X379" s="85"/>
      <c r="Y379" s="85"/>
      <c r="Z379" s="85"/>
    </row>
    <row r="380" spans="1:26" ht="16.5" customHeight="1">
      <c r="A380" s="85"/>
      <c r="B380" s="85"/>
      <c r="C380" s="86"/>
      <c r="D380" s="86"/>
      <c r="E380" s="118"/>
      <c r="F380" s="118"/>
      <c r="G380" s="85"/>
      <c r="H380" s="85"/>
      <c r="I380" s="85"/>
      <c r="J380" s="85"/>
      <c r="K380" s="85"/>
      <c r="L380" s="85"/>
      <c r="M380" s="85"/>
      <c r="N380" s="85"/>
      <c r="O380" s="85"/>
      <c r="P380" s="85"/>
      <c r="Q380" s="85"/>
      <c r="R380" s="85"/>
      <c r="S380" s="85"/>
      <c r="T380" s="85"/>
      <c r="U380" s="85"/>
      <c r="V380" s="85"/>
      <c r="W380" s="85"/>
      <c r="X380" s="85"/>
      <c r="Y380" s="85"/>
      <c r="Z380" s="85"/>
    </row>
    <row r="381" spans="1:26" ht="16.5" customHeight="1">
      <c r="A381" s="85"/>
      <c r="B381" s="85"/>
      <c r="C381" s="86"/>
      <c r="D381" s="86"/>
      <c r="E381" s="118"/>
      <c r="F381" s="118"/>
      <c r="G381" s="85"/>
      <c r="H381" s="85"/>
      <c r="I381" s="85"/>
      <c r="J381" s="85"/>
      <c r="K381" s="85"/>
      <c r="L381" s="85"/>
      <c r="M381" s="85"/>
      <c r="N381" s="85"/>
      <c r="O381" s="85"/>
      <c r="P381" s="85"/>
      <c r="Q381" s="85"/>
      <c r="R381" s="85"/>
      <c r="S381" s="85"/>
      <c r="T381" s="85"/>
      <c r="U381" s="85"/>
      <c r="V381" s="85"/>
      <c r="W381" s="85"/>
      <c r="X381" s="85"/>
      <c r="Y381" s="85"/>
      <c r="Z381" s="85"/>
    </row>
    <row r="382" spans="1:26" ht="16.5" customHeight="1">
      <c r="A382" s="85"/>
      <c r="B382" s="85"/>
      <c r="C382" s="86"/>
      <c r="D382" s="86"/>
      <c r="E382" s="118"/>
      <c r="F382" s="118"/>
      <c r="G382" s="85"/>
      <c r="H382" s="85"/>
      <c r="I382" s="85"/>
      <c r="J382" s="85"/>
      <c r="K382" s="85"/>
      <c r="L382" s="85"/>
      <c r="M382" s="85"/>
      <c r="N382" s="85"/>
      <c r="O382" s="85"/>
      <c r="P382" s="85"/>
      <c r="Q382" s="85"/>
      <c r="R382" s="85"/>
      <c r="S382" s="85"/>
      <c r="T382" s="85"/>
      <c r="U382" s="85"/>
      <c r="V382" s="85"/>
      <c r="W382" s="85"/>
      <c r="X382" s="85"/>
      <c r="Y382" s="85"/>
      <c r="Z382" s="85"/>
    </row>
    <row r="383" spans="1:26" ht="16.5" customHeight="1">
      <c r="A383" s="85"/>
      <c r="B383" s="85"/>
      <c r="C383" s="86"/>
      <c r="D383" s="86"/>
      <c r="E383" s="118"/>
      <c r="F383" s="118"/>
      <c r="G383" s="85"/>
      <c r="H383" s="85"/>
      <c r="I383" s="85"/>
      <c r="J383" s="85"/>
      <c r="K383" s="85"/>
      <c r="L383" s="85"/>
      <c r="M383" s="85"/>
      <c r="N383" s="85"/>
      <c r="O383" s="85"/>
      <c r="P383" s="85"/>
      <c r="Q383" s="85"/>
      <c r="R383" s="85"/>
      <c r="S383" s="85"/>
      <c r="T383" s="85"/>
      <c r="U383" s="85"/>
      <c r="V383" s="85"/>
      <c r="W383" s="85"/>
      <c r="X383" s="85"/>
      <c r="Y383" s="85"/>
      <c r="Z383" s="85"/>
    </row>
    <row r="384" spans="1:26" ht="16.5" customHeight="1">
      <c r="A384" s="85"/>
      <c r="B384" s="85"/>
      <c r="C384" s="86"/>
      <c r="D384" s="86"/>
      <c r="E384" s="118"/>
      <c r="F384" s="118"/>
      <c r="G384" s="85"/>
      <c r="H384" s="85"/>
      <c r="I384" s="85"/>
      <c r="J384" s="85"/>
      <c r="K384" s="85"/>
      <c r="L384" s="85"/>
      <c r="M384" s="85"/>
      <c r="N384" s="85"/>
      <c r="O384" s="85"/>
      <c r="P384" s="85"/>
      <c r="Q384" s="85"/>
      <c r="R384" s="85"/>
      <c r="S384" s="85"/>
      <c r="T384" s="85"/>
      <c r="U384" s="85"/>
      <c r="V384" s="85"/>
      <c r="W384" s="85"/>
      <c r="X384" s="85"/>
      <c r="Y384" s="85"/>
      <c r="Z384" s="85"/>
    </row>
    <row r="385" spans="1:26" ht="16.5" customHeight="1">
      <c r="A385" s="85"/>
      <c r="B385" s="85"/>
      <c r="C385" s="86"/>
      <c r="D385" s="86"/>
      <c r="E385" s="118"/>
      <c r="F385" s="118"/>
      <c r="G385" s="85"/>
      <c r="H385" s="85"/>
      <c r="I385" s="85"/>
      <c r="J385" s="85"/>
      <c r="K385" s="85"/>
      <c r="L385" s="85"/>
      <c r="M385" s="85"/>
      <c r="N385" s="85"/>
      <c r="O385" s="85"/>
      <c r="P385" s="85"/>
      <c r="Q385" s="85"/>
      <c r="R385" s="85"/>
      <c r="S385" s="85"/>
      <c r="T385" s="85"/>
      <c r="U385" s="85"/>
      <c r="V385" s="85"/>
      <c r="W385" s="85"/>
      <c r="X385" s="85"/>
      <c r="Y385" s="85"/>
      <c r="Z385" s="85"/>
    </row>
    <row r="386" spans="1:26" ht="16.5" customHeight="1">
      <c r="A386" s="85"/>
      <c r="B386" s="85"/>
      <c r="C386" s="86"/>
      <c r="D386" s="86"/>
      <c r="E386" s="118"/>
      <c r="F386" s="118"/>
      <c r="G386" s="85"/>
      <c r="H386" s="85"/>
      <c r="I386" s="85"/>
      <c r="J386" s="85"/>
      <c r="K386" s="85"/>
      <c r="L386" s="85"/>
      <c r="M386" s="85"/>
      <c r="N386" s="85"/>
      <c r="O386" s="85"/>
      <c r="P386" s="85"/>
      <c r="Q386" s="85"/>
      <c r="R386" s="85"/>
      <c r="S386" s="85"/>
      <c r="T386" s="85"/>
      <c r="U386" s="85"/>
      <c r="V386" s="85"/>
      <c r="W386" s="85"/>
      <c r="X386" s="85"/>
      <c r="Y386" s="85"/>
      <c r="Z386" s="85"/>
    </row>
    <row r="387" spans="1:26" ht="16.5" customHeight="1">
      <c r="A387" s="85"/>
      <c r="B387" s="85"/>
      <c r="C387" s="86"/>
      <c r="D387" s="86"/>
      <c r="E387" s="118"/>
      <c r="F387" s="118"/>
      <c r="G387" s="85"/>
      <c r="H387" s="85"/>
      <c r="I387" s="85"/>
      <c r="J387" s="85"/>
      <c r="K387" s="85"/>
      <c r="L387" s="85"/>
      <c r="M387" s="85"/>
      <c r="N387" s="85"/>
      <c r="O387" s="85"/>
      <c r="P387" s="85"/>
      <c r="Q387" s="85"/>
      <c r="R387" s="85"/>
      <c r="S387" s="85"/>
      <c r="T387" s="85"/>
      <c r="U387" s="85"/>
      <c r="V387" s="85"/>
      <c r="W387" s="85"/>
      <c r="X387" s="85"/>
      <c r="Y387" s="85"/>
      <c r="Z387" s="85"/>
    </row>
    <row r="388" spans="1:26" ht="16.5" customHeight="1">
      <c r="A388" s="85"/>
      <c r="B388" s="85"/>
      <c r="C388" s="86"/>
      <c r="D388" s="86"/>
      <c r="E388" s="118"/>
      <c r="F388" s="118"/>
      <c r="G388" s="85"/>
      <c r="H388" s="85"/>
      <c r="I388" s="85"/>
      <c r="J388" s="85"/>
      <c r="K388" s="85"/>
      <c r="L388" s="85"/>
      <c r="M388" s="85"/>
      <c r="N388" s="85"/>
      <c r="O388" s="85"/>
      <c r="P388" s="85"/>
      <c r="Q388" s="85"/>
      <c r="R388" s="85"/>
      <c r="S388" s="85"/>
      <c r="T388" s="85"/>
      <c r="U388" s="85"/>
      <c r="V388" s="85"/>
      <c r="W388" s="85"/>
      <c r="X388" s="85"/>
      <c r="Y388" s="85"/>
      <c r="Z388" s="85"/>
    </row>
    <row r="389" spans="1:26" ht="16.5" customHeight="1">
      <c r="A389" s="85"/>
      <c r="B389" s="85"/>
      <c r="C389" s="86"/>
      <c r="D389" s="86"/>
      <c r="E389" s="118"/>
      <c r="F389" s="118"/>
      <c r="G389" s="85"/>
      <c r="H389" s="85"/>
      <c r="I389" s="85"/>
      <c r="J389" s="85"/>
      <c r="K389" s="85"/>
      <c r="L389" s="85"/>
      <c r="M389" s="85"/>
      <c r="N389" s="85"/>
      <c r="O389" s="85"/>
      <c r="P389" s="85"/>
      <c r="Q389" s="85"/>
      <c r="R389" s="85"/>
      <c r="S389" s="85"/>
      <c r="T389" s="85"/>
      <c r="U389" s="85"/>
      <c r="V389" s="85"/>
      <c r="W389" s="85"/>
      <c r="X389" s="85"/>
      <c r="Y389" s="85"/>
      <c r="Z389" s="85"/>
    </row>
    <row r="390" spans="1:26" ht="16.5" customHeight="1">
      <c r="A390" s="85"/>
      <c r="B390" s="85"/>
      <c r="C390" s="86"/>
      <c r="D390" s="86"/>
      <c r="E390" s="118"/>
      <c r="F390" s="118"/>
      <c r="G390" s="85"/>
      <c r="H390" s="85"/>
      <c r="I390" s="85"/>
      <c r="J390" s="85"/>
      <c r="K390" s="85"/>
      <c r="L390" s="85"/>
      <c r="M390" s="85"/>
      <c r="N390" s="85"/>
      <c r="O390" s="85"/>
      <c r="P390" s="85"/>
      <c r="Q390" s="85"/>
      <c r="R390" s="85"/>
      <c r="S390" s="85"/>
      <c r="T390" s="85"/>
      <c r="U390" s="85"/>
      <c r="V390" s="85"/>
      <c r="W390" s="85"/>
      <c r="X390" s="85"/>
      <c r="Y390" s="85"/>
      <c r="Z390" s="85"/>
    </row>
    <row r="391" spans="1:26" ht="16.5" customHeight="1">
      <c r="A391" s="85"/>
      <c r="B391" s="85"/>
      <c r="C391" s="86"/>
      <c r="D391" s="86"/>
      <c r="E391" s="118"/>
      <c r="F391" s="118"/>
      <c r="G391" s="85"/>
      <c r="H391" s="85"/>
      <c r="I391" s="85"/>
      <c r="J391" s="85"/>
      <c r="K391" s="85"/>
      <c r="L391" s="85"/>
      <c r="M391" s="85"/>
      <c r="N391" s="85"/>
      <c r="O391" s="85"/>
      <c r="P391" s="85"/>
      <c r="Q391" s="85"/>
      <c r="R391" s="85"/>
      <c r="S391" s="85"/>
      <c r="T391" s="85"/>
      <c r="U391" s="85"/>
      <c r="V391" s="85"/>
      <c r="W391" s="85"/>
      <c r="X391" s="85"/>
      <c r="Y391" s="85"/>
      <c r="Z391" s="85"/>
    </row>
    <row r="392" spans="1:26" ht="16.5" customHeight="1">
      <c r="A392" s="85"/>
      <c r="B392" s="85"/>
      <c r="C392" s="86"/>
      <c r="D392" s="86"/>
      <c r="E392" s="118"/>
      <c r="F392" s="118"/>
      <c r="G392" s="85"/>
      <c r="H392" s="85"/>
      <c r="I392" s="85"/>
      <c r="J392" s="85"/>
      <c r="K392" s="85"/>
      <c r="L392" s="85"/>
      <c r="M392" s="85"/>
      <c r="N392" s="85"/>
      <c r="O392" s="85"/>
      <c r="P392" s="85"/>
      <c r="Q392" s="85"/>
      <c r="R392" s="85"/>
      <c r="S392" s="85"/>
      <c r="T392" s="85"/>
      <c r="U392" s="85"/>
      <c r="V392" s="85"/>
      <c r="W392" s="85"/>
      <c r="X392" s="85"/>
      <c r="Y392" s="85"/>
      <c r="Z392" s="85"/>
    </row>
    <row r="393" spans="1:26" ht="16.5" customHeight="1">
      <c r="A393" s="85"/>
      <c r="B393" s="85"/>
      <c r="C393" s="86"/>
      <c r="D393" s="86"/>
      <c r="E393" s="118"/>
      <c r="F393" s="118"/>
      <c r="G393" s="85"/>
      <c r="H393" s="85"/>
      <c r="I393" s="85"/>
      <c r="J393" s="85"/>
      <c r="K393" s="85"/>
      <c r="L393" s="85"/>
      <c r="M393" s="85"/>
      <c r="N393" s="85"/>
      <c r="O393" s="85"/>
      <c r="P393" s="85"/>
      <c r="Q393" s="85"/>
      <c r="R393" s="85"/>
      <c r="S393" s="85"/>
      <c r="T393" s="85"/>
      <c r="U393" s="85"/>
      <c r="V393" s="85"/>
      <c r="W393" s="85"/>
      <c r="X393" s="85"/>
      <c r="Y393" s="85"/>
      <c r="Z393" s="85"/>
    </row>
    <row r="394" spans="1:26" ht="16.5" customHeight="1">
      <c r="A394" s="85"/>
      <c r="B394" s="85"/>
      <c r="C394" s="86"/>
      <c r="D394" s="86"/>
      <c r="E394" s="118"/>
      <c r="F394" s="118"/>
      <c r="G394" s="85"/>
      <c r="H394" s="85"/>
      <c r="I394" s="85"/>
      <c r="J394" s="85"/>
      <c r="K394" s="85"/>
      <c r="L394" s="85"/>
      <c r="M394" s="85"/>
      <c r="N394" s="85"/>
      <c r="O394" s="85"/>
      <c r="P394" s="85"/>
      <c r="Q394" s="85"/>
      <c r="R394" s="85"/>
      <c r="S394" s="85"/>
      <c r="T394" s="85"/>
      <c r="U394" s="85"/>
      <c r="V394" s="85"/>
      <c r="W394" s="85"/>
      <c r="X394" s="85"/>
      <c r="Y394" s="85"/>
      <c r="Z394" s="85"/>
    </row>
    <row r="395" spans="1:26" ht="16.5" customHeight="1">
      <c r="A395" s="85"/>
      <c r="B395" s="85"/>
      <c r="C395" s="86"/>
      <c r="D395" s="86"/>
      <c r="E395" s="118"/>
      <c r="F395" s="118"/>
      <c r="G395" s="85"/>
      <c r="H395" s="85"/>
      <c r="I395" s="85"/>
      <c r="J395" s="85"/>
      <c r="K395" s="85"/>
      <c r="L395" s="85"/>
      <c r="M395" s="85"/>
      <c r="N395" s="85"/>
      <c r="O395" s="85"/>
      <c r="P395" s="85"/>
      <c r="Q395" s="85"/>
      <c r="R395" s="85"/>
      <c r="S395" s="85"/>
      <c r="T395" s="85"/>
      <c r="U395" s="85"/>
      <c r="V395" s="85"/>
      <c r="W395" s="85"/>
      <c r="X395" s="85"/>
      <c r="Y395" s="85"/>
      <c r="Z395" s="85"/>
    </row>
    <row r="396" spans="1:26" ht="16.5" customHeight="1">
      <c r="A396" s="85"/>
      <c r="B396" s="85"/>
      <c r="C396" s="86"/>
      <c r="D396" s="86"/>
      <c r="E396" s="118"/>
      <c r="F396" s="118"/>
      <c r="G396" s="85"/>
      <c r="H396" s="85"/>
      <c r="I396" s="85"/>
      <c r="J396" s="85"/>
      <c r="K396" s="85"/>
      <c r="L396" s="85"/>
      <c r="M396" s="85"/>
      <c r="N396" s="85"/>
      <c r="O396" s="85"/>
      <c r="P396" s="85"/>
      <c r="Q396" s="85"/>
      <c r="R396" s="85"/>
      <c r="S396" s="85"/>
      <c r="T396" s="85"/>
      <c r="U396" s="85"/>
      <c r="V396" s="85"/>
      <c r="W396" s="85"/>
      <c r="X396" s="85"/>
      <c r="Y396" s="85"/>
      <c r="Z396" s="85"/>
    </row>
    <row r="397" spans="1:26" ht="16.5" customHeight="1">
      <c r="A397" s="85"/>
      <c r="B397" s="85"/>
      <c r="C397" s="86"/>
      <c r="D397" s="86"/>
      <c r="E397" s="118"/>
      <c r="F397" s="118"/>
      <c r="G397" s="85"/>
      <c r="H397" s="85"/>
      <c r="I397" s="85"/>
      <c r="J397" s="85"/>
      <c r="K397" s="85"/>
      <c r="L397" s="85"/>
      <c r="M397" s="85"/>
      <c r="N397" s="85"/>
      <c r="O397" s="85"/>
      <c r="P397" s="85"/>
      <c r="Q397" s="85"/>
      <c r="R397" s="85"/>
      <c r="S397" s="85"/>
      <c r="T397" s="85"/>
      <c r="U397" s="85"/>
      <c r="V397" s="85"/>
      <c r="W397" s="85"/>
      <c r="X397" s="85"/>
      <c r="Y397" s="85"/>
      <c r="Z397" s="85"/>
    </row>
    <row r="398" spans="1:26" ht="16.5" customHeight="1">
      <c r="A398" s="85"/>
      <c r="B398" s="85"/>
      <c r="C398" s="86"/>
      <c r="D398" s="86"/>
      <c r="E398" s="118"/>
      <c r="F398" s="118"/>
      <c r="G398" s="85"/>
      <c r="H398" s="85"/>
      <c r="I398" s="85"/>
      <c r="J398" s="85"/>
      <c r="K398" s="85"/>
      <c r="L398" s="85"/>
      <c r="M398" s="85"/>
      <c r="N398" s="85"/>
      <c r="O398" s="85"/>
      <c r="P398" s="85"/>
      <c r="Q398" s="85"/>
      <c r="R398" s="85"/>
      <c r="S398" s="85"/>
      <c r="T398" s="85"/>
      <c r="U398" s="85"/>
      <c r="V398" s="85"/>
      <c r="W398" s="85"/>
      <c r="X398" s="85"/>
      <c r="Y398" s="85"/>
      <c r="Z398" s="85"/>
    </row>
    <row r="399" spans="1:26" ht="16.5" customHeight="1">
      <c r="A399" s="85"/>
      <c r="B399" s="85"/>
      <c r="C399" s="86"/>
      <c r="D399" s="86"/>
      <c r="E399" s="118"/>
      <c r="F399" s="118"/>
      <c r="G399" s="85"/>
      <c r="H399" s="85"/>
      <c r="I399" s="85"/>
      <c r="J399" s="85"/>
      <c r="K399" s="85"/>
      <c r="L399" s="85"/>
      <c r="M399" s="85"/>
      <c r="N399" s="85"/>
      <c r="O399" s="85"/>
      <c r="P399" s="85"/>
      <c r="Q399" s="85"/>
      <c r="R399" s="85"/>
      <c r="S399" s="85"/>
      <c r="T399" s="85"/>
      <c r="U399" s="85"/>
      <c r="V399" s="85"/>
      <c r="W399" s="85"/>
      <c r="X399" s="85"/>
      <c r="Y399" s="85"/>
      <c r="Z399" s="85"/>
    </row>
    <row r="400" spans="1:26" ht="16.5" customHeight="1">
      <c r="A400" s="85"/>
      <c r="B400" s="85"/>
      <c r="C400" s="86"/>
      <c r="D400" s="86"/>
      <c r="E400" s="118"/>
      <c r="F400" s="118"/>
      <c r="G400" s="85"/>
      <c r="H400" s="85"/>
      <c r="I400" s="85"/>
      <c r="J400" s="85"/>
      <c r="K400" s="85"/>
      <c r="L400" s="85"/>
      <c r="M400" s="85"/>
      <c r="N400" s="85"/>
      <c r="O400" s="85"/>
      <c r="P400" s="85"/>
      <c r="Q400" s="85"/>
      <c r="R400" s="85"/>
      <c r="S400" s="85"/>
      <c r="T400" s="85"/>
      <c r="U400" s="85"/>
      <c r="V400" s="85"/>
      <c r="W400" s="85"/>
      <c r="X400" s="85"/>
      <c r="Y400" s="85"/>
      <c r="Z400" s="85"/>
    </row>
    <row r="401" spans="1:26" ht="16.5" customHeight="1">
      <c r="A401" s="85"/>
      <c r="B401" s="85"/>
      <c r="C401" s="86"/>
      <c r="D401" s="86"/>
      <c r="E401" s="118"/>
      <c r="F401" s="118"/>
      <c r="G401" s="85"/>
      <c r="H401" s="85"/>
      <c r="I401" s="85"/>
      <c r="J401" s="85"/>
      <c r="K401" s="85"/>
      <c r="L401" s="85"/>
      <c r="M401" s="85"/>
      <c r="N401" s="85"/>
      <c r="O401" s="85"/>
      <c r="P401" s="85"/>
      <c r="Q401" s="85"/>
      <c r="R401" s="85"/>
      <c r="S401" s="85"/>
      <c r="T401" s="85"/>
      <c r="U401" s="85"/>
      <c r="V401" s="85"/>
      <c r="W401" s="85"/>
      <c r="X401" s="85"/>
      <c r="Y401" s="85"/>
      <c r="Z401" s="85"/>
    </row>
    <row r="402" spans="1:26" ht="16.5" customHeight="1">
      <c r="A402" s="85"/>
      <c r="B402" s="85"/>
      <c r="C402" s="86"/>
      <c r="D402" s="86"/>
      <c r="E402" s="118"/>
      <c r="F402" s="118"/>
      <c r="G402" s="85"/>
      <c r="H402" s="85"/>
      <c r="I402" s="85"/>
      <c r="J402" s="85"/>
      <c r="K402" s="85"/>
      <c r="L402" s="85"/>
      <c r="M402" s="85"/>
      <c r="N402" s="85"/>
      <c r="O402" s="85"/>
      <c r="P402" s="85"/>
      <c r="Q402" s="85"/>
      <c r="R402" s="85"/>
      <c r="S402" s="85"/>
      <c r="T402" s="85"/>
      <c r="U402" s="85"/>
      <c r="V402" s="85"/>
      <c r="W402" s="85"/>
      <c r="X402" s="85"/>
      <c r="Y402" s="85"/>
      <c r="Z402" s="85"/>
    </row>
    <row r="403" spans="1:26" ht="16.5" customHeight="1">
      <c r="A403" s="85"/>
      <c r="B403" s="85"/>
      <c r="C403" s="86"/>
      <c r="D403" s="86"/>
      <c r="E403" s="118"/>
      <c r="F403" s="118"/>
      <c r="G403" s="85"/>
      <c r="H403" s="85"/>
      <c r="I403" s="85"/>
      <c r="J403" s="85"/>
      <c r="K403" s="85"/>
      <c r="L403" s="85"/>
      <c r="M403" s="85"/>
      <c r="N403" s="85"/>
      <c r="O403" s="85"/>
      <c r="P403" s="85"/>
      <c r="Q403" s="85"/>
      <c r="R403" s="85"/>
      <c r="S403" s="85"/>
      <c r="T403" s="85"/>
      <c r="U403" s="85"/>
      <c r="V403" s="85"/>
      <c r="W403" s="85"/>
      <c r="X403" s="85"/>
      <c r="Y403" s="85"/>
      <c r="Z403" s="85"/>
    </row>
    <row r="404" spans="1:26" ht="16.5" customHeight="1">
      <c r="A404" s="85"/>
      <c r="B404" s="85"/>
      <c r="C404" s="86"/>
      <c r="D404" s="86"/>
      <c r="E404" s="118"/>
      <c r="F404" s="118"/>
      <c r="G404" s="85"/>
      <c r="H404" s="85"/>
      <c r="I404" s="85"/>
      <c r="J404" s="85"/>
      <c r="K404" s="85"/>
      <c r="L404" s="85"/>
      <c r="M404" s="85"/>
      <c r="N404" s="85"/>
      <c r="O404" s="85"/>
      <c r="P404" s="85"/>
      <c r="Q404" s="85"/>
      <c r="R404" s="85"/>
      <c r="S404" s="85"/>
      <c r="T404" s="85"/>
      <c r="U404" s="85"/>
      <c r="V404" s="85"/>
      <c r="W404" s="85"/>
      <c r="X404" s="85"/>
      <c r="Y404" s="85"/>
      <c r="Z404" s="85"/>
    </row>
    <row r="405" spans="1:26" ht="16.5" customHeight="1">
      <c r="A405" s="85"/>
      <c r="B405" s="85"/>
      <c r="C405" s="86"/>
      <c r="D405" s="86"/>
      <c r="E405" s="118"/>
      <c r="F405" s="118"/>
      <c r="G405" s="85"/>
      <c r="H405" s="85"/>
      <c r="I405" s="85"/>
      <c r="J405" s="85"/>
      <c r="K405" s="85"/>
      <c r="L405" s="85"/>
      <c r="M405" s="85"/>
      <c r="N405" s="85"/>
      <c r="O405" s="85"/>
      <c r="P405" s="85"/>
      <c r="Q405" s="85"/>
      <c r="R405" s="85"/>
      <c r="S405" s="85"/>
      <c r="T405" s="85"/>
      <c r="U405" s="85"/>
      <c r="V405" s="85"/>
      <c r="W405" s="85"/>
      <c r="X405" s="85"/>
      <c r="Y405" s="85"/>
      <c r="Z405" s="85"/>
    </row>
    <row r="406" spans="1:26" ht="16.5" customHeight="1">
      <c r="A406" s="85"/>
      <c r="B406" s="85"/>
      <c r="C406" s="86"/>
      <c r="D406" s="86"/>
      <c r="E406" s="118"/>
      <c r="F406" s="118"/>
      <c r="G406" s="85"/>
      <c r="H406" s="85"/>
      <c r="I406" s="85"/>
      <c r="J406" s="85"/>
      <c r="K406" s="85"/>
      <c r="L406" s="85"/>
      <c r="M406" s="85"/>
      <c r="N406" s="85"/>
      <c r="O406" s="85"/>
      <c r="P406" s="85"/>
      <c r="Q406" s="85"/>
      <c r="R406" s="85"/>
      <c r="S406" s="85"/>
      <c r="T406" s="85"/>
      <c r="U406" s="85"/>
      <c r="V406" s="85"/>
      <c r="W406" s="85"/>
      <c r="X406" s="85"/>
      <c r="Y406" s="85"/>
      <c r="Z406" s="85"/>
    </row>
    <row r="407" spans="1:26" ht="16.5" customHeight="1">
      <c r="A407" s="85"/>
      <c r="B407" s="85"/>
      <c r="C407" s="86"/>
      <c r="D407" s="86"/>
      <c r="E407" s="118"/>
      <c r="F407" s="118"/>
      <c r="G407" s="85"/>
      <c r="H407" s="85"/>
      <c r="I407" s="85"/>
      <c r="J407" s="85"/>
      <c r="K407" s="85"/>
      <c r="L407" s="85"/>
      <c r="M407" s="85"/>
      <c r="N407" s="85"/>
      <c r="O407" s="85"/>
      <c r="P407" s="85"/>
      <c r="Q407" s="85"/>
      <c r="R407" s="85"/>
      <c r="S407" s="85"/>
      <c r="T407" s="85"/>
      <c r="U407" s="85"/>
      <c r="V407" s="85"/>
      <c r="W407" s="85"/>
      <c r="X407" s="85"/>
      <c r="Y407" s="85"/>
      <c r="Z407" s="85"/>
    </row>
    <row r="408" spans="1:26" ht="16.5" customHeight="1">
      <c r="A408" s="85"/>
      <c r="B408" s="85"/>
      <c r="C408" s="86"/>
      <c r="D408" s="86"/>
      <c r="E408" s="118"/>
      <c r="F408" s="118"/>
      <c r="G408" s="85"/>
      <c r="H408" s="85"/>
      <c r="I408" s="85"/>
      <c r="J408" s="85"/>
      <c r="K408" s="85"/>
      <c r="L408" s="85"/>
      <c r="M408" s="85"/>
      <c r="N408" s="85"/>
      <c r="O408" s="85"/>
      <c r="P408" s="85"/>
      <c r="Q408" s="85"/>
      <c r="R408" s="85"/>
      <c r="S408" s="85"/>
      <c r="T408" s="85"/>
      <c r="U408" s="85"/>
      <c r="V408" s="85"/>
      <c r="W408" s="85"/>
      <c r="X408" s="85"/>
      <c r="Y408" s="85"/>
      <c r="Z408" s="85"/>
    </row>
    <row r="409" spans="1:26" ht="16.5" customHeight="1">
      <c r="A409" s="85"/>
      <c r="B409" s="85"/>
      <c r="C409" s="86"/>
      <c r="D409" s="86"/>
      <c r="E409" s="118"/>
      <c r="F409" s="118"/>
      <c r="G409" s="85"/>
      <c r="H409" s="85"/>
      <c r="I409" s="85"/>
      <c r="J409" s="85"/>
      <c r="K409" s="85"/>
      <c r="L409" s="85"/>
      <c r="M409" s="85"/>
      <c r="N409" s="85"/>
      <c r="O409" s="85"/>
      <c r="P409" s="85"/>
      <c r="Q409" s="85"/>
      <c r="R409" s="85"/>
      <c r="S409" s="85"/>
      <c r="T409" s="85"/>
      <c r="U409" s="85"/>
      <c r="V409" s="85"/>
      <c r="W409" s="85"/>
      <c r="X409" s="85"/>
      <c r="Y409" s="85"/>
      <c r="Z409" s="85"/>
    </row>
    <row r="410" spans="1:26" ht="16.5" customHeight="1">
      <c r="A410" s="85"/>
      <c r="B410" s="85"/>
      <c r="C410" s="86"/>
      <c r="D410" s="86"/>
      <c r="E410" s="118"/>
      <c r="F410" s="118"/>
      <c r="G410" s="85"/>
      <c r="H410" s="85"/>
      <c r="I410" s="85"/>
      <c r="J410" s="85"/>
      <c r="K410" s="85"/>
      <c r="L410" s="85"/>
      <c r="M410" s="85"/>
      <c r="N410" s="85"/>
      <c r="O410" s="85"/>
      <c r="P410" s="85"/>
      <c r="Q410" s="85"/>
      <c r="R410" s="85"/>
      <c r="S410" s="85"/>
      <c r="T410" s="85"/>
      <c r="U410" s="85"/>
      <c r="V410" s="85"/>
      <c r="W410" s="85"/>
      <c r="X410" s="85"/>
      <c r="Y410" s="85"/>
      <c r="Z410" s="85"/>
    </row>
    <row r="411" spans="1:26" ht="16.5" customHeight="1">
      <c r="A411" s="85"/>
      <c r="B411" s="85"/>
      <c r="C411" s="86"/>
      <c r="D411" s="86"/>
      <c r="E411" s="118"/>
      <c r="F411" s="118"/>
      <c r="G411" s="85"/>
      <c r="H411" s="85"/>
      <c r="I411" s="85"/>
      <c r="J411" s="85"/>
      <c r="K411" s="85"/>
      <c r="L411" s="85"/>
      <c r="M411" s="85"/>
      <c r="N411" s="85"/>
      <c r="O411" s="85"/>
      <c r="P411" s="85"/>
      <c r="Q411" s="85"/>
      <c r="R411" s="85"/>
      <c r="S411" s="85"/>
      <c r="T411" s="85"/>
      <c r="U411" s="85"/>
      <c r="V411" s="85"/>
      <c r="W411" s="85"/>
      <c r="X411" s="85"/>
      <c r="Y411" s="85"/>
      <c r="Z411" s="85"/>
    </row>
    <row r="412" spans="1:26" ht="16.5" customHeight="1">
      <c r="A412" s="85"/>
      <c r="B412" s="85"/>
      <c r="C412" s="86"/>
      <c r="D412" s="86"/>
      <c r="E412" s="118"/>
      <c r="F412" s="118"/>
      <c r="G412" s="85"/>
      <c r="H412" s="85"/>
      <c r="I412" s="85"/>
      <c r="J412" s="85"/>
      <c r="K412" s="85"/>
      <c r="L412" s="85"/>
      <c r="M412" s="85"/>
      <c r="N412" s="85"/>
      <c r="O412" s="85"/>
      <c r="P412" s="85"/>
      <c r="Q412" s="85"/>
      <c r="R412" s="85"/>
      <c r="S412" s="85"/>
      <c r="T412" s="85"/>
      <c r="U412" s="85"/>
      <c r="V412" s="85"/>
      <c r="W412" s="85"/>
      <c r="X412" s="85"/>
      <c r="Y412" s="85"/>
      <c r="Z412" s="85"/>
    </row>
    <row r="413" spans="1:26" ht="16.5" customHeight="1">
      <c r="A413" s="85"/>
      <c r="B413" s="85"/>
      <c r="C413" s="86"/>
      <c r="D413" s="86"/>
      <c r="E413" s="118"/>
      <c r="F413" s="118"/>
      <c r="G413" s="85"/>
      <c r="H413" s="85"/>
      <c r="I413" s="85"/>
      <c r="J413" s="85"/>
      <c r="K413" s="85"/>
      <c r="L413" s="85"/>
      <c r="M413" s="85"/>
      <c r="N413" s="85"/>
      <c r="O413" s="85"/>
      <c r="P413" s="85"/>
      <c r="Q413" s="85"/>
      <c r="R413" s="85"/>
      <c r="S413" s="85"/>
      <c r="T413" s="85"/>
      <c r="U413" s="85"/>
      <c r="V413" s="85"/>
      <c r="W413" s="85"/>
      <c r="X413" s="85"/>
      <c r="Y413" s="85"/>
      <c r="Z413" s="85"/>
    </row>
    <row r="414" spans="1:26" ht="16.5" customHeight="1">
      <c r="A414" s="85"/>
      <c r="B414" s="85"/>
      <c r="C414" s="86"/>
      <c r="D414" s="86"/>
      <c r="E414" s="118"/>
      <c r="F414" s="118"/>
      <c r="G414" s="85"/>
      <c r="H414" s="85"/>
      <c r="I414" s="85"/>
      <c r="J414" s="85"/>
      <c r="K414" s="85"/>
      <c r="L414" s="85"/>
      <c r="M414" s="85"/>
      <c r="N414" s="85"/>
      <c r="O414" s="85"/>
      <c r="P414" s="85"/>
      <c r="Q414" s="85"/>
      <c r="R414" s="85"/>
      <c r="S414" s="85"/>
      <c r="T414" s="85"/>
      <c r="U414" s="85"/>
      <c r="V414" s="85"/>
      <c r="W414" s="85"/>
      <c r="X414" s="85"/>
      <c r="Y414" s="85"/>
      <c r="Z414" s="85"/>
    </row>
    <row r="415" spans="1:26" ht="16.5" customHeight="1">
      <c r="A415" s="85"/>
      <c r="B415" s="85"/>
      <c r="C415" s="86"/>
      <c r="D415" s="86"/>
      <c r="E415" s="118"/>
      <c r="F415" s="118"/>
      <c r="G415" s="85"/>
      <c r="H415" s="85"/>
      <c r="I415" s="85"/>
      <c r="J415" s="85"/>
      <c r="K415" s="85"/>
      <c r="L415" s="85"/>
      <c r="M415" s="85"/>
      <c r="N415" s="85"/>
      <c r="O415" s="85"/>
      <c r="P415" s="85"/>
      <c r="Q415" s="85"/>
      <c r="R415" s="85"/>
      <c r="S415" s="85"/>
      <c r="T415" s="85"/>
      <c r="U415" s="85"/>
      <c r="V415" s="85"/>
      <c r="W415" s="85"/>
      <c r="X415" s="85"/>
      <c r="Y415" s="85"/>
      <c r="Z415" s="85"/>
    </row>
    <row r="416" spans="1:26" ht="16.5" customHeight="1">
      <c r="A416" s="85"/>
      <c r="B416" s="85"/>
      <c r="C416" s="86"/>
      <c r="D416" s="86"/>
      <c r="E416" s="118"/>
      <c r="F416" s="118"/>
      <c r="G416" s="85"/>
      <c r="H416" s="85"/>
      <c r="I416" s="85"/>
      <c r="J416" s="85"/>
      <c r="K416" s="85"/>
      <c r="L416" s="85"/>
      <c r="M416" s="85"/>
      <c r="N416" s="85"/>
      <c r="O416" s="85"/>
      <c r="P416" s="85"/>
      <c r="Q416" s="85"/>
      <c r="R416" s="85"/>
      <c r="S416" s="85"/>
      <c r="T416" s="85"/>
      <c r="U416" s="85"/>
      <c r="V416" s="85"/>
      <c r="W416" s="85"/>
      <c r="X416" s="85"/>
      <c r="Y416" s="85"/>
      <c r="Z416" s="85"/>
    </row>
    <row r="417" spans="1:26" ht="16.5" customHeight="1">
      <c r="A417" s="85"/>
      <c r="B417" s="85"/>
      <c r="C417" s="86"/>
      <c r="D417" s="86"/>
      <c r="E417" s="118"/>
      <c r="F417" s="118"/>
      <c r="G417" s="85"/>
      <c r="H417" s="85"/>
      <c r="I417" s="85"/>
      <c r="J417" s="85"/>
      <c r="K417" s="85"/>
      <c r="L417" s="85"/>
      <c r="M417" s="85"/>
      <c r="N417" s="85"/>
      <c r="O417" s="85"/>
      <c r="P417" s="85"/>
      <c r="Q417" s="85"/>
      <c r="R417" s="85"/>
      <c r="S417" s="85"/>
      <c r="T417" s="85"/>
      <c r="U417" s="85"/>
      <c r="V417" s="85"/>
      <c r="W417" s="85"/>
      <c r="X417" s="85"/>
      <c r="Y417" s="85"/>
      <c r="Z417" s="85"/>
    </row>
    <row r="418" spans="1:26" ht="16.5" customHeight="1">
      <c r="A418" s="85"/>
      <c r="B418" s="85"/>
      <c r="C418" s="86"/>
      <c r="D418" s="86"/>
      <c r="E418" s="118"/>
      <c r="F418" s="118"/>
      <c r="G418" s="85"/>
      <c r="H418" s="85"/>
      <c r="I418" s="85"/>
      <c r="J418" s="85"/>
      <c r="K418" s="85"/>
      <c r="L418" s="85"/>
      <c r="M418" s="85"/>
      <c r="N418" s="85"/>
      <c r="O418" s="85"/>
      <c r="P418" s="85"/>
      <c r="Q418" s="85"/>
      <c r="R418" s="85"/>
      <c r="S418" s="85"/>
      <c r="T418" s="85"/>
      <c r="U418" s="85"/>
      <c r="V418" s="85"/>
      <c r="W418" s="85"/>
      <c r="X418" s="85"/>
      <c r="Y418" s="85"/>
      <c r="Z418" s="85"/>
    </row>
    <row r="419" spans="1:26" ht="16.5" customHeight="1">
      <c r="A419" s="85"/>
      <c r="B419" s="85"/>
      <c r="C419" s="86"/>
      <c r="D419" s="86"/>
      <c r="E419" s="118"/>
      <c r="F419" s="118"/>
      <c r="G419" s="85"/>
      <c r="H419" s="85"/>
      <c r="I419" s="85"/>
      <c r="J419" s="85"/>
      <c r="K419" s="85"/>
      <c r="L419" s="85"/>
      <c r="M419" s="85"/>
      <c r="N419" s="85"/>
      <c r="O419" s="85"/>
      <c r="P419" s="85"/>
      <c r="Q419" s="85"/>
      <c r="R419" s="85"/>
      <c r="S419" s="85"/>
      <c r="T419" s="85"/>
      <c r="U419" s="85"/>
      <c r="V419" s="85"/>
      <c r="W419" s="85"/>
      <c r="X419" s="85"/>
      <c r="Y419" s="85"/>
      <c r="Z419" s="85"/>
    </row>
    <row r="420" spans="1:26" ht="16.5" customHeight="1">
      <c r="A420" s="85"/>
      <c r="B420" s="85"/>
      <c r="C420" s="86"/>
      <c r="D420" s="86"/>
      <c r="E420" s="118"/>
      <c r="F420" s="118"/>
      <c r="G420" s="85"/>
      <c r="H420" s="85"/>
      <c r="I420" s="85"/>
      <c r="J420" s="85"/>
      <c r="K420" s="85"/>
      <c r="L420" s="85"/>
      <c r="M420" s="85"/>
      <c r="N420" s="85"/>
      <c r="O420" s="85"/>
      <c r="P420" s="85"/>
      <c r="Q420" s="85"/>
      <c r="R420" s="85"/>
      <c r="S420" s="85"/>
      <c r="T420" s="85"/>
      <c r="U420" s="85"/>
      <c r="V420" s="85"/>
      <c r="W420" s="85"/>
      <c r="X420" s="85"/>
      <c r="Y420" s="85"/>
      <c r="Z420" s="85"/>
    </row>
    <row r="421" spans="1:26" ht="16.5" customHeight="1">
      <c r="A421" s="85"/>
      <c r="B421" s="85"/>
      <c r="C421" s="86"/>
      <c r="D421" s="86"/>
      <c r="E421" s="118"/>
      <c r="F421" s="118"/>
      <c r="G421" s="85"/>
      <c r="H421" s="85"/>
      <c r="I421" s="85"/>
      <c r="J421" s="85"/>
      <c r="K421" s="85"/>
      <c r="L421" s="85"/>
      <c r="M421" s="85"/>
      <c r="N421" s="85"/>
      <c r="O421" s="85"/>
      <c r="P421" s="85"/>
      <c r="Q421" s="85"/>
      <c r="R421" s="85"/>
      <c r="S421" s="85"/>
      <c r="T421" s="85"/>
      <c r="U421" s="85"/>
      <c r="V421" s="85"/>
      <c r="W421" s="85"/>
      <c r="X421" s="85"/>
      <c r="Y421" s="85"/>
      <c r="Z421" s="85"/>
    </row>
    <row r="422" spans="1:26" ht="16.5" customHeight="1">
      <c r="A422" s="85"/>
      <c r="B422" s="85"/>
      <c r="C422" s="86"/>
      <c r="D422" s="86"/>
      <c r="E422" s="118"/>
      <c r="F422" s="118"/>
      <c r="G422" s="85"/>
      <c r="H422" s="85"/>
      <c r="I422" s="85"/>
      <c r="J422" s="85"/>
      <c r="K422" s="85"/>
      <c r="L422" s="85"/>
      <c r="M422" s="85"/>
      <c r="N422" s="85"/>
      <c r="O422" s="85"/>
      <c r="P422" s="85"/>
      <c r="Q422" s="85"/>
      <c r="R422" s="85"/>
      <c r="S422" s="85"/>
      <c r="T422" s="85"/>
      <c r="U422" s="85"/>
      <c r="V422" s="85"/>
      <c r="W422" s="85"/>
      <c r="X422" s="85"/>
      <c r="Y422" s="85"/>
      <c r="Z422" s="85"/>
    </row>
    <row r="423" spans="1:26" ht="16.5" customHeight="1">
      <c r="A423" s="85"/>
      <c r="B423" s="85"/>
      <c r="C423" s="86"/>
      <c r="D423" s="86"/>
      <c r="E423" s="118"/>
      <c r="F423" s="118"/>
      <c r="G423" s="85"/>
      <c r="H423" s="85"/>
      <c r="I423" s="85"/>
      <c r="J423" s="85"/>
      <c r="K423" s="85"/>
      <c r="L423" s="85"/>
      <c r="M423" s="85"/>
      <c r="N423" s="85"/>
      <c r="O423" s="85"/>
      <c r="P423" s="85"/>
      <c r="Q423" s="85"/>
      <c r="R423" s="85"/>
      <c r="S423" s="85"/>
      <c r="T423" s="85"/>
      <c r="U423" s="85"/>
      <c r="V423" s="85"/>
      <c r="W423" s="85"/>
      <c r="X423" s="85"/>
      <c r="Y423" s="85"/>
      <c r="Z423" s="85"/>
    </row>
    <row r="424" spans="1:26" ht="16.5" customHeight="1">
      <c r="A424" s="85"/>
      <c r="B424" s="85"/>
      <c r="C424" s="86"/>
      <c r="D424" s="86"/>
      <c r="E424" s="118"/>
      <c r="F424" s="118"/>
      <c r="G424" s="85"/>
      <c r="H424" s="85"/>
      <c r="I424" s="85"/>
      <c r="J424" s="85"/>
      <c r="K424" s="85"/>
      <c r="L424" s="85"/>
      <c r="M424" s="85"/>
      <c r="N424" s="85"/>
      <c r="O424" s="85"/>
      <c r="P424" s="85"/>
      <c r="Q424" s="85"/>
      <c r="R424" s="85"/>
      <c r="S424" s="85"/>
      <c r="T424" s="85"/>
      <c r="U424" s="85"/>
      <c r="V424" s="85"/>
      <c r="W424" s="85"/>
      <c r="X424" s="85"/>
      <c r="Y424" s="85"/>
      <c r="Z424" s="85"/>
    </row>
    <row r="425" spans="1:26" ht="16.5" customHeight="1">
      <c r="A425" s="85"/>
      <c r="B425" s="85"/>
      <c r="C425" s="86"/>
      <c r="D425" s="86"/>
      <c r="E425" s="118"/>
      <c r="F425" s="118"/>
      <c r="G425" s="85"/>
      <c r="H425" s="85"/>
      <c r="I425" s="85"/>
      <c r="J425" s="85"/>
      <c r="K425" s="85"/>
      <c r="L425" s="85"/>
      <c r="M425" s="85"/>
      <c r="N425" s="85"/>
      <c r="O425" s="85"/>
      <c r="P425" s="85"/>
      <c r="Q425" s="85"/>
      <c r="R425" s="85"/>
      <c r="S425" s="85"/>
      <c r="T425" s="85"/>
      <c r="U425" s="85"/>
      <c r="V425" s="85"/>
      <c r="W425" s="85"/>
      <c r="X425" s="85"/>
      <c r="Y425" s="85"/>
      <c r="Z425" s="85"/>
    </row>
    <row r="426" spans="1:26" ht="16.5" customHeight="1">
      <c r="A426" s="85"/>
      <c r="B426" s="85"/>
      <c r="C426" s="86"/>
      <c r="D426" s="86"/>
      <c r="E426" s="118"/>
      <c r="F426" s="118"/>
      <c r="G426" s="85"/>
      <c r="H426" s="85"/>
      <c r="I426" s="85"/>
      <c r="J426" s="85"/>
      <c r="K426" s="85"/>
      <c r="L426" s="85"/>
      <c r="M426" s="85"/>
      <c r="N426" s="85"/>
      <c r="O426" s="85"/>
      <c r="P426" s="85"/>
      <c r="Q426" s="85"/>
      <c r="R426" s="85"/>
      <c r="S426" s="85"/>
      <c r="T426" s="85"/>
      <c r="U426" s="85"/>
      <c r="V426" s="85"/>
      <c r="W426" s="85"/>
      <c r="X426" s="85"/>
      <c r="Y426" s="85"/>
      <c r="Z426" s="85"/>
    </row>
    <row r="427" spans="1:26" ht="16.5" customHeight="1">
      <c r="A427" s="85"/>
      <c r="B427" s="85"/>
      <c r="C427" s="86"/>
      <c r="D427" s="86"/>
      <c r="E427" s="118"/>
      <c r="F427" s="118"/>
      <c r="G427" s="85"/>
      <c r="H427" s="85"/>
      <c r="I427" s="85"/>
      <c r="J427" s="85"/>
      <c r="K427" s="85"/>
      <c r="L427" s="85"/>
      <c r="M427" s="85"/>
      <c r="N427" s="85"/>
      <c r="O427" s="85"/>
      <c r="P427" s="85"/>
      <c r="Q427" s="85"/>
      <c r="R427" s="85"/>
      <c r="S427" s="85"/>
      <c r="T427" s="85"/>
      <c r="U427" s="85"/>
      <c r="V427" s="85"/>
      <c r="W427" s="85"/>
      <c r="X427" s="85"/>
      <c r="Y427" s="85"/>
      <c r="Z427" s="85"/>
    </row>
    <row r="428" spans="1:26" ht="16.5" customHeight="1">
      <c r="A428" s="85"/>
      <c r="B428" s="85"/>
      <c r="C428" s="86"/>
      <c r="D428" s="86"/>
      <c r="E428" s="118"/>
      <c r="F428" s="118"/>
      <c r="G428" s="85"/>
      <c r="H428" s="85"/>
      <c r="I428" s="85"/>
      <c r="J428" s="85"/>
      <c r="K428" s="85"/>
      <c r="L428" s="85"/>
      <c r="M428" s="85"/>
      <c r="N428" s="85"/>
      <c r="O428" s="85"/>
      <c r="P428" s="85"/>
      <c r="Q428" s="85"/>
      <c r="R428" s="85"/>
      <c r="S428" s="85"/>
      <c r="T428" s="85"/>
      <c r="U428" s="85"/>
      <c r="V428" s="85"/>
      <c r="W428" s="85"/>
      <c r="X428" s="85"/>
      <c r="Y428" s="85"/>
      <c r="Z428" s="85"/>
    </row>
    <row r="429" spans="1:26" ht="16.5" customHeight="1">
      <c r="A429" s="85"/>
      <c r="B429" s="85"/>
      <c r="C429" s="86"/>
      <c r="D429" s="86"/>
      <c r="E429" s="118"/>
      <c r="F429" s="118"/>
      <c r="G429" s="85"/>
      <c r="H429" s="85"/>
      <c r="I429" s="85"/>
      <c r="J429" s="85"/>
      <c r="K429" s="85"/>
      <c r="L429" s="85"/>
      <c r="M429" s="85"/>
      <c r="N429" s="85"/>
      <c r="O429" s="85"/>
      <c r="P429" s="85"/>
      <c r="Q429" s="85"/>
      <c r="R429" s="85"/>
      <c r="S429" s="85"/>
      <c r="T429" s="85"/>
      <c r="U429" s="85"/>
      <c r="V429" s="85"/>
      <c r="W429" s="85"/>
      <c r="X429" s="85"/>
      <c r="Y429" s="85"/>
      <c r="Z429" s="85"/>
    </row>
    <row r="430" spans="1:26" ht="16.5" customHeight="1">
      <c r="A430" s="85"/>
      <c r="B430" s="85"/>
      <c r="C430" s="86"/>
      <c r="D430" s="86"/>
      <c r="E430" s="118"/>
      <c r="F430" s="118"/>
      <c r="G430" s="85"/>
      <c r="H430" s="85"/>
      <c r="I430" s="85"/>
      <c r="J430" s="85"/>
      <c r="K430" s="85"/>
      <c r="L430" s="85"/>
      <c r="M430" s="85"/>
      <c r="N430" s="85"/>
      <c r="O430" s="85"/>
      <c r="P430" s="85"/>
      <c r="Q430" s="85"/>
      <c r="R430" s="85"/>
      <c r="S430" s="85"/>
      <c r="T430" s="85"/>
      <c r="U430" s="85"/>
      <c r="V430" s="85"/>
      <c r="W430" s="85"/>
      <c r="X430" s="85"/>
      <c r="Y430" s="85"/>
      <c r="Z430" s="85"/>
    </row>
    <row r="431" spans="1:26" ht="16.5" customHeight="1">
      <c r="A431" s="85"/>
      <c r="B431" s="85"/>
      <c r="C431" s="86"/>
      <c r="D431" s="86"/>
      <c r="E431" s="118"/>
      <c r="F431" s="118"/>
      <c r="G431" s="85"/>
      <c r="H431" s="85"/>
      <c r="I431" s="85"/>
      <c r="J431" s="85"/>
      <c r="K431" s="85"/>
      <c r="L431" s="85"/>
      <c r="M431" s="85"/>
      <c r="N431" s="85"/>
      <c r="O431" s="85"/>
      <c r="P431" s="85"/>
      <c r="Q431" s="85"/>
      <c r="R431" s="85"/>
      <c r="S431" s="85"/>
      <c r="T431" s="85"/>
      <c r="U431" s="85"/>
      <c r="V431" s="85"/>
      <c r="W431" s="85"/>
      <c r="X431" s="85"/>
      <c r="Y431" s="85"/>
      <c r="Z431" s="85"/>
    </row>
    <row r="432" spans="1:26" ht="16.5" customHeight="1">
      <c r="A432" s="85"/>
      <c r="B432" s="85"/>
      <c r="C432" s="86"/>
      <c r="D432" s="86"/>
      <c r="E432" s="118"/>
      <c r="F432" s="118"/>
      <c r="G432" s="85"/>
      <c r="H432" s="85"/>
      <c r="I432" s="85"/>
      <c r="J432" s="85"/>
      <c r="K432" s="85"/>
      <c r="L432" s="85"/>
      <c r="M432" s="85"/>
      <c r="N432" s="85"/>
      <c r="O432" s="85"/>
      <c r="P432" s="85"/>
      <c r="Q432" s="85"/>
      <c r="R432" s="85"/>
      <c r="S432" s="85"/>
      <c r="T432" s="85"/>
      <c r="U432" s="85"/>
      <c r="V432" s="85"/>
      <c r="W432" s="85"/>
      <c r="X432" s="85"/>
      <c r="Y432" s="85"/>
      <c r="Z432" s="85"/>
    </row>
    <row r="433" spans="1:26" ht="16.5" customHeight="1">
      <c r="A433" s="85"/>
      <c r="B433" s="85"/>
      <c r="C433" s="86"/>
      <c r="D433" s="86"/>
      <c r="E433" s="118"/>
      <c r="F433" s="118"/>
      <c r="G433" s="85"/>
      <c r="H433" s="85"/>
      <c r="I433" s="85"/>
      <c r="J433" s="85"/>
      <c r="K433" s="85"/>
      <c r="L433" s="85"/>
      <c r="M433" s="85"/>
      <c r="N433" s="85"/>
      <c r="O433" s="85"/>
      <c r="P433" s="85"/>
      <c r="Q433" s="85"/>
      <c r="R433" s="85"/>
      <c r="S433" s="85"/>
      <c r="T433" s="85"/>
      <c r="U433" s="85"/>
      <c r="V433" s="85"/>
      <c r="W433" s="85"/>
      <c r="X433" s="85"/>
      <c r="Y433" s="85"/>
      <c r="Z433" s="85"/>
    </row>
    <row r="434" spans="1:26" ht="16.5" customHeight="1">
      <c r="A434" s="85"/>
      <c r="B434" s="85"/>
      <c r="C434" s="86"/>
      <c r="D434" s="86"/>
      <c r="E434" s="118"/>
      <c r="F434" s="118"/>
      <c r="G434" s="85"/>
      <c r="H434" s="85"/>
      <c r="I434" s="85"/>
      <c r="J434" s="85"/>
      <c r="K434" s="85"/>
      <c r="L434" s="85"/>
      <c r="M434" s="85"/>
      <c r="N434" s="85"/>
      <c r="O434" s="85"/>
      <c r="P434" s="85"/>
      <c r="Q434" s="85"/>
      <c r="R434" s="85"/>
      <c r="S434" s="85"/>
      <c r="T434" s="85"/>
      <c r="U434" s="85"/>
      <c r="V434" s="85"/>
      <c r="W434" s="85"/>
      <c r="X434" s="85"/>
      <c r="Y434" s="85"/>
      <c r="Z434" s="85"/>
    </row>
    <row r="435" spans="1:26" ht="16.5" customHeight="1">
      <c r="A435" s="85"/>
      <c r="B435" s="85"/>
      <c r="C435" s="86"/>
      <c r="D435" s="86"/>
      <c r="E435" s="118"/>
      <c r="F435" s="118"/>
      <c r="G435" s="85"/>
      <c r="H435" s="85"/>
      <c r="I435" s="85"/>
      <c r="J435" s="85"/>
      <c r="K435" s="85"/>
      <c r="L435" s="85"/>
      <c r="M435" s="85"/>
      <c r="N435" s="85"/>
      <c r="O435" s="85"/>
      <c r="P435" s="85"/>
      <c r="Q435" s="85"/>
      <c r="R435" s="85"/>
      <c r="S435" s="85"/>
      <c r="T435" s="85"/>
      <c r="U435" s="85"/>
      <c r="V435" s="85"/>
      <c r="W435" s="85"/>
      <c r="X435" s="85"/>
      <c r="Y435" s="85"/>
      <c r="Z435" s="85"/>
    </row>
    <row r="436" spans="1:26" ht="16.5" customHeight="1">
      <c r="A436" s="85"/>
      <c r="B436" s="85"/>
      <c r="C436" s="86"/>
      <c r="D436" s="86"/>
      <c r="E436" s="118"/>
      <c r="F436" s="118"/>
      <c r="G436" s="85"/>
      <c r="H436" s="85"/>
      <c r="I436" s="85"/>
      <c r="J436" s="85"/>
      <c r="K436" s="85"/>
      <c r="L436" s="85"/>
      <c r="M436" s="85"/>
      <c r="N436" s="85"/>
      <c r="O436" s="85"/>
      <c r="P436" s="85"/>
      <c r="Q436" s="85"/>
      <c r="R436" s="85"/>
      <c r="S436" s="85"/>
      <c r="T436" s="85"/>
      <c r="U436" s="85"/>
      <c r="V436" s="85"/>
      <c r="W436" s="85"/>
      <c r="X436" s="85"/>
      <c r="Y436" s="85"/>
      <c r="Z436" s="85"/>
    </row>
    <row r="437" spans="1:26" ht="16.5" customHeight="1">
      <c r="A437" s="85"/>
      <c r="B437" s="85"/>
      <c r="C437" s="86"/>
      <c r="D437" s="86"/>
      <c r="E437" s="118"/>
      <c r="F437" s="118"/>
      <c r="G437" s="85"/>
      <c r="H437" s="85"/>
      <c r="I437" s="85"/>
      <c r="J437" s="85"/>
      <c r="K437" s="85"/>
      <c r="L437" s="85"/>
      <c r="M437" s="85"/>
      <c r="N437" s="85"/>
      <c r="O437" s="85"/>
      <c r="P437" s="85"/>
      <c r="Q437" s="85"/>
      <c r="R437" s="85"/>
      <c r="S437" s="85"/>
      <c r="T437" s="85"/>
      <c r="U437" s="85"/>
      <c r="V437" s="85"/>
      <c r="W437" s="85"/>
      <c r="X437" s="85"/>
      <c r="Y437" s="85"/>
      <c r="Z437" s="85"/>
    </row>
    <row r="438" spans="1:26" ht="16.5" customHeight="1">
      <c r="A438" s="85"/>
      <c r="B438" s="85"/>
      <c r="C438" s="86"/>
      <c r="D438" s="86"/>
      <c r="E438" s="118"/>
      <c r="F438" s="118"/>
      <c r="G438" s="85"/>
      <c r="H438" s="85"/>
      <c r="I438" s="85"/>
      <c r="J438" s="85"/>
      <c r="K438" s="85"/>
      <c r="L438" s="85"/>
      <c r="M438" s="85"/>
      <c r="N438" s="85"/>
      <c r="O438" s="85"/>
      <c r="P438" s="85"/>
      <c r="Q438" s="85"/>
      <c r="R438" s="85"/>
      <c r="S438" s="85"/>
      <c r="T438" s="85"/>
      <c r="U438" s="85"/>
      <c r="V438" s="85"/>
      <c r="W438" s="85"/>
      <c r="X438" s="85"/>
      <c r="Y438" s="85"/>
      <c r="Z438" s="85"/>
    </row>
    <row r="439" spans="1:26" ht="16.5" customHeight="1">
      <c r="A439" s="85"/>
      <c r="B439" s="85"/>
      <c r="C439" s="86"/>
      <c r="D439" s="86"/>
      <c r="E439" s="118"/>
      <c r="F439" s="118"/>
      <c r="G439" s="85"/>
      <c r="H439" s="85"/>
      <c r="I439" s="85"/>
      <c r="J439" s="85"/>
      <c r="K439" s="85"/>
      <c r="L439" s="85"/>
      <c r="M439" s="85"/>
      <c r="N439" s="85"/>
      <c r="O439" s="85"/>
      <c r="P439" s="85"/>
      <c r="Q439" s="85"/>
      <c r="R439" s="85"/>
      <c r="S439" s="85"/>
      <c r="T439" s="85"/>
      <c r="U439" s="85"/>
      <c r="V439" s="85"/>
      <c r="W439" s="85"/>
      <c r="X439" s="85"/>
      <c r="Y439" s="85"/>
      <c r="Z439" s="85"/>
    </row>
    <row r="440" spans="1:26" ht="16.5" customHeight="1">
      <c r="A440" s="85"/>
      <c r="B440" s="85"/>
      <c r="C440" s="86"/>
      <c r="D440" s="86"/>
      <c r="E440" s="118"/>
      <c r="F440" s="118"/>
      <c r="G440" s="85"/>
      <c r="H440" s="85"/>
      <c r="I440" s="85"/>
      <c r="J440" s="85"/>
      <c r="K440" s="85"/>
      <c r="L440" s="85"/>
      <c r="M440" s="85"/>
      <c r="N440" s="85"/>
      <c r="O440" s="85"/>
      <c r="P440" s="85"/>
      <c r="Q440" s="85"/>
      <c r="R440" s="85"/>
      <c r="S440" s="85"/>
      <c r="T440" s="85"/>
      <c r="U440" s="85"/>
      <c r="V440" s="85"/>
      <c r="W440" s="85"/>
      <c r="X440" s="85"/>
      <c r="Y440" s="85"/>
      <c r="Z440" s="85"/>
    </row>
    <row r="441" spans="1:26" ht="16.5" customHeight="1">
      <c r="A441" s="85"/>
      <c r="B441" s="85"/>
      <c r="C441" s="86"/>
      <c r="D441" s="86"/>
      <c r="E441" s="118"/>
      <c r="F441" s="118"/>
      <c r="G441" s="85"/>
      <c r="H441" s="85"/>
      <c r="I441" s="85"/>
      <c r="J441" s="85"/>
      <c r="K441" s="85"/>
      <c r="L441" s="85"/>
      <c r="M441" s="85"/>
      <c r="N441" s="85"/>
      <c r="O441" s="85"/>
      <c r="P441" s="85"/>
      <c r="Q441" s="85"/>
      <c r="R441" s="85"/>
      <c r="S441" s="85"/>
      <c r="T441" s="85"/>
      <c r="U441" s="85"/>
      <c r="V441" s="85"/>
      <c r="W441" s="85"/>
      <c r="X441" s="85"/>
      <c r="Y441" s="85"/>
      <c r="Z441" s="85"/>
    </row>
    <row r="442" spans="1:26" ht="16.5" customHeight="1">
      <c r="A442" s="85"/>
      <c r="B442" s="85"/>
      <c r="C442" s="86"/>
      <c r="D442" s="86"/>
      <c r="E442" s="118"/>
      <c r="F442" s="118"/>
      <c r="G442" s="85"/>
      <c r="H442" s="85"/>
      <c r="I442" s="85"/>
      <c r="J442" s="85"/>
      <c r="K442" s="85"/>
      <c r="L442" s="85"/>
      <c r="M442" s="85"/>
      <c r="N442" s="85"/>
      <c r="O442" s="85"/>
      <c r="P442" s="85"/>
      <c r="Q442" s="85"/>
      <c r="R442" s="85"/>
      <c r="S442" s="85"/>
      <c r="T442" s="85"/>
      <c r="U442" s="85"/>
      <c r="V442" s="85"/>
      <c r="W442" s="85"/>
      <c r="X442" s="85"/>
      <c r="Y442" s="85"/>
      <c r="Z442" s="85"/>
    </row>
    <row r="443" spans="1:26" ht="16.5" customHeight="1">
      <c r="A443" s="85"/>
      <c r="B443" s="85"/>
      <c r="C443" s="86"/>
      <c r="D443" s="86"/>
      <c r="E443" s="118"/>
      <c r="F443" s="118"/>
      <c r="G443" s="85"/>
      <c r="H443" s="85"/>
      <c r="I443" s="85"/>
      <c r="J443" s="85"/>
      <c r="K443" s="85"/>
      <c r="L443" s="85"/>
      <c r="M443" s="85"/>
      <c r="N443" s="85"/>
      <c r="O443" s="85"/>
      <c r="P443" s="85"/>
      <c r="Q443" s="85"/>
      <c r="R443" s="85"/>
      <c r="S443" s="85"/>
      <c r="T443" s="85"/>
      <c r="U443" s="85"/>
      <c r="V443" s="85"/>
      <c r="W443" s="85"/>
      <c r="X443" s="85"/>
      <c r="Y443" s="85"/>
      <c r="Z443" s="85"/>
    </row>
    <row r="444" spans="1:26" ht="16.5" customHeight="1">
      <c r="A444" s="85"/>
      <c r="B444" s="85"/>
      <c r="C444" s="86"/>
      <c r="D444" s="86"/>
      <c r="E444" s="118"/>
      <c r="F444" s="118"/>
      <c r="G444" s="85"/>
      <c r="H444" s="85"/>
      <c r="I444" s="85"/>
      <c r="J444" s="85"/>
      <c r="K444" s="85"/>
      <c r="L444" s="85"/>
      <c r="M444" s="85"/>
      <c r="N444" s="85"/>
      <c r="O444" s="85"/>
      <c r="P444" s="85"/>
      <c r="Q444" s="85"/>
      <c r="R444" s="85"/>
      <c r="S444" s="85"/>
      <c r="T444" s="85"/>
      <c r="U444" s="85"/>
      <c r="V444" s="85"/>
      <c r="W444" s="85"/>
      <c r="X444" s="85"/>
      <c r="Y444" s="85"/>
      <c r="Z444" s="85"/>
    </row>
    <row r="445" spans="1:26" ht="16.5" customHeight="1">
      <c r="A445" s="85"/>
      <c r="B445" s="85"/>
      <c r="C445" s="86"/>
      <c r="D445" s="86"/>
      <c r="E445" s="118"/>
      <c r="F445" s="118"/>
      <c r="G445" s="85"/>
      <c r="H445" s="85"/>
      <c r="I445" s="85"/>
      <c r="J445" s="85"/>
      <c r="K445" s="85"/>
      <c r="L445" s="85"/>
      <c r="M445" s="85"/>
      <c r="N445" s="85"/>
      <c r="O445" s="85"/>
      <c r="P445" s="85"/>
      <c r="Q445" s="85"/>
      <c r="R445" s="85"/>
      <c r="S445" s="85"/>
      <c r="T445" s="85"/>
      <c r="U445" s="85"/>
      <c r="V445" s="85"/>
      <c r="W445" s="85"/>
      <c r="X445" s="85"/>
      <c r="Y445" s="85"/>
      <c r="Z445" s="85"/>
    </row>
    <row r="446" spans="1:26" ht="16.5" customHeight="1">
      <c r="A446" s="85"/>
      <c r="B446" s="85"/>
      <c r="C446" s="86"/>
      <c r="D446" s="86"/>
      <c r="E446" s="118"/>
      <c r="F446" s="118"/>
      <c r="G446" s="85"/>
      <c r="H446" s="85"/>
      <c r="I446" s="85"/>
      <c r="J446" s="85"/>
      <c r="K446" s="85"/>
      <c r="L446" s="85"/>
      <c r="M446" s="85"/>
      <c r="N446" s="85"/>
      <c r="O446" s="85"/>
      <c r="P446" s="85"/>
      <c r="Q446" s="85"/>
      <c r="R446" s="85"/>
      <c r="S446" s="85"/>
      <c r="T446" s="85"/>
      <c r="U446" s="85"/>
      <c r="V446" s="85"/>
      <c r="W446" s="85"/>
      <c r="X446" s="85"/>
      <c r="Y446" s="85"/>
      <c r="Z446" s="85"/>
    </row>
    <row r="447" spans="1:26" ht="16.5" customHeight="1">
      <c r="A447" s="85"/>
      <c r="B447" s="85"/>
      <c r="C447" s="86"/>
      <c r="D447" s="86"/>
      <c r="E447" s="118"/>
      <c r="F447" s="118"/>
      <c r="G447" s="85"/>
      <c r="H447" s="85"/>
      <c r="I447" s="85"/>
      <c r="J447" s="85"/>
      <c r="K447" s="85"/>
      <c r="L447" s="85"/>
      <c r="M447" s="85"/>
      <c r="N447" s="85"/>
      <c r="O447" s="85"/>
      <c r="P447" s="85"/>
      <c r="Q447" s="85"/>
      <c r="R447" s="85"/>
      <c r="S447" s="85"/>
      <c r="T447" s="85"/>
      <c r="U447" s="85"/>
      <c r="V447" s="85"/>
      <c r="W447" s="85"/>
      <c r="X447" s="85"/>
      <c r="Y447" s="85"/>
      <c r="Z447" s="85"/>
    </row>
    <row r="448" spans="1:26" ht="16.5" customHeight="1">
      <c r="A448" s="85"/>
      <c r="B448" s="85"/>
      <c r="C448" s="86"/>
      <c r="D448" s="86"/>
      <c r="E448" s="118"/>
      <c r="F448" s="118"/>
      <c r="G448" s="85"/>
      <c r="H448" s="85"/>
      <c r="I448" s="85"/>
      <c r="J448" s="85"/>
      <c r="K448" s="85"/>
      <c r="L448" s="85"/>
      <c r="M448" s="85"/>
      <c r="N448" s="85"/>
      <c r="O448" s="85"/>
      <c r="P448" s="85"/>
      <c r="Q448" s="85"/>
      <c r="R448" s="85"/>
      <c r="S448" s="85"/>
      <c r="T448" s="85"/>
      <c r="U448" s="85"/>
      <c r="V448" s="85"/>
      <c r="W448" s="85"/>
      <c r="X448" s="85"/>
      <c r="Y448" s="85"/>
      <c r="Z448" s="85"/>
    </row>
    <row r="449" spans="1:26" ht="16.5" customHeight="1">
      <c r="A449" s="85"/>
      <c r="B449" s="85"/>
      <c r="C449" s="86"/>
      <c r="D449" s="86"/>
      <c r="E449" s="118"/>
      <c r="F449" s="118"/>
      <c r="G449" s="85"/>
      <c r="H449" s="85"/>
      <c r="I449" s="85"/>
      <c r="J449" s="85"/>
      <c r="K449" s="85"/>
      <c r="L449" s="85"/>
      <c r="M449" s="85"/>
      <c r="N449" s="85"/>
      <c r="O449" s="85"/>
      <c r="P449" s="85"/>
      <c r="Q449" s="85"/>
      <c r="R449" s="85"/>
      <c r="S449" s="85"/>
      <c r="T449" s="85"/>
      <c r="U449" s="85"/>
      <c r="V449" s="85"/>
      <c r="W449" s="85"/>
      <c r="X449" s="85"/>
      <c r="Y449" s="85"/>
      <c r="Z449" s="85"/>
    </row>
    <row r="450" spans="1:26" ht="16.5" customHeight="1">
      <c r="A450" s="85"/>
      <c r="B450" s="85"/>
      <c r="C450" s="86"/>
      <c r="D450" s="86"/>
      <c r="E450" s="118"/>
      <c r="F450" s="118"/>
      <c r="G450" s="85"/>
      <c r="H450" s="85"/>
      <c r="I450" s="85"/>
      <c r="J450" s="85"/>
      <c r="K450" s="85"/>
      <c r="L450" s="85"/>
      <c r="M450" s="85"/>
      <c r="N450" s="85"/>
      <c r="O450" s="85"/>
      <c r="P450" s="85"/>
      <c r="Q450" s="85"/>
      <c r="R450" s="85"/>
      <c r="S450" s="85"/>
      <c r="T450" s="85"/>
      <c r="U450" s="85"/>
      <c r="V450" s="85"/>
      <c r="W450" s="85"/>
      <c r="X450" s="85"/>
      <c r="Y450" s="85"/>
      <c r="Z450" s="85"/>
    </row>
    <row r="451" spans="1:26" ht="16.5" customHeight="1">
      <c r="A451" s="85"/>
      <c r="B451" s="85"/>
      <c r="C451" s="86"/>
      <c r="D451" s="86"/>
      <c r="E451" s="118"/>
      <c r="F451" s="118"/>
      <c r="G451" s="85"/>
      <c r="H451" s="85"/>
      <c r="I451" s="85"/>
      <c r="J451" s="85"/>
      <c r="K451" s="85"/>
      <c r="L451" s="85"/>
      <c r="M451" s="85"/>
      <c r="N451" s="85"/>
      <c r="O451" s="85"/>
      <c r="P451" s="85"/>
      <c r="Q451" s="85"/>
      <c r="R451" s="85"/>
      <c r="S451" s="85"/>
      <c r="T451" s="85"/>
      <c r="U451" s="85"/>
      <c r="V451" s="85"/>
      <c r="W451" s="85"/>
      <c r="X451" s="85"/>
      <c r="Y451" s="85"/>
      <c r="Z451" s="85"/>
    </row>
    <row r="452" spans="1:26" ht="16.5" customHeight="1">
      <c r="A452" s="85"/>
      <c r="B452" s="85"/>
      <c r="C452" s="86"/>
      <c r="D452" s="86"/>
      <c r="E452" s="118"/>
      <c r="F452" s="118"/>
      <c r="G452" s="85"/>
      <c r="H452" s="85"/>
      <c r="I452" s="85"/>
      <c r="J452" s="85"/>
      <c r="K452" s="85"/>
      <c r="L452" s="85"/>
      <c r="M452" s="85"/>
      <c r="N452" s="85"/>
      <c r="O452" s="85"/>
      <c r="P452" s="85"/>
      <c r="Q452" s="85"/>
      <c r="R452" s="85"/>
      <c r="S452" s="85"/>
      <c r="T452" s="85"/>
      <c r="U452" s="85"/>
      <c r="V452" s="85"/>
      <c r="W452" s="85"/>
      <c r="X452" s="85"/>
      <c r="Y452" s="85"/>
      <c r="Z452" s="85"/>
    </row>
    <row r="453" spans="1:26" ht="16.5" customHeight="1">
      <c r="A453" s="85"/>
      <c r="B453" s="85"/>
      <c r="C453" s="86"/>
      <c r="D453" s="86"/>
      <c r="E453" s="118"/>
      <c r="F453" s="118"/>
      <c r="G453" s="85"/>
      <c r="H453" s="85"/>
      <c r="I453" s="85"/>
      <c r="J453" s="85"/>
      <c r="K453" s="85"/>
      <c r="L453" s="85"/>
      <c r="M453" s="85"/>
      <c r="N453" s="85"/>
      <c r="O453" s="85"/>
      <c r="P453" s="85"/>
      <c r="Q453" s="85"/>
      <c r="R453" s="85"/>
      <c r="S453" s="85"/>
      <c r="T453" s="85"/>
      <c r="U453" s="85"/>
      <c r="V453" s="85"/>
      <c r="W453" s="85"/>
      <c r="X453" s="85"/>
      <c r="Y453" s="85"/>
      <c r="Z453" s="85"/>
    </row>
    <row r="454" spans="1:26" ht="16.5" customHeight="1">
      <c r="A454" s="85"/>
      <c r="B454" s="85"/>
      <c r="C454" s="86"/>
      <c r="D454" s="86"/>
      <c r="E454" s="118"/>
      <c r="F454" s="118"/>
      <c r="G454" s="85"/>
      <c r="H454" s="85"/>
      <c r="I454" s="85"/>
      <c r="J454" s="85"/>
      <c r="K454" s="85"/>
      <c r="L454" s="85"/>
      <c r="M454" s="85"/>
      <c r="N454" s="85"/>
      <c r="O454" s="85"/>
      <c r="P454" s="85"/>
      <c r="Q454" s="85"/>
      <c r="R454" s="85"/>
      <c r="S454" s="85"/>
      <c r="T454" s="85"/>
      <c r="U454" s="85"/>
      <c r="V454" s="85"/>
      <c r="W454" s="85"/>
      <c r="X454" s="85"/>
      <c r="Y454" s="85"/>
      <c r="Z454" s="85"/>
    </row>
    <row r="455" spans="1:26" ht="16.5" customHeight="1">
      <c r="A455" s="85"/>
      <c r="B455" s="85"/>
      <c r="C455" s="86"/>
      <c r="D455" s="86"/>
      <c r="E455" s="118"/>
      <c r="F455" s="118"/>
      <c r="G455" s="85"/>
      <c r="H455" s="85"/>
      <c r="I455" s="85"/>
      <c r="J455" s="85"/>
      <c r="K455" s="85"/>
      <c r="L455" s="85"/>
      <c r="M455" s="85"/>
      <c r="N455" s="85"/>
      <c r="O455" s="85"/>
      <c r="P455" s="85"/>
      <c r="Q455" s="85"/>
      <c r="R455" s="85"/>
      <c r="S455" s="85"/>
      <c r="T455" s="85"/>
      <c r="U455" s="85"/>
      <c r="V455" s="85"/>
      <c r="W455" s="85"/>
      <c r="X455" s="85"/>
      <c r="Y455" s="85"/>
      <c r="Z455" s="85"/>
    </row>
    <row r="456" spans="1:26" ht="16.5" customHeight="1">
      <c r="A456" s="85"/>
      <c r="B456" s="85"/>
      <c r="C456" s="86"/>
      <c r="D456" s="86"/>
      <c r="E456" s="118"/>
      <c r="F456" s="118"/>
      <c r="G456" s="85"/>
      <c r="H456" s="85"/>
      <c r="I456" s="85"/>
      <c r="J456" s="85"/>
      <c r="K456" s="85"/>
      <c r="L456" s="85"/>
      <c r="M456" s="85"/>
      <c r="N456" s="85"/>
      <c r="O456" s="85"/>
      <c r="P456" s="85"/>
      <c r="Q456" s="85"/>
      <c r="R456" s="85"/>
      <c r="S456" s="85"/>
      <c r="T456" s="85"/>
      <c r="U456" s="85"/>
      <c r="V456" s="85"/>
      <c r="W456" s="85"/>
      <c r="X456" s="85"/>
      <c r="Y456" s="85"/>
      <c r="Z456" s="85"/>
    </row>
    <row r="457" spans="1:26" ht="16.5" customHeight="1">
      <c r="A457" s="85"/>
      <c r="B457" s="85"/>
      <c r="C457" s="86"/>
      <c r="D457" s="86"/>
      <c r="E457" s="118"/>
      <c r="F457" s="118"/>
      <c r="G457" s="85"/>
      <c r="H457" s="85"/>
      <c r="I457" s="85"/>
      <c r="J457" s="85"/>
      <c r="K457" s="85"/>
      <c r="L457" s="85"/>
      <c r="M457" s="85"/>
      <c r="N457" s="85"/>
      <c r="O457" s="85"/>
      <c r="P457" s="85"/>
      <c r="Q457" s="85"/>
      <c r="R457" s="85"/>
      <c r="S457" s="85"/>
      <c r="T457" s="85"/>
      <c r="U457" s="85"/>
      <c r="V457" s="85"/>
      <c r="W457" s="85"/>
      <c r="X457" s="85"/>
      <c r="Y457" s="85"/>
      <c r="Z457" s="85"/>
    </row>
    <row r="458" spans="1:26" ht="16.5" customHeight="1">
      <c r="A458" s="85"/>
      <c r="B458" s="85"/>
      <c r="C458" s="86"/>
      <c r="D458" s="86"/>
      <c r="E458" s="118"/>
      <c r="F458" s="118"/>
      <c r="G458" s="85"/>
      <c r="H458" s="85"/>
      <c r="I458" s="85"/>
      <c r="J458" s="85"/>
      <c r="K458" s="85"/>
      <c r="L458" s="85"/>
      <c r="M458" s="85"/>
      <c r="N458" s="85"/>
      <c r="O458" s="85"/>
      <c r="P458" s="85"/>
      <c r="Q458" s="85"/>
      <c r="R458" s="85"/>
      <c r="S458" s="85"/>
      <c r="T458" s="85"/>
      <c r="U458" s="85"/>
      <c r="V458" s="85"/>
      <c r="W458" s="85"/>
      <c r="X458" s="85"/>
      <c r="Y458" s="85"/>
      <c r="Z458" s="85"/>
    </row>
    <row r="459" spans="1:26" ht="16.5" customHeight="1">
      <c r="A459" s="85"/>
      <c r="B459" s="85"/>
      <c r="C459" s="86"/>
      <c r="D459" s="86"/>
      <c r="E459" s="118"/>
      <c r="F459" s="118"/>
      <c r="G459" s="85"/>
      <c r="H459" s="85"/>
      <c r="I459" s="85"/>
      <c r="J459" s="85"/>
      <c r="K459" s="85"/>
      <c r="L459" s="85"/>
      <c r="M459" s="85"/>
      <c r="N459" s="85"/>
      <c r="O459" s="85"/>
      <c r="P459" s="85"/>
      <c r="Q459" s="85"/>
      <c r="R459" s="85"/>
      <c r="S459" s="85"/>
      <c r="T459" s="85"/>
      <c r="U459" s="85"/>
      <c r="V459" s="85"/>
      <c r="W459" s="85"/>
      <c r="X459" s="85"/>
      <c r="Y459" s="85"/>
      <c r="Z459" s="85"/>
    </row>
    <row r="460" spans="1:26" ht="16.5" customHeight="1">
      <c r="A460" s="85"/>
      <c r="B460" s="85"/>
      <c r="C460" s="86"/>
      <c r="D460" s="86"/>
      <c r="E460" s="118"/>
      <c r="F460" s="118"/>
      <c r="G460" s="85"/>
      <c r="H460" s="85"/>
      <c r="I460" s="85"/>
      <c r="J460" s="85"/>
      <c r="K460" s="85"/>
      <c r="L460" s="85"/>
      <c r="M460" s="85"/>
      <c r="N460" s="85"/>
      <c r="O460" s="85"/>
      <c r="P460" s="85"/>
      <c r="Q460" s="85"/>
      <c r="R460" s="85"/>
      <c r="S460" s="85"/>
      <c r="T460" s="85"/>
      <c r="U460" s="85"/>
      <c r="V460" s="85"/>
      <c r="W460" s="85"/>
      <c r="X460" s="85"/>
      <c r="Y460" s="85"/>
      <c r="Z460" s="85"/>
    </row>
    <row r="461" spans="1:26" ht="16.5" customHeight="1">
      <c r="A461" s="85"/>
      <c r="B461" s="85"/>
      <c r="C461" s="86"/>
      <c r="D461" s="86"/>
      <c r="E461" s="118"/>
      <c r="F461" s="118"/>
      <c r="G461" s="85"/>
      <c r="H461" s="85"/>
      <c r="I461" s="85"/>
      <c r="J461" s="85"/>
      <c r="K461" s="85"/>
      <c r="L461" s="85"/>
      <c r="M461" s="85"/>
      <c r="N461" s="85"/>
      <c r="O461" s="85"/>
      <c r="P461" s="85"/>
      <c r="Q461" s="85"/>
      <c r="R461" s="85"/>
      <c r="S461" s="85"/>
      <c r="T461" s="85"/>
      <c r="U461" s="85"/>
      <c r="V461" s="85"/>
      <c r="W461" s="85"/>
      <c r="X461" s="85"/>
      <c r="Y461" s="85"/>
      <c r="Z461" s="85"/>
    </row>
    <row r="462" spans="1:26" ht="16.5" customHeight="1">
      <c r="A462" s="85"/>
      <c r="B462" s="85"/>
      <c r="C462" s="86"/>
      <c r="D462" s="86"/>
      <c r="E462" s="118"/>
      <c r="F462" s="118"/>
      <c r="G462" s="85"/>
      <c r="H462" s="85"/>
      <c r="I462" s="85"/>
      <c r="J462" s="85"/>
      <c r="K462" s="85"/>
      <c r="L462" s="85"/>
      <c r="M462" s="85"/>
      <c r="N462" s="85"/>
      <c r="O462" s="85"/>
      <c r="P462" s="85"/>
      <c r="Q462" s="85"/>
      <c r="R462" s="85"/>
      <c r="S462" s="85"/>
      <c r="T462" s="85"/>
      <c r="U462" s="85"/>
      <c r="V462" s="85"/>
      <c r="W462" s="85"/>
      <c r="X462" s="85"/>
      <c r="Y462" s="85"/>
      <c r="Z462" s="85"/>
    </row>
    <row r="463" spans="1:26" ht="16.5" customHeight="1">
      <c r="A463" s="85"/>
      <c r="B463" s="85"/>
      <c r="C463" s="86"/>
      <c r="D463" s="86"/>
      <c r="E463" s="118"/>
      <c r="F463" s="118"/>
      <c r="G463" s="85"/>
      <c r="H463" s="85"/>
      <c r="I463" s="85"/>
      <c r="J463" s="85"/>
      <c r="K463" s="85"/>
      <c r="L463" s="85"/>
      <c r="M463" s="85"/>
      <c r="N463" s="85"/>
      <c r="O463" s="85"/>
      <c r="P463" s="85"/>
      <c r="Q463" s="85"/>
      <c r="R463" s="85"/>
      <c r="S463" s="85"/>
      <c r="T463" s="85"/>
      <c r="U463" s="85"/>
      <c r="V463" s="85"/>
      <c r="W463" s="85"/>
      <c r="X463" s="85"/>
      <c r="Y463" s="85"/>
      <c r="Z463" s="85"/>
    </row>
    <row r="464" spans="1:26" ht="16.5" customHeight="1">
      <c r="A464" s="85"/>
      <c r="B464" s="85"/>
      <c r="C464" s="86"/>
      <c r="D464" s="86"/>
      <c r="E464" s="118"/>
      <c r="F464" s="118"/>
      <c r="G464" s="85"/>
      <c r="H464" s="85"/>
      <c r="I464" s="85"/>
      <c r="J464" s="85"/>
      <c r="K464" s="85"/>
      <c r="L464" s="85"/>
      <c r="M464" s="85"/>
      <c r="N464" s="85"/>
      <c r="O464" s="85"/>
      <c r="P464" s="85"/>
      <c r="Q464" s="85"/>
      <c r="R464" s="85"/>
      <c r="S464" s="85"/>
      <c r="T464" s="85"/>
      <c r="U464" s="85"/>
      <c r="V464" s="85"/>
      <c r="W464" s="85"/>
      <c r="X464" s="85"/>
      <c r="Y464" s="85"/>
      <c r="Z464" s="85"/>
    </row>
    <row r="465" spans="1:26" ht="16.5" customHeight="1">
      <c r="A465" s="85"/>
      <c r="B465" s="85"/>
      <c r="C465" s="86"/>
      <c r="D465" s="86"/>
      <c r="E465" s="118"/>
      <c r="F465" s="118"/>
      <c r="G465" s="85"/>
      <c r="H465" s="85"/>
      <c r="I465" s="85"/>
      <c r="J465" s="85"/>
      <c r="K465" s="85"/>
      <c r="L465" s="85"/>
      <c r="M465" s="85"/>
      <c r="N465" s="85"/>
      <c r="O465" s="85"/>
      <c r="P465" s="85"/>
      <c r="Q465" s="85"/>
      <c r="R465" s="85"/>
      <c r="S465" s="85"/>
      <c r="T465" s="85"/>
      <c r="U465" s="85"/>
      <c r="V465" s="85"/>
      <c r="W465" s="85"/>
      <c r="X465" s="85"/>
      <c r="Y465" s="85"/>
      <c r="Z465" s="85"/>
    </row>
    <row r="466" spans="1:26" ht="16.5" customHeight="1">
      <c r="A466" s="85"/>
      <c r="B466" s="85"/>
      <c r="C466" s="86"/>
      <c r="D466" s="86"/>
      <c r="E466" s="118"/>
      <c r="F466" s="118"/>
      <c r="G466" s="85"/>
      <c r="H466" s="85"/>
      <c r="I466" s="85"/>
      <c r="J466" s="85"/>
      <c r="K466" s="85"/>
      <c r="L466" s="85"/>
      <c r="M466" s="85"/>
      <c r="N466" s="85"/>
      <c r="O466" s="85"/>
      <c r="P466" s="85"/>
      <c r="Q466" s="85"/>
      <c r="R466" s="85"/>
      <c r="S466" s="85"/>
      <c r="T466" s="85"/>
      <c r="U466" s="85"/>
      <c r="V466" s="85"/>
      <c r="W466" s="85"/>
      <c r="X466" s="85"/>
      <c r="Y466" s="85"/>
      <c r="Z466" s="85"/>
    </row>
    <row r="467" spans="1:26" ht="16.5" customHeight="1">
      <c r="A467" s="85"/>
      <c r="B467" s="85"/>
      <c r="C467" s="86"/>
      <c r="D467" s="86"/>
      <c r="E467" s="118"/>
      <c r="F467" s="118"/>
      <c r="G467" s="85"/>
      <c r="H467" s="85"/>
      <c r="I467" s="85"/>
      <c r="J467" s="85"/>
      <c r="K467" s="85"/>
      <c r="L467" s="85"/>
      <c r="M467" s="85"/>
      <c r="N467" s="85"/>
      <c r="O467" s="85"/>
      <c r="P467" s="85"/>
      <c r="Q467" s="85"/>
      <c r="R467" s="85"/>
      <c r="S467" s="85"/>
      <c r="T467" s="85"/>
      <c r="U467" s="85"/>
      <c r="V467" s="85"/>
      <c r="W467" s="85"/>
      <c r="X467" s="85"/>
      <c r="Y467" s="85"/>
      <c r="Z467" s="85"/>
    </row>
    <row r="468" spans="1:26" ht="16.5" customHeight="1">
      <c r="A468" s="85"/>
      <c r="B468" s="85"/>
      <c r="C468" s="86"/>
      <c r="D468" s="86"/>
      <c r="E468" s="118"/>
      <c r="F468" s="118"/>
      <c r="G468" s="85"/>
      <c r="H468" s="85"/>
      <c r="I468" s="85"/>
      <c r="J468" s="85"/>
      <c r="K468" s="85"/>
      <c r="L468" s="85"/>
      <c r="M468" s="85"/>
      <c r="N468" s="85"/>
      <c r="O468" s="85"/>
      <c r="P468" s="85"/>
      <c r="Q468" s="85"/>
      <c r="R468" s="85"/>
      <c r="S468" s="85"/>
      <c r="T468" s="85"/>
      <c r="U468" s="85"/>
      <c r="V468" s="85"/>
      <c r="W468" s="85"/>
      <c r="X468" s="85"/>
      <c r="Y468" s="85"/>
      <c r="Z468" s="85"/>
    </row>
    <row r="469" spans="1:26" ht="16.5" customHeight="1">
      <c r="A469" s="85"/>
      <c r="B469" s="85"/>
      <c r="C469" s="86"/>
      <c r="D469" s="86"/>
      <c r="E469" s="118"/>
      <c r="F469" s="118"/>
      <c r="G469" s="85"/>
      <c r="H469" s="85"/>
      <c r="I469" s="85"/>
      <c r="J469" s="85"/>
      <c r="K469" s="85"/>
      <c r="L469" s="85"/>
      <c r="M469" s="85"/>
      <c r="N469" s="85"/>
      <c r="O469" s="85"/>
      <c r="P469" s="85"/>
      <c r="Q469" s="85"/>
      <c r="R469" s="85"/>
      <c r="S469" s="85"/>
      <c r="T469" s="85"/>
      <c r="U469" s="85"/>
      <c r="V469" s="85"/>
      <c r="W469" s="85"/>
      <c r="X469" s="85"/>
      <c r="Y469" s="85"/>
      <c r="Z469" s="85"/>
    </row>
    <row r="470" spans="1:26" ht="16.5" customHeight="1">
      <c r="A470" s="85"/>
      <c r="B470" s="85"/>
      <c r="C470" s="86"/>
      <c r="D470" s="86"/>
      <c r="E470" s="118"/>
      <c r="F470" s="118"/>
      <c r="G470" s="85"/>
      <c r="H470" s="85"/>
      <c r="I470" s="85"/>
      <c r="J470" s="85"/>
      <c r="K470" s="85"/>
      <c r="L470" s="85"/>
      <c r="M470" s="85"/>
      <c r="N470" s="85"/>
      <c r="O470" s="85"/>
      <c r="P470" s="85"/>
      <c r="Q470" s="85"/>
      <c r="R470" s="85"/>
      <c r="S470" s="85"/>
      <c r="T470" s="85"/>
      <c r="U470" s="85"/>
      <c r="V470" s="85"/>
      <c r="W470" s="85"/>
      <c r="X470" s="85"/>
      <c r="Y470" s="85"/>
      <c r="Z470" s="85"/>
    </row>
    <row r="471" spans="1:26" ht="16.5" customHeight="1">
      <c r="A471" s="85"/>
      <c r="B471" s="85"/>
      <c r="C471" s="86"/>
      <c r="D471" s="86"/>
      <c r="E471" s="118"/>
      <c r="F471" s="118"/>
      <c r="G471" s="85"/>
      <c r="H471" s="85"/>
      <c r="I471" s="85"/>
      <c r="J471" s="85"/>
      <c r="K471" s="85"/>
      <c r="L471" s="85"/>
      <c r="M471" s="85"/>
      <c r="N471" s="85"/>
      <c r="O471" s="85"/>
      <c r="P471" s="85"/>
      <c r="Q471" s="85"/>
      <c r="R471" s="85"/>
      <c r="S471" s="85"/>
      <c r="T471" s="85"/>
      <c r="U471" s="85"/>
      <c r="V471" s="85"/>
      <c r="W471" s="85"/>
      <c r="X471" s="85"/>
      <c r="Y471" s="85"/>
      <c r="Z471" s="85"/>
    </row>
    <row r="472" spans="1:26" ht="16.5" customHeight="1">
      <c r="A472" s="85"/>
      <c r="B472" s="85"/>
      <c r="C472" s="86"/>
      <c r="D472" s="86"/>
      <c r="E472" s="118"/>
      <c r="F472" s="118"/>
      <c r="G472" s="85"/>
      <c r="H472" s="85"/>
      <c r="I472" s="85"/>
      <c r="J472" s="85"/>
      <c r="K472" s="85"/>
      <c r="L472" s="85"/>
      <c r="M472" s="85"/>
      <c r="N472" s="85"/>
      <c r="O472" s="85"/>
      <c r="P472" s="85"/>
      <c r="Q472" s="85"/>
      <c r="R472" s="85"/>
      <c r="S472" s="85"/>
      <c r="T472" s="85"/>
      <c r="U472" s="85"/>
      <c r="V472" s="85"/>
      <c r="W472" s="85"/>
      <c r="X472" s="85"/>
      <c r="Y472" s="85"/>
      <c r="Z472" s="85"/>
    </row>
    <row r="473" spans="1:26" ht="16.5" customHeight="1">
      <c r="A473" s="85"/>
      <c r="B473" s="85"/>
      <c r="C473" s="86"/>
      <c r="D473" s="86"/>
      <c r="E473" s="118"/>
      <c r="F473" s="118"/>
      <c r="G473" s="85"/>
      <c r="H473" s="85"/>
      <c r="I473" s="85"/>
      <c r="J473" s="85"/>
      <c r="K473" s="85"/>
      <c r="L473" s="85"/>
      <c r="M473" s="85"/>
      <c r="N473" s="85"/>
      <c r="O473" s="85"/>
      <c r="P473" s="85"/>
      <c r="Q473" s="85"/>
      <c r="R473" s="85"/>
      <c r="S473" s="85"/>
      <c r="T473" s="85"/>
      <c r="U473" s="85"/>
      <c r="V473" s="85"/>
      <c r="W473" s="85"/>
      <c r="X473" s="85"/>
      <c r="Y473" s="85"/>
      <c r="Z473" s="85"/>
    </row>
    <row r="474" spans="1:26" ht="16.5" customHeight="1">
      <c r="A474" s="85"/>
      <c r="B474" s="85"/>
      <c r="C474" s="86"/>
      <c r="D474" s="86"/>
      <c r="E474" s="118"/>
      <c r="F474" s="118"/>
      <c r="G474" s="85"/>
      <c r="H474" s="85"/>
      <c r="I474" s="85"/>
      <c r="J474" s="85"/>
      <c r="K474" s="85"/>
      <c r="L474" s="85"/>
      <c r="M474" s="85"/>
      <c r="N474" s="85"/>
      <c r="O474" s="85"/>
      <c r="P474" s="85"/>
      <c r="Q474" s="85"/>
      <c r="R474" s="85"/>
      <c r="S474" s="85"/>
      <c r="T474" s="85"/>
      <c r="U474" s="85"/>
      <c r="V474" s="85"/>
      <c r="W474" s="85"/>
      <c r="X474" s="85"/>
      <c r="Y474" s="85"/>
      <c r="Z474" s="85"/>
    </row>
    <row r="475" spans="1:26" ht="16.5" customHeight="1">
      <c r="A475" s="85"/>
      <c r="B475" s="85"/>
      <c r="C475" s="86"/>
      <c r="D475" s="86"/>
      <c r="E475" s="118"/>
      <c r="F475" s="118"/>
      <c r="G475" s="85"/>
      <c r="H475" s="85"/>
      <c r="I475" s="85"/>
      <c r="J475" s="85"/>
      <c r="K475" s="85"/>
      <c r="L475" s="85"/>
      <c r="M475" s="85"/>
      <c r="N475" s="85"/>
      <c r="O475" s="85"/>
      <c r="P475" s="85"/>
      <c r="Q475" s="85"/>
      <c r="R475" s="85"/>
      <c r="S475" s="85"/>
      <c r="T475" s="85"/>
      <c r="U475" s="85"/>
      <c r="V475" s="85"/>
      <c r="W475" s="85"/>
      <c r="X475" s="85"/>
      <c r="Y475" s="85"/>
      <c r="Z475" s="85"/>
    </row>
    <row r="476" spans="1:26" ht="16.5" customHeight="1">
      <c r="A476" s="85"/>
      <c r="B476" s="85"/>
      <c r="C476" s="86"/>
      <c r="D476" s="86"/>
      <c r="E476" s="118"/>
      <c r="F476" s="118"/>
      <c r="G476" s="85"/>
      <c r="H476" s="85"/>
      <c r="I476" s="85"/>
      <c r="J476" s="85"/>
      <c r="K476" s="85"/>
      <c r="L476" s="85"/>
      <c r="M476" s="85"/>
      <c r="N476" s="85"/>
      <c r="O476" s="85"/>
      <c r="P476" s="85"/>
      <c r="Q476" s="85"/>
      <c r="R476" s="85"/>
      <c r="S476" s="85"/>
      <c r="T476" s="85"/>
      <c r="U476" s="85"/>
      <c r="V476" s="85"/>
      <c r="W476" s="85"/>
      <c r="X476" s="85"/>
      <c r="Y476" s="85"/>
      <c r="Z476" s="85"/>
    </row>
    <row r="477" spans="1:26" ht="16.5" customHeight="1">
      <c r="A477" s="85"/>
      <c r="B477" s="85"/>
      <c r="C477" s="86"/>
      <c r="D477" s="86"/>
      <c r="E477" s="118"/>
      <c r="F477" s="118"/>
      <c r="G477" s="85"/>
      <c r="H477" s="85"/>
      <c r="I477" s="85"/>
      <c r="J477" s="85"/>
      <c r="K477" s="85"/>
      <c r="L477" s="85"/>
      <c r="M477" s="85"/>
      <c r="N477" s="85"/>
      <c r="O477" s="85"/>
      <c r="P477" s="85"/>
      <c r="Q477" s="85"/>
      <c r="R477" s="85"/>
      <c r="S477" s="85"/>
      <c r="T477" s="85"/>
      <c r="U477" s="85"/>
      <c r="V477" s="85"/>
      <c r="W477" s="85"/>
      <c r="X477" s="85"/>
      <c r="Y477" s="85"/>
      <c r="Z477" s="85"/>
    </row>
    <row r="478" spans="1:26" ht="16.5" customHeight="1">
      <c r="A478" s="85"/>
      <c r="B478" s="85"/>
      <c r="C478" s="86"/>
      <c r="D478" s="86"/>
      <c r="E478" s="118"/>
      <c r="F478" s="118"/>
      <c r="G478" s="85"/>
      <c r="H478" s="85"/>
      <c r="I478" s="85"/>
      <c r="J478" s="85"/>
      <c r="K478" s="85"/>
      <c r="L478" s="85"/>
      <c r="M478" s="85"/>
      <c r="N478" s="85"/>
      <c r="O478" s="85"/>
      <c r="P478" s="85"/>
      <c r="Q478" s="85"/>
      <c r="R478" s="85"/>
      <c r="S478" s="85"/>
      <c r="T478" s="85"/>
      <c r="U478" s="85"/>
      <c r="V478" s="85"/>
      <c r="W478" s="85"/>
      <c r="X478" s="85"/>
      <c r="Y478" s="85"/>
      <c r="Z478" s="85"/>
    </row>
    <row r="479" spans="1:26" ht="16.5" customHeight="1">
      <c r="A479" s="85"/>
      <c r="B479" s="85"/>
      <c r="C479" s="86"/>
      <c r="D479" s="86"/>
      <c r="E479" s="118"/>
      <c r="F479" s="118"/>
      <c r="G479" s="85"/>
      <c r="H479" s="85"/>
      <c r="I479" s="85"/>
      <c r="J479" s="85"/>
      <c r="K479" s="85"/>
      <c r="L479" s="85"/>
      <c r="M479" s="85"/>
      <c r="N479" s="85"/>
      <c r="O479" s="85"/>
      <c r="P479" s="85"/>
      <c r="Q479" s="85"/>
      <c r="R479" s="85"/>
      <c r="S479" s="85"/>
      <c r="T479" s="85"/>
      <c r="U479" s="85"/>
      <c r="V479" s="85"/>
      <c r="W479" s="85"/>
      <c r="X479" s="85"/>
      <c r="Y479" s="85"/>
      <c r="Z479" s="85"/>
    </row>
    <row r="480" spans="1:26" ht="16.5" customHeight="1">
      <c r="A480" s="85"/>
      <c r="B480" s="85"/>
      <c r="C480" s="86"/>
      <c r="D480" s="86"/>
      <c r="E480" s="118"/>
      <c r="F480" s="118"/>
      <c r="G480" s="85"/>
      <c r="H480" s="85"/>
      <c r="I480" s="85"/>
      <c r="J480" s="85"/>
      <c r="K480" s="85"/>
      <c r="L480" s="85"/>
      <c r="M480" s="85"/>
      <c r="N480" s="85"/>
      <c r="O480" s="85"/>
      <c r="P480" s="85"/>
      <c r="Q480" s="85"/>
      <c r="R480" s="85"/>
      <c r="S480" s="85"/>
      <c r="T480" s="85"/>
      <c r="U480" s="85"/>
      <c r="V480" s="85"/>
      <c r="W480" s="85"/>
      <c r="X480" s="85"/>
      <c r="Y480" s="85"/>
      <c r="Z480" s="85"/>
    </row>
    <row r="481" spans="1:26" ht="16.5" customHeight="1">
      <c r="A481" s="85"/>
      <c r="B481" s="85"/>
      <c r="C481" s="86"/>
      <c r="D481" s="86"/>
      <c r="E481" s="118"/>
      <c r="F481" s="118"/>
      <c r="G481" s="85"/>
      <c r="H481" s="85"/>
      <c r="I481" s="85"/>
      <c r="J481" s="85"/>
      <c r="K481" s="85"/>
      <c r="L481" s="85"/>
      <c r="M481" s="85"/>
      <c r="N481" s="85"/>
      <c r="O481" s="85"/>
      <c r="P481" s="85"/>
      <c r="Q481" s="85"/>
      <c r="R481" s="85"/>
      <c r="S481" s="85"/>
      <c r="T481" s="85"/>
      <c r="U481" s="85"/>
      <c r="V481" s="85"/>
      <c r="W481" s="85"/>
      <c r="X481" s="85"/>
      <c r="Y481" s="85"/>
      <c r="Z481" s="85"/>
    </row>
    <row r="482" spans="1:26" ht="16.5" customHeight="1">
      <c r="A482" s="85"/>
      <c r="B482" s="85"/>
      <c r="C482" s="86"/>
      <c r="D482" s="86"/>
      <c r="E482" s="118"/>
      <c r="F482" s="118"/>
      <c r="G482" s="85"/>
      <c r="H482" s="85"/>
      <c r="I482" s="85"/>
      <c r="J482" s="85"/>
      <c r="K482" s="85"/>
      <c r="L482" s="85"/>
      <c r="M482" s="85"/>
      <c r="N482" s="85"/>
      <c r="O482" s="85"/>
      <c r="P482" s="85"/>
      <c r="Q482" s="85"/>
      <c r="R482" s="85"/>
      <c r="S482" s="85"/>
      <c r="T482" s="85"/>
      <c r="U482" s="85"/>
      <c r="V482" s="85"/>
      <c r="W482" s="85"/>
      <c r="X482" s="85"/>
      <c r="Y482" s="85"/>
      <c r="Z482" s="85"/>
    </row>
    <row r="483" spans="1:26" ht="16.5" customHeight="1">
      <c r="A483" s="85"/>
      <c r="B483" s="85"/>
      <c r="C483" s="86"/>
      <c r="D483" s="86"/>
      <c r="E483" s="118"/>
      <c r="F483" s="118"/>
      <c r="G483" s="85"/>
      <c r="H483" s="85"/>
      <c r="I483" s="85"/>
      <c r="J483" s="85"/>
      <c r="K483" s="85"/>
      <c r="L483" s="85"/>
      <c r="M483" s="85"/>
      <c r="N483" s="85"/>
      <c r="O483" s="85"/>
      <c r="P483" s="85"/>
      <c r="Q483" s="85"/>
      <c r="R483" s="85"/>
      <c r="S483" s="85"/>
      <c r="T483" s="85"/>
      <c r="U483" s="85"/>
      <c r="V483" s="85"/>
      <c r="W483" s="85"/>
      <c r="X483" s="85"/>
      <c r="Y483" s="85"/>
      <c r="Z483" s="85"/>
    </row>
    <row r="484" spans="1:26" ht="16.5" customHeight="1">
      <c r="A484" s="85"/>
      <c r="B484" s="85"/>
      <c r="C484" s="86"/>
      <c r="D484" s="86"/>
      <c r="E484" s="118"/>
      <c r="F484" s="118"/>
      <c r="G484" s="85"/>
      <c r="H484" s="85"/>
      <c r="I484" s="85"/>
      <c r="J484" s="85"/>
      <c r="K484" s="85"/>
      <c r="L484" s="85"/>
      <c r="M484" s="85"/>
      <c r="N484" s="85"/>
      <c r="O484" s="85"/>
      <c r="P484" s="85"/>
      <c r="Q484" s="85"/>
      <c r="R484" s="85"/>
      <c r="S484" s="85"/>
      <c r="T484" s="85"/>
      <c r="U484" s="85"/>
      <c r="V484" s="85"/>
      <c r="W484" s="85"/>
      <c r="X484" s="85"/>
      <c r="Y484" s="85"/>
      <c r="Z484" s="85"/>
    </row>
    <row r="485" spans="1:26" ht="16.5" customHeight="1">
      <c r="A485" s="85"/>
      <c r="B485" s="85"/>
      <c r="C485" s="86"/>
      <c r="D485" s="86"/>
      <c r="E485" s="118"/>
      <c r="F485" s="118"/>
      <c r="G485" s="85"/>
      <c r="H485" s="85"/>
      <c r="I485" s="85"/>
      <c r="J485" s="85"/>
      <c r="K485" s="85"/>
      <c r="L485" s="85"/>
      <c r="M485" s="85"/>
      <c r="N485" s="85"/>
      <c r="O485" s="85"/>
      <c r="P485" s="85"/>
      <c r="Q485" s="85"/>
      <c r="R485" s="85"/>
      <c r="S485" s="85"/>
      <c r="T485" s="85"/>
      <c r="U485" s="85"/>
      <c r="V485" s="85"/>
      <c r="W485" s="85"/>
      <c r="X485" s="85"/>
      <c r="Y485" s="85"/>
      <c r="Z485" s="85"/>
    </row>
    <row r="486" spans="1:26" ht="16.5" customHeight="1">
      <c r="A486" s="85"/>
      <c r="B486" s="85"/>
      <c r="C486" s="86"/>
      <c r="D486" s="86"/>
      <c r="E486" s="118"/>
      <c r="F486" s="118"/>
      <c r="G486" s="85"/>
      <c r="H486" s="85"/>
      <c r="I486" s="85"/>
      <c r="J486" s="85"/>
      <c r="K486" s="85"/>
      <c r="L486" s="85"/>
      <c r="M486" s="85"/>
      <c r="N486" s="85"/>
      <c r="O486" s="85"/>
      <c r="P486" s="85"/>
      <c r="Q486" s="85"/>
      <c r="R486" s="85"/>
      <c r="S486" s="85"/>
      <c r="T486" s="85"/>
      <c r="U486" s="85"/>
      <c r="V486" s="85"/>
      <c r="W486" s="85"/>
      <c r="X486" s="85"/>
      <c r="Y486" s="85"/>
      <c r="Z486" s="85"/>
    </row>
    <row r="487" spans="1:26" ht="16.5" customHeight="1">
      <c r="A487" s="85"/>
      <c r="B487" s="85"/>
      <c r="C487" s="86"/>
      <c r="D487" s="86"/>
      <c r="E487" s="118"/>
      <c r="F487" s="118"/>
      <c r="G487" s="85"/>
      <c r="H487" s="85"/>
      <c r="I487" s="85"/>
      <c r="J487" s="85"/>
      <c r="K487" s="85"/>
      <c r="L487" s="85"/>
      <c r="M487" s="85"/>
      <c r="N487" s="85"/>
      <c r="O487" s="85"/>
      <c r="P487" s="85"/>
      <c r="Q487" s="85"/>
      <c r="R487" s="85"/>
      <c r="S487" s="85"/>
      <c r="T487" s="85"/>
      <c r="U487" s="85"/>
      <c r="V487" s="85"/>
      <c r="W487" s="85"/>
      <c r="X487" s="85"/>
      <c r="Y487" s="85"/>
      <c r="Z487" s="85"/>
    </row>
    <row r="488" spans="1:26" ht="16.5" customHeight="1">
      <c r="A488" s="85"/>
      <c r="B488" s="85"/>
      <c r="C488" s="86"/>
      <c r="D488" s="86"/>
      <c r="E488" s="118"/>
      <c r="F488" s="118"/>
      <c r="G488" s="85"/>
      <c r="H488" s="85"/>
      <c r="I488" s="85"/>
      <c r="J488" s="85"/>
      <c r="K488" s="85"/>
      <c r="L488" s="85"/>
      <c r="M488" s="85"/>
      <c r="N488" s="85"/>
      <c r="O488" s="85"/>
      <c r="P488" s="85"/>
      <c r="Q488" s="85"/>
      <c r="R488" s="85"/>
      <c r="S488" s="85"/>
      <c r="T488" s="85"/>
      <c r="U488" s="85"/>
      <c r="V488" s="85"/>
      <c r="W488" s="85"/>
      <c r="X488" s="85"/>
      <c r="Y488" s="85"/>
      <c r="Z488" s="85"/>
    </row>
    <row r="489" spans="1:26" ht="16.5" customHeight="1">
      <c r="A489" s="85"/>
      <c r="B489" s="85"/>
      <c r="C489" s="86"/>
      <c r="D489" s="86"/>
      <c r="E489" s="118"/>
      <c r="F489" s="118"/>
      <c r="G489" s="85"/>
      <c r="H489" s="85"/>
      <c r="I489" s="85"/>
      <c r="J489" s="85"/>
      <c r="K489" s="85"/>
      <c r="L489" s="85"/>
      <c r="M489" s="85"/>
      <c r="N489" s="85"/>
      <c r="O489" s="85"/>
      <c r="P489" s="85"/>
      <c r="Q489" s="85"/>
      <c r="R489" s="85"/>
      <c r="S489" s="85"/>
      <c r="T489" s="85"/>
      <c r="U489" s="85"/>
      <c r="V489" s="85"/>
      <c r="W489" s="85"/>
      <c r="X489" s="85"/>
      <c r="Y489" s="85"/>
      <c r="Z489" s="85"/>
    </row>
    <row r="490" spans="1:26" ht="16.5" customHeight="1">
      <c r="A490" s="85"/>
      <c r="B490" s="85"/>
      <c r="C490" s="86"/>
      <c r="D490" s="86"/>
      <c r="E490" s="118"/>
      <c r="F490" s="118"/>
      <c r="G490" s="85"/>
      <c r="H490" s="85"/>
      <c r="I490" s="85"/>
      <c r="J490" s="85"/>
      <c r="K490" s="85"/>
      <c r="L490" s="85"/>
      <c r="M490" s="85"/>
      <c r="N490" s="85"/>
      <c r="O490" s="85"/>
      <c r="P490" s="85"/>
      <c r="Q490" s="85"/>
      <c r="R490" s="85"/>
      <c r="S490" s="85"/>
      <c r="T490" s="85"/>
      <c r="U490" s="85"/>
      <c r="V490" s="85"/>
      <c r="W490" s="85"/>
      <c r="X490" s="85"/>
      <c r="Y490" s="85"/>
      <c r="Z490" s="85"/>
    </row>
    <row r="491" spans="1:26" ht="16.5" customHeight="1">
      <c r="A491" s="85"/>
      <c r="B491" s="85"/>
      <c r="C491" s="86"/>
      <c r="D491" s="86"/>
      <c r="E491" s="118"/>
      <c r="F491" s="118"/>
      <c r="G491" s="85"/>
      <c r="H491" s="85"/>
      <c r="I491" s="85"/>
      <c r="J491" s="85"/>
      <c r="K491" s="85"/>
      <c r="L491" s="85"/>
      <c r="M491" s="85"/>
      <c r="N491" s="85"/>
      <c r="O491" s="85"/>
      <c r="P491" s="85"/>
      <c r="Q491" s="85"/>
      <c r="R491" s="85"/>
      <c r="S491" s="85"/>
      <c r="T491" s="85"/>
      <c r="U491" s="85"/>
      <c r="V491" s="85"/>
      <c r="W491" s="85"/>
      <c r="X491" s="85"/>
      <c r="Y491" s="85"/>
      <c r="Z491" s="85"/>
    </row>
    <row r="492" spans="1:26" ht="16.5" customHeight="1">
      <c r="A492" s="85"/>
      <c r="B492" s="85"/>
      <c r="C492" s="86"/>
      <c r="D492" s="86"/>
      <c r="E492" s="118"/>
      <c r="F492" s="118"/>
      <c r="G492" s="85"/>
      <c r="H492" s="85"/>
      <c r="I492" s="85"/>
      <c r="J492" s="85"/>
      <c r="K492" s="85"/>
      <c r="L492" s="85"/>
      <c r="M492" s="85"/>
      <c r="N492" s="85"/>
      <c r="O492" s="85"/>
      <c r="P492" s="85"/>
      <c r="Q492" s="85"/>
      <c r="R492" s="85"/>
      <c r="S492" s="85"/>
      <c r="T492" s="85"/>
      <c r="U492" s="85"/>
      <c r="V492" s="85"/>
      <c r="W492" s="85"/>
      <c r="X492" s="85"/>
      <c r="Y492" s="85"/>
      <c r="Z492" s="85"/>
    </row>
    <row r="493" spans="1:26" ht="16.5" customHeight="1">
      <c r="A493" s="85"/>
      <c r="B493" s="85"/>
      <c r="C493" s="86"/>
      <c r="D493" s="86"/>
      <c r="E493" s="118"/>
      <c r="F493" s="118"/>
      <c r="G493" s="85"/>
      <c r="H493" s="85"/>
      <c r="I493" s="85"/>
      <c r="J493" s="85"/>
      <c r="K493" s="85"/>
      <c r="L493" s="85"/>
      <c r="M493" s="85"/>
      <c r="N493" s="85"/>
      <c r="O493" s="85"/>
      <c r="P493" s="85"/>
      <c r="Q493" s="85"/>
      <c r="R493" s="85"/>
      <c r="S493" s="85"/>
      <c r="T493" s="85"/>
      <c r="U493" s="85"/>
      <c r="V493" s="85"/>
      <c r="W493" s="85"/>
      <c r="X493" s="85"/>
      <c r="Y493" s="85"/>
      <c r="Z493" s="85"/>
    </row>
    <row r="494" spans="1:26" ht="16.5" customHeight="1">
      <c r="A494" s="85"/>
      <c r="B494" s="85"/>
      <c r="C494" s="86"/>
      <c r="D494" s="86"/>
      <c r="E494" s="118"/>
      <c r="F494" s="118"/>
      <c r="G494" s="85"/>
      <c r="H494" s="85"/>
      <c r="I494" s="85"/>
      <c r="J494" s="85"/>
      <c r="K494" s="85"/>
      <c r="L494" s="85"/>
      <c r="M494" s="85"/>
      <c r="N494" s="85"/>
      <c r="O494" s="85"/>
      <c r="P494" s="85"/>
      <c r="Q494" s="85"/>
      <c r="R494" s="85"/>
      <c r="S494" s="85"/>
      <c r="T494" s="85"/>
      <c r="U494" s="85"/>
      <c r="V494" s="85"/>
      <c r="W494" s="85"/>
      <c r="X494" s="85"/>
      <c r="Y494" s="85"/>
      <c r="Z494" s="85"/>
    </row>
    <row r="495" spans="1:26" ht="16.5" customHeight="1">
      <c r="A495" s="85"/>
      <c r="B495" s="85"/>
      <c r="C495" s="86"/>
      <c r="D495" s="86"/>
      <c r="E495" s="118"/>
      <c r="F495" s="118"/>
      <c r="G495" s="85"/>
      <c r="H495" s="85"/>
      <c r="I495" s="85"/>
      <c r="J495" s="85"/>
      <c r="K495" s="85"/>
      <c r="L495" s="85"/>
      <c r="M495" s="85"/>
      <c r="N495" s="85"/>
      <c r="O495" s="85"/>
      <c r="P495" s="85"/>
      <c r="Q495" s="85"/>
      <c r="R495" s="85"/>
      <c r="S495" s="85"/>
      <c r="T495" s="85"/>
      <c r="U495" s="85"/>
      <c r="V495" s="85"/>
      <c r="W495" s="85"/>
      <c r="X495" s="85"/>
      <c r="Y495" s="85"/>
      <c r="Z495" s="85"/>
    </row>
    <row r="496" spans="1:26" ht="16.5" customHeight="1">
      <c r="A496" s="85"/>
      <c r="B496" s="85"/>
      <c r="C496" s="86"/>
      <c r="D496" s="86"/>
      <c r="E496" s="118"/>
      <c r="F496" s="118"/>
      <c r="G496" s="85"/>
      <c r="H496" s="85"/>
      <c r="I496" s="85"/>
      <c r="J496" s="85"/>
      <c r="K496" s="85"/>
      <c r="L496" s="85"/>
      <c r="M496" s="85"/>
      <c r="N496" s="85"/>
      <c r="O496" s="85"/>
      <c r="P496" s="85"/>
      <c r="Q496" s="85"/>
      <c r="R496" s="85"/>
      <c r="S496" s="85"/>
      <c r="T496" s="85"/>
      <c r="U496" s="85"/>
      <c r="V496" s="85"/>
      <c r="W496" s="85"/>
      <c r="X496" s="85"/>
      <c r="Y496" s="85"/>
      <c r="Z496" s="85"/>
    </row>
    <row r="497" spans="1:26" ht="16.5" customHeight="1">
      <c r="A497" s="85"/>
      <c r="B497" s="85"/>
      <c r="C497" s="86"/>
      <c r="D497" s="86"/>
      <c r="E497" s="118"/>
      <c r="F497" s="118"/>
      <c r="G497" s="85"/>
      <c r="H497" s="85"/>
      <c r="I497" s="85"/>
      <c r="J497" s="85"/>
      <c r="K497" s="85"/>
      <c r="L497" s="85"/>
      <c r="M497" s="85"/>
      <c r="N497" s="85"/>
      <c r="O497" s="85"/>
      <c r="P497" s="85"/>
      <c r="Q497" s="85"/>
      <c r="R497" s="85"/>
      <c r="S497" s="85"/>
      <c r="T497" s="85"/>
      <c r="U497" s="85"/>
      <c r="V497" s="85"/>
      <c r="W497" s="85"/>
      <c r="X497" s="85"/>
      <c r="Y497" s="85"/>
      <c r="Z497" s="85"/>
    </row>
    <row r="498" spans="1:26" ht="16.5" customHeight="1">
      <c r="A498" s="85"/>
      <c r="B498" s="85"/>
      <c r="C498" s="86"/>
      <c r="D498" s="86"/>
      <c r="E498" s="118"/>
      <c r="F498" s="118"/>
      <c r="G498" s="85"/>
      <c r="H498" s="85"/>
      <c r="I498" s="85"/>
      <c r="J498" s="85"/>
      <c r="K498" s="85"/>
      <c r="L498" s="85"/>
      <c r="M498" s="85"/>
      <c r="N498" s="85"/>
      <c r="O498" s="85"/>
      <c r="P498" s="85"/>
      <c r="Q498" s="85"/>
      <c r="R498" s="85"/>
      <c r="S498" s="85"/>
      <c r="T498" s="85"/>
      <c r="U498" s="85"/>
      <c r="V498" s="85"/>
      <c r="W498" s="85"/>
      <c r="X498" s="85"/>
      <c r="Y498" s="85"/>
      <c r="Z498" s="85"/>
    </row>
    <row r="499" spans="1:26" ht="16.5" customHeight="1">
      <c r="A499" s="85"/>
      <c r="B499" s="85"/>
      <c r="C499" s="86"/>
      <c r="D499" s="86"/>
      <c r="E499" s="118"/>
      <c r="F499" s="118"/>
      <c r="G499" s="85"/>
      <c r="H499" s="85"/>
      <c r="I499" s="85"/>
      <c r="J499" s="85"/>
      <c r="K499" s="85"/>
      <c r="L499" s="85"/>
      <c r="M499" s="85"/>
      <c r="N499" s="85"/>
      <c r="O499" s="85"/>
      <c r="P499" s="85"/>
      <c r="Q499" s="85"/>
      <c r="R499" s="85"/>
      <c r="S499" s="85"/>
      <c r="T499" s="85"/>
      <c r="U499" s="85"/>
      <c r="V499" s="85"/>
      <c r="W499" s="85"/>
      <c r="X499" s="85"/>
      <c r="Y499" s="85"/>
      <c r="Z499" s="85"/>
    </row>
    <row r="500" spans="1:26" ht="16.5" customHeight="1">
      <c r="A500" s="85"/>
      <c r="B500" s="85"/>
      <c r="C500" s="86"/>
      <c r="D500" s="86"/>
      <c r="E500" s="118"/>
      <c r="F500" s="118"/>
      <c r="G500" s="85"/>
      <c r="H500" s="85"/>
      <c r="I500" s="85"/>
      <c r="J500" s="85"/>
      <c r="K500" s="85"/>
      <c r="L500" s="85"/>
      <c r="M500" s="85"/>
      <c r="N500" s="85"/>
      <c r="O500" s="85"/>
      <c r="P500" s="85"/>
      <c r="Q500" s="85"/>
      <c r="R500" s="85"/>
      <c r="S500" s="85"/>
      <c r="T500" s="85"/>
      <c r="U500" s="85"/>
      <c r="V500" s="85"/>
      <c r="W500" s="85"/>
      <c r="X500" s="85"/>
      <c r="Y500" s="85"/>
      <c r="Z500" s="85"/>
    </row>
    <row r="501" spans="1:26" ht="16.5" customHeight="1">
      <c r="A501" s="85"/>
      <c r="B501" s="85"/>
      <c r="C501" s="86"/>
      <c r="D501" s="86"/>
      <c r="E501" s="118"/>
      <c r="F501" s="118"/>
      <c r="G501" s="85"/>
      <c r="H501" s="85"/>
      <c r="I501" s="85"/>
      <c r="J501" s="85"/>
      <c r="K501" s="85"/>
      <c r="L501" s="85"/>
      <c r="M501" s="85"/>
      <c r="N501" s="85"/>
      <c r="O501" s="85"/>
      <c r="P501" s="85"/>
      <c r="Q501" s="85"/>
      <c r="R501" s="85"/>
      <c r="S501" s="85"/>
      <c r="T501" s="85"/>
      <c r="U501" s="85"/>
      <c r="V501" s="85"/>
      <c r="W501" s="85"/>
      <c r="X501" s="85"/>
      <c r="Y501" s="85"/>
      <c r="Z501" s="85"/>
    </row>
    <row r="502" spans="1:26" ht="16.5" customHeight="1">
      <c r="A502" s="85"/>
      <c r="B502" s="85"/>
      <c r="C502" s="86"/>
      <c r="D502" s="86"/>
      <c r="E502" s="118"/>
      <c r="F502" s="118"/>
      <c r="G502" s="85"/>
      <c r="H502" s="85"/>
      <c r="I502" s="85"/>
      <c r="J502" s="85"/>
      <c r="K502" s="85"/>
      <c r="L502" s="85"/>
      <c r="M502" s="85"/>
      <c r="N502" s="85"/>
      <c r="O502" s="85"/>
      <c r="P502" s="85"/>
      <c r="Q502" s="85"/>
      <c r="R502" s="85"/>
      <c r="S502" s="85"/>
      <c r="T502" s="85"/>
      <c r="U502" s="85"/>
      <c r="V502" s="85"/>
      <c r="W502" s="85"/>
      <c r="X502" s="85"/>
      <c r="Y502" s="85"/>
      <c r="Z502" s="85"/>
    </row>
    <row r="503" spans="1:26" ht="16.5" customHeight="1">
      <c r="A503" s="85"/>
      <c r="B503" s="85"/>
      <c r="C503" s="86"/>
      <c r="D503" s="86"/>
      <c r="E503" s="118"/>
      <c r="F503" s="118"/>
      <c r="G503" s="85"/>
      <c r="H503" s="85"/>
      <c r="I503" s="85"/>
      <c r="J503" s="85"/>
      <c r="K503" s="85"/>
      <c r="L503" s="85"/>
      <c r="M503" s="85"/>
      <c r="N503" s="85"/>
      <c r="O503" s="85"/>
      <c r="P503" s="85"/>
      <c r="Q503" s="85"/>
      <c r="R503" s="85"/>
      <c r="S503" s="85"/>
      <c r="T503" s="85"/>
      <c r="U503" s="85"/>
      <c r="V503" s="85"/>
      <c r="W503" s="85"/>
      <c r="X503" s="85"/>
      <c r="Y503" s="85"/>
      <c r="Z503" s="85"/>
    </row>
    <row r="504" spans="1:26" ht="16.5" customHeight="1">
      <c r="A504" s="85"/>
      <c r="B504" s="85"/>
      <c r="C504" s="86"/>
      <c r="D504" s="86"/>
      <c r="E504" s="118"/>
      <c r="F504" s="118"/>
      <c r="G504" s="85"/>
      <c r="H504" s="85"/>
      <c r="I504" s="85"/>
      <c r="J504" s="85"/>
      <c r="K504" s="85"/>
      <c r="L504" s="85"/>
      <c r="M504" s="85"/>
      <c r="N504" s="85"/>
      <c r="O504" s="85"/>
      <c r="P504" s="85"/>
      <c r="Q504" s="85"/>
      <c r="R504" s="85"/>
      <c r="S504" s="85"/>
      <c r="T504" s="85"/>
      <c r="U504" s="85"/>
      <c r="V504" s="85"/>
      <c r="W504" s="85"/>
      <c r="X504" s="85"/>
      <c r="Y504" s="85"/>
      <c r="Z504" s="85"/>
    </row>
    <row r="505" spans="1:26" ht="16.5" customHeight="1">
      <c r="A505" s="85"/>
      <c r="B505" s="85"/>
      <c r="C505" s="86"/>
      <c r="D505" s="86"/>
      <c r="E505" s="118"/>
      <c r="F505" s="118"/>
      <c r="G505" s="85"/>
      <c r="H505" s="85"/>
      <c r="I505" s="85"/>
      <c r="J505" s="85"/>
      <c r="K505" s="85"/>
      <c r="L505" s="85"/>
      <c r="M505" s="85"/>
      <c r="N505" s="85"/>
      <c r="O505" s="85"/>
      <c r="P505" s="85"/>
      <c r="Q505" s="85"/>
      <c r="R505" s="85"/>
      <c r="S505" s="85"/>
      <c r="T505" s="85"/>
      <c r="U505" s="85"/>
      <c r="V505" s="85"/>
      <c r="W505" s="85"/>
      <c r="X505" s="85"/>
      <c r="Y505" s="85"/>
      <c r="Z505" s="85"/>
    </row>
    <row r="506" spans="1:26" ht="16.5" customHeight="1">
      <c r="A506" s="85"/>
      <c r="B506" s="85"/>
      <c r="C506" s="86"/>
      <c r="D506" s="86"/>
      <c r="E506" s="118"/>
      <c r="F506" s="118"/>
      <c r="G506" s="85"/>
      <c r="H506" s="85"/>
      <c r="I506" s="85"/>
      <c r="J506" s="85"/>
      <c r="K506" s="85"/>
      <c r="L506" s="85"/>
      <c r="M506" s="85"/>
      <c r="N506" s="85"/>
      <c r="O506" s="85"/>
      <c r="P506" s="85"/>
      <c r="Q506" s="85"/>
      <c r="R506" s="85"/>
      <c r="S506" s="85"/>
      <c r="T506" s="85"/>
      <c r="U506" s="85"/>
      <c r="V506" s="85"/>
      <c r="W506" s="85"/>
      <c r="X506" s="85"/>
      <c r="Y506" s="85"/>
      <c r="Z506" s="85"/>
    </row>
    <row r="507" spans="1:26" ht="16.5" customHeight="1">
      <c r="A507" s="85"/>
      <c r="B507" s="85"/>
      <c r="C507" s="86"/>
      <c r="D507" s="86"/>
      <c r="E507" s="118"/>
      <c r="F507" s="118"/>
      <c r="G507" s="85"/>
      <c r="H507" s="85"/>
      <c r="I507" s="85"/>
      <c r="J507" s="85"/>
      <c r="K507" s="85"/>
      <c r="L507" s="85"/>
      <c r="M507" s="85"/>
      <c r="N507" s="85"/>
      <c r="O507" s="85"/>
      <c r="P507" s="85"/>
      <c r="Q507" s="85"/>
      <c r="R507" s="85"/>
      <c r="S507" s="85"/>
      <c r="T507" s="85"/>
      <c r="U507" s="85"/>
      <c r="V507" s="85"/>
      <c r="W507" s="85"/>
      <c r="X507" s="85"/>
      <c r="Y507" s="85"/>
      <c r="Z507" s="85"/>
    </row>
    <row r="508" spans="1:26" ht="16.5" customHeight="1">
      <c r="A508" s="85"/>
      <c r="B508" s="85"/>
      <c r="C508" s="86"/>
      <c r="D508" s="86"/>
      <c r="E508" s="118"/>
      <c r="F508" s="118"/>
      <c r="G508" s="85"/>
      <c r="H508" s="85"/>
      <c r="I508" s="85"/>
      <c r="J508" s="85"/>
      <c r="K508" s="85"/>
      <c r="L508" s="85"/>
      <c r="M508" s="85"/>
      <c r="N508" s="85"/>
      <c r="O508" s="85"/>
      <c r="P508" s="85"/>
      <c r="Q508" s="85"/>
      <c r="R508" s="85"/>
      <c r="S508" s="85"/>
      <c r="T508" s="85"/>
      <c r="U508" s="85"/>
      <c r="V508" s="85"/>
      <c r="W508" s="85"/>
      <c r="X508" s="85"/>
      <c r="Y508" s="85"/>
      <c r="Z508" s="85"/>
    </row>
    <row r="509" spans="1:26" ht="16.5" customHeight="1">
      <c r="A509" s="85"/>
      <c r="B509" s="85"/>
      <c r="C509" s="86"/>
      <c r="D509" s="86"/>
      <c r="E509" s="118"/>
      <c r="F509" s="118"/>
      <c r="G509" s="85"/>
      <c r="H509" s="85"/>
      <c r="I509" s="85"/>
      <c r="J509" s="85"/>
      <c r="K509" s="85"/>
      <c r="L509" s="85"/>
      <c r="M509" s="85"/>
      <c r="N509" s="85"/>
      <c r="O509" s="85"/>
      <c r="P509" s="85"/>
      <c r="Q509" s="85"/>
      <c r="R509" s="85"/>
      <c r="S509" s="85"/>
      <c r="T509" s="85"/>
      <c r="U509" s="85"/>
      <c r="V509" s="85"/>
      <c r="W509" s="85"/>
      <c r="X509" s="85"/>
      <c r="Y509" s="85"/>
      <c r="Z509" s="85"/>
    </row>
    <row r="510" spans="1:26" ht="16.5" customHeight="1">
      <c r="A510" s="85"/>
      <c r="B510" s="85"/>
      <c r="C510" s="86"/>
      <c r="D510" s="86"/>
      <c r="E510" s="118"/>
      <c r="F510" s="118"/>
      <c r="G510" s="85"/>
      <c r="H510" s="85"/>
      <c r="I510" s="85"/>
      <c r="J510" s="85"/>
      <c r="K510" s="85"/>
      <c r="L510" s="85"/>
      <c r="M510" s="85"/>
      <c r="N510" s="85"/>
      <c r="O510" s="85"/>
      <c r="P510" s="85"/>
      <c r="Q510" s="85"/>
      <c r="R510" s="85"/>
      <c r="S510" s="85"/>
      <c r="T510" s="85"/>
      <c r="U510" s="85"/>
      <c r="V510" s="85"/>
      <c r="W510" s="85"/>
      <c r="X510" s="85"/>
      <c r="Y510" s="85"/>
      <c r="Z510" s="85"/>
    </row>
    <row r="511" spans="1:26" ht="16.5" customHeight="1">
      <c r="A511" s="85"/>
      <c r="B511" s="85"/>
      <c r="C511" s="86"/>
      <c r="D511" s="86"/>
      <c r="E511" s="118"/>
      <c r="F511" s="118"/>
      <c r="G511" s="85"/>
      <c r="H511" s="85"/>
      <c r="I511" s="85"/>
      <c r="J511" s="85"/>
      <c r="K511" s="85"/>
      <c r="L511" s="85"/>
      <c r="M511" s="85"/>
      <c r="N511" s="85"/>
      <c r="O511" s="85"/>
      <c r="P511" s="85"/>
      <c r="Q511" s="85"/>
      <c r="R511" s="85"/>
      <c r="S511" s="85"/>
      <c r="T511" s="85"/>
      <c r="U511" s="85"/>
      <c r="V511" s="85"/>
      <c r="W511" s="85"/>
      <c r="X511" s="85"/>
      <c r="Y511" s="85"/>
      <c r="Z511" s="85"/>
    </row>
    <row r="512" spans="1:26" ht="16.5" customHeight="1">
      <c r="A512" s="85"/>
      <c r="B512" s="85"/>
      <c r="C512" s="86"/>
      <c r="D512" s="86"/>
      <c r="E512" s="118"/>
      <c r="F512" s="118"/>
      <c r="G512" s="85"/>
      <c r="H512" s="85"/>
      <c r="I512" s="85"/>
      <c r="J512" s="85"/>
      <c r="K512" s="85"/>
      <c r="L512" s="85"/>
      <c r="M512" s="85"/>
      <c r="N512" s="85"/>
      <c r="O512" s="85"/>
      <c r="P512" s="85"/>
      <c r="Q512" s="85"/>
      <c r="R512" s="85"/>
      <c r="S512" s="85"/>
      <c r="T512" s="85"/>
      <c r="U512" s="85"/>
      <c r="V512" s="85"/>
      <c r="W512" s="85"/>
      <c r="X512" s="85"/>
      <c r="Y512" s="85"/>
      <c r="Z512" s="85"/>
    </row>
    <row r="513" spans="1:26" ht="16.5" customHeight="1">
      <c r="A513" s="85"/>
      <c r="B513" s="85"/>
      <c r="C513" s="86"/>
      <c r="D513" s="86"/>
      <c r="E513" s="118"/>
      <c r="F513" s="118"/>
      <c r="G513" s="85"/>
      <c r="H513" s="85"/>
      <c r="I513" s="85"/>
      <c r="J513" s="85"/>
      <c r="K513" s="85"/>
      <c r="L513" s="85"/>
      <c r="M513" s="85"/>
      <c r="N513" s="85"/>
      <c r="O513" s="85"/>
      <c r="P513" s="85"/>
      <c r="Q513" s="85"/>
      <c r="R513" s="85"/>
      <c r="S513" s="85"/>
      <c r="T513" s="85"/>
      <c r="U513" s="85"/>
      <c r="V513" s="85"/>
      <c r="W513" s="85"/>
      <c r="X513" s="85"/>
      <c r="Y513" s="85"/>
      <c r="Z513" s="85"/>
    </row>
    <row r="514" spans="1:26" ht="16.5" customHeight="1">
      <c r="A514" s="85"/>
      <c r="B514" s="85"/>
      <c r="C514" s="86"/>
      <c r="D514" s="86"/>
      <c r="E514" s="118"/>
      <c r="F514" s="118"/>
      <c r="G514" s="85"/>
      <c r="H514" s="85"/>
      <c r="I514" s="85"/>
      <c r="J514" s="85"/>
      <c r="K514" s="85"/>
      <c r="L514" s="85"/>
      <c r="M514" s="85"/>
      <c r="N514" s="85"/>
      <c r="O514" s="85"/>
      <c r="P514" s="85"/>
      <c r="Q514" s="85"/>
      <c r="R514" s="85"/>
      <c r="S514" s="85"/>
      <c r="T514" s="85"/>
      <c r="U514" s="85"/>
      <c r="V514" s="85"/>
      <c r="W514" s="85"/>
      <c r="X514" s="85"/>
      <c r="Y514" s="85"/>
      <c r="Z514" s="85"/>
    </row>
    <row r="515" spans="1:26" ht="16.5" customHeight="1">
      <c r="A515" s="85"/>
      <c r="B515" s="85"/>
      <c r="C515" s="86"/>
      <c r="D515" s="86"/>
      <c r="E515" s="118"/>
      <c r="F515" s="118"/>
      <c r="G515" s="85"/>
      <c r="H515" s="85"/>
      <c r="I515" s="85"/>
      <c r="J515" s="85"/>
      <c r="K515" s="85"/>
      <c r="L515" s="85"/>
      <c r="M515" s="85"/>
      <c r="N515" s="85"/>
      <c r="O515" s="85"/>
      <c r="P515" s="85"/>
      <c r="Q515" s="85"/>
      <c r="R515" s="85"/>
      <c r="S515" s="85"/>
      <c r="T515" s="85"/>
      <c r="U515" s="85"/>
      <c r="V515" s="85"/>
      <c r="W515" s="85"/>
      <c r="X515" s="85"/>
      <c r="Y515" s="85"/>
      <c r="Z515" s="85"/>
    </row>
    <row r="516" spans="1:26" ht="16.5" customHeight="1">
      <c r="A516" s="85"/>
      <c r="B516" s="85"/>
      <c r="C516" s="86"/>
      <c r="D516" s="86"/>
      <c r="E516" s="118"/>
      <c r="F516" s="118"/>
      <c r="G516" s="85"/>
      <c r="H516" s="85"/>
      <c r="I516" s="85"/>
      <c r="J516" s="85"/>
      <c r="K516" s="85"/>
      <c r="L516" s="85"/>
      <c r="M516" s="85"/>
      <c r="N516" s="85"/>
      <c r="O516" s="85"/>
      <c r="P516" s="85"/>
      <c r="Q516" s="85"/>
      <c r="R516" s="85"/>
      <c r="S516" s="85"/>
      <c r="T516" s="85"/>
      <c r="U516" s="85"/>
      <c r="V516" s="85"/>
      <c r="W516" s="85"/>
      <c r="X516" s="85"/>
      <c r="Y516" s="85"/>
      <c r="Z516" s="85"/>
    </row>
    <row r="517" spans="1:26" ht="16.5" customHeight="1">
      <c r="A517" s="85"/>
      <c r="B517" s="85"/>
      <c r="C517" s="86"/>
      <c r="D517" s="86"/>
      <c r="E517" s="118"/>
      <c r="F517" s="118"/>
      <c r="G517" s="85"/>
      <c r="H517" s="85"/>
      <c r="I517" s="85"/>
      <c r="J517" s="85"/>
      <c r="K517" s="85"/>
      <c r="L517" s="85"/>
      <c r="M517" s="85"/>
      <c r="N517" s="85"/>
      <c r="O517" s="85"/>
      <c r="P517" s="85"/>
      <c r="Q517" s="85"/>
      <c r="R517" s="85"/>
      <c r="S517" s="85"/>
      <c r="T517" s="85"/>
      <c r="U517" s="85"/>
      <c r="V517" s="85"/>
      <c r="W517" s="85"/>
      <c r="X517" s="85"/>
      <c r="Y517" s="85"/>
      <c r="Z517" s="85"/>
    </row>
    <row r="518" spans="1:26" ht="16.5" customHeight="1">
      <c r="A518" s="85"/>
      <c r="B518" s="85"/>
      <c r="C518" s="86"/>
      <c r="D518" s="86"/>
      <c r="E518" s="118"/>
      <c r="F518" s="118"/>
      <c r="G518" s="85"/>
      <c r="H518" s="85"/>
      <c r="I518" s="85"/>
      <c r="J518" s="85"/>
      <c r="K518" s="85"/>
      <c r="L518" s="85"/>
      <c r="M518" s="85"/>
      <c r="N518" s="85"/>
      <c r="O518" s="85"/>
      <c r="P518" s="85"/>
      <c r="Q518" s="85"/>
      <c r="R518" s="85"/>
      <c r="S518" s="85"/>
      <c r="T518" s="85"/>
      <c r="U518" s="85"/>
      <c r="V518" s="85"/>
      <c r="W518" s="85"/>
      <c r="X518" s="85"/>
      <c r="Y518" s="85"/>
      <c r="Z518" s="85"/>
    </row>
    <row r="519" spans="1:26" ht="16.5" customHeight="1">
      <c r="A519" s="85"/>
      <c r="B519" s="85"/>
      <c r="C519" s="86"/>
      <c r="D519" s="86"/>
      <c r="E519" s="118"/>
      <c r="F519" s="118"/>
      <c r="G519" s="85"/>
      <c r="H519" s="85"/>
      <c r="I519" s="85"/>
      <c r="J519" s="85"/>
      <c r="K519" s="85"/>
      <c r="L519" s="85"/>
      <c r="M519" s="85"/>
      <c r="N519" s="85"/>
      <c r="O519" s="85"/>
      <c r="P519" s="85"/>
      <c r="Q519" s="85"/>
      <c r="R519" s="85"/>
      <c r="S519" s="85"/>
      <c r="T519" s="85"/>
      <c r="U519" s="85"/>
      <c r="V519" s="85"/>
      <c r="W519" s="85"/>
      <c r="X519" s="85"/>
      <c r="Y519" s="85"/>
      <c r="Z519" s="85"/>
    </row>
    <row r="520" spans="1:26" ht="16.5" customHeight="1">
      <c r="A520" s="85"/>
      <c r="B520" s="85"/>
      <c r="C520" s="86"/>
      <c r="D520" s="86"/>
      <c r="E520" s="118"/>
      <c r="F520" s="118"/>
      <c r="G520" s="85"/>
      <c r="H520" s="85"/>
      <c r="I520" s="85"/>
      <c r="J520" s="85"/>
      <c r="K520" s="85"/>
      <c r="L520" s="85"/>
      <c r="M520" s="85"/>
      <c r="N520" s="85"/>
      <c r="O520" s="85"/>
      <c r="P520" s="85"/>
      <c r="Q520" s="85"/>
      <c r="R520" s="85"/>
      <c r="S520" s="85"/>
      <c r="T520" s="85"/>
      <c r="U520" s="85"/>
      <c r="V520" s="85"/>
      <c r="W520" s="85"/>
      <c r="X520" s="85"/>
      <c r="Y520" s="85"/>
      <c r="Z520" s="85"/>
    </row>
    <row r="521" spans="1:26" ht="16.5" customHeight="1">
      <c r="A521" s="85"/>
      <c r="B521" s="85"/>
      <c r="C521" s="86"/>
      <c r="D521" s="86"/>
      <c r="E521" s="118"/>
      <c r="F521" s="118"/>
      <c r="G521" s="85"/>
      <c r="H521" s="85"/>
      <c r="I521" s="85"/>
      <c r="J521" s="85"/>
      <c r="K521" s="85"/>
      <c r="L521" s="85"/>
      <c r="M521" s="85"/>
      <c r="N521" s="85"/>
      <c r="O521" s="85"/>
      <c r="P521" s="85"/>
      <c r="Q521" s="85"/>
      <c r="R521" s="85"/>
      <c r="S521" s="85"/>
      <c r="T521" s="85"/>
      <c r="U521" s="85"/>
      <c r="V521" s="85"/>
      <c r="W521" s="85"/>
      <c r="X521" s="85"/>
      <c r="Y521" s="85"/>
      <c r="Z521" s="85"/>
    </row>
    <row r="522" spans="1:26" ht="16.5" customHeight="1">
      <c r="A522" s="85"/>
      <c r="B522" s="85"/>
      <c r="C522" s="86"/>
      <c r="D522" s="86"/>
      <c r="E522" s="118"/>
      <c r="F522" s="118"/>
      <c r="G522" s="85"/>
      <c r="H522" s="85"/>
      <c r="I522" s="85"/>
      <c r="J522" s="85"/>
      <c r="K522" s="85"/>
      <c r="L522" s="85"/>
      <c r="M522" s="85"/>
      <c r="N522" s="85"/>
      <c r="O522" s="85"/>
      <c r="P522" s="85"/>
      <c r="Q522" s="85"/>
      <c r="R522" s="85"/>
      <c r="S522" s="85"/>
      <c r="T522" s="85"/>
      <c r="U522" s="85"/>
      <c r="V522" s="85"/>
      <c r="W522" s="85"/>
      <c r="X522" s="85"/>
      <c r="Y522" s="85"/>
      <c r="Z522" s="85"/>
    </row>
    <row r="523" spans="1:26" ht="16.5" customHeight="1">
      <c r="A523" s="85"/>
      <c r="B523" s="85"/>
      <c r="C523" s="86"/>
      <c r="D523" s="86"/>
      <c r="E523" s="118"/>
      <c r="F523" s="118"/>
      <c r="G523" s="85"/>
      <c r="H523" s="85"/>
      <c r="I523" s="85"/>
      <c r="J523" s="85"/>
      <c r="K523" s="85"/>
      <c r="L523" s="85"/>
      <c r="M523" s="85"/>
      <c r="N523" s="85"/>
      <c r="O523" s="85"/>
      <c r="P523" s="85"/>
      <c r="Q523" s="85"/>
      <c r="R523" s="85"/>
      <c r="S523" s="85"/>
      <c r="T523" s="85"/>
      <c r="U523" s="85"/>
      <c r="V523" s="85"/>
      <c r="W523" s="85"/>
      <c r="X523" s="85"/>
      <c r="Y523" s="85"/>
      <c r="Z523" s="85"/>
    </row>
    <row r="524" spans="1:26" ht="16.5" customHeight="1">
      <c r="A524" s="85"/>
      <c r="B524" s="85"/>
      <c r="C524" s="86"/>
      <c r="D524" s="86"/>
      <c r="E524" s="118"/>
      <c r="F524" s="118"/>
      <c r="G524" s="85"/>
      <c r="H524" s="85"/>
      <c r="I524" s="85"/>
      <c r="J524" s="85"/>
      <c r="K524" s="85"/>
      <c r="L524" s="85"/>
      <c r="M524" s="85"/>
      <c r="N524" s="85"/>
      <c r="O524" s="85"/>
      <c r="P524" s="85"/>
      <c r="Q524" s="85"/>
      <c r="R524" s="85"/>
      <c r="S524" s="85"/>
      <c r="T524" s="85"/>
      <c r="U524" s="85"/>
      <c r="V524" s="85"/>
      <c r="W524" s="85"/>
      <c r="X524" s="85"/>
      <c r="Y524" s="85"/>
      <c r="Z524" s="85"/>
    </row>
    <row r="525" spans="1:26" ht="16.5" customHeight="1">
      <c r="A525" s="85"/>
      <c r="B525" s="85"/>
      <c r="C525" s="86"/>
      <c r="D525" s="86"/>
      <c r="E525" s="118"/>
      <c r="F525" s="118"/>
      <c r="G525" s="85"/>
      <c r="H525" s="85"/>
      <c r="I525" s="85"/>
      <c r="J525" s="85"/>
      <c r="K525" s="85"/>
      <c r="L525" s="85"/>
      <c r="M525" s="85"/>
      <c r="N525" s="85"/>
      <c r="O525" s="85"/>
      <c r="P525" s="85"/>
      <c r="Q525" s="85"/>
      <c r="R525" s="85"/>
      <c r="S525" s="85"/>
      <c r="T525" s="85"/>
      <c r="U525" s="85"/>
      <c r="V525" s="85"/>
      <c r="W525" s="85"/>
      <c r="X525" s="85"/>
      <c r="Y525" s="85"/>
      <c r="Z525" s="85"/>
    </row>
    <row r="526" spans="1:26" ht="16.5" customHeight="1">
      <c r="A526" s="85"/>
      <c r="B526" s="85"/>
      <c r="C526" s="86"/>
      <c r="D526" s="86"/>
      <c r="E526" s="118"/>
      <c r="F526" s="118"/>
      <c r="G526" s="85"/>
      <c r="H526" s="85"/>
      <c r="I526" s="85"/>
      <c r="J526" s="85"/>
      <c r="K526" s="85"/>
      <c r="L526" s="85"/>
      <c r="M526" s="85"/>
      <c r="N526" s="85"/>
      <c r="O526" s="85"/>
      <c r="P526" s="85"/>
      <c r="Q526" s="85"/>
      <c r="R526" s="85"/>
      <c r="S526" s="85"/>
      <c r="T526" s="85"/>
      <c r="U526" s="85"/>
      <c r="V526" s="85"/>
      <c r="W526" s="85"/>
      <c r="X526" s="85"/>
      <c r="Y526" s="85"/>
      <c r="Z526" s="85"/>
    </row>
    <row r="527" spans="1:26" ht="16.5" customHeight="1">
      <c r="A527" s="85"/>
      <c r="B527" s="85"/>
      <c r="C527" s="86"/>
      <c r="D527" s="86"/>
      <c r="E527" s="118"/>
      <c r="F527" s="118"/>
      <c r="G527" s="85"/>
      <c r="H527" s="85"/>
      <c r="I527" s="85"/>
      <c r="J527" s="85"/>
      <c r="K527" s="85"/>
      <c r="L527" s="85"/>
      <c r="M527" s="85"/>
      <c r="N527" s="85"/>
      <c r="O527" s="85"/>
      <c r="P527" s="85"/>
      <c r="Q527" s="85"/>
      <c r="R527" s="85"/>
      <c r="S527" s="85"/>
      <c r="T527" s="85"/>
      <c r="U527" s="85"/>
      <c r="V527" s="85"/>
      <c r="W527" s="85"/>
      <c r="X527" s="85"/>
      <c r="Y527" s="85"/>
      <c r="Z527" s="85"/>
    </row>
    <row r="528" spans="1:26" ht="16.5" customHeight="1">
      <c r="A528" s="85"/>
      <c r="B528" s="85"/>
      <c r="C528" s="86"/>
      <c r="D528" s="86"/>
      <c r="E528" s="118"/>
      <c r="F528" s="118"/>
      <c r="G528" s="85"/>
      <c r="H528" s="85"/>
      <c r="I528" s="85"/>
      <c r="J528" s="85"/>
      <c r="K528" s="85"/>
      <c r="L528" s="85"/>
      <c r="M528" s="85"/>
      <c r="N528" s="85"/>
      <c r="O528" s="85"/>
      <c r="P528" s="85"/>
      <c r="Q528" s="85"/>
      <c r="R528" s="85"/>
      <c r="S528" s="85"/>
      <c r="T528" s="85"/>
      <c r="U528" s="85"/>
      <c r="V528" s="85"/>
      <c r="W528" s="85"/>
      <c r="X528" s="85"/>
      <c r="Y528" s="85"/>
      <c r="Z528" s="85"/>
    </row>
    <row r="529" spans="1:26" ht="16.5" customHeight="1">
      <c r="A529" s="85"/>
      <c r="B529" s="85"/>
      <c r="C529" s="86"/>
      <c r="D529" s="86"/>
      <c r="E529" s="118"/>
      <c r="F529" s="118"/>
      <c r="G529" s="85"/>
      <c r="H529" s="85"/>
      <c r="I529" s="85"/>
      <c r="J529" s="85"/>
      <c r="K529" s="85"/>
      <c r="L529" s="85"/>
      <c r="M529" s="85"/>
      <c r="N529" s="85"/>
      <c r="O529" s="85"/>
      <c r="P529" s="85"/>
      <c r="Q529" s="85"/>
      <c r="R529" s="85"/>
      <c r="S529" s="85"/>
      <c r="T529" s="85"/>
      <c r="U529" s="85"/>
      <c r="V529" s="85"/>
      <c r="W529" s="85"/>
      <c r="X529" s="85"/>
      <c r="Y529" s="85"/>
      <c r="Z529" s="85"/>
    </row>
    <row r="530" spans="1:26" ht="16.5" customHeight="1">
      <c r="A530" s="85"/>
      <c r="B530" s="85"/>
      <c r="C530" s="86"/>
      <c r="D530" s="86"/>
      <c r="E530" s="118"/>
      <c r="F530" s="118"/>
      <c r="G530" s="85"/>
      <c r="H530" s="85"/>
      <c r="I530" s="85"/>
      <c r="J530" s="85"/>
      <c r="K530" s="85"/>
      <c r="L530" s="85"/>
      <c r="M530" s="85"/>
      <c r="N530" s="85"/>
      <c r="O530" s="85"/>
      <c r="P530" s="85"/>
      <c r="Q530" s="85"/>
      <c r="R530" s="85"/>
      <c r="S530" s="85"/>
      <c r="T530" s="85"/>
      <c r="U530" s="85"/>
      <c r="V530" s="85"/>
      <c r="W530" s="85"/>
      <c r="X530" s="85"/>
      <c r="Y530" s="85"/>
      <c r="Z530" s="85"/>
    </row>
    <row r="531" spans="1:26" ht="16.5" customHeight="1">
      <c r="A531" s="85"/>
      <c r="B531" s="85"/>
      <c r="C531" s="86"/>
      <c r="D531" s="86"/>
      <c r="E531" s="118"/>
      <c r="F531" s="118"/>
      <c r="G531" s="85"/>
      <c r="H531" s="85"/>
      <c r="I531" s="85"/>
      <c r="J531" s="85"/>
      <c r="K531" s="85"/>
      <c r="L531" s="85"/>
      <c r="M531" s="85"/>
      <c r="N531" s="85"/>
      <c r="O531" s="85"/>
      <c r="P531" s="85"/>
      <c r="Q531" s="85"/>
      <c r="R531" s="85"/>
      <c r="S531" s="85"/>
      <c r="T531" s="85"/>
      <c r="U531" s="85"/>
      <c r="V531" s="85"/>
      <c r="W531" s="85"/>
      <c r="X531" s="85"/>
      <c r="Y531" s="85"/>
      <c r="Z531" s="85"/>
    </row>
    <row r="532" spans="1:26" ht="16.5" customHeight="1">
      <c r="A532" s="85"/>
      <c r="B532" s="85"/>
      <c r="C532" s="86"/>
      <c r="D532" s="86"/>
      <c r="E532" s="118"/>
      <c r="F532" s="118"/>
      <c r="G532" s="85"/>
      <c r="H532" s="85"/>
      <c r="I532" s="85"/>
      <c r="J532" s="85"/>
      <c r="K532" s="85"/>
      <c r="L532" s="85"/>
      <c r="M532" s="85"/>
      <c r="N532" s="85"/>
      <c r="O532" s="85"/>
      <c r="P532" s="85"/>
      <c r="Q532" s="85"/>
      <c r="R532" s="85"/>
      <c r="S532" s="85"/>
      <c r="T532" s="85"/>
      <c r="U532" s="85"/>
      <c r="V532" s="85"/>
      <c r="W532" s="85"/>
      <c r="X532" s="85"/>
      <c r="Y532" s="85"/>
      <c r="Z532" s="85"/>
    </row>
    <row r="533" spans="1:26" ht="16.5" customHeight="1">
      <c r="A533" s="85"/>
      <c r="B533" s="85"/>
      <c r="C533" s="86"/>
      <c r="D533" s="86"/>
      <c r="E533" s="118"/>
      <c r="F533" s="118"/>
      <c r="G533" s="85"/>
      <c r="H533" s="85"/>
      <c r="I533" s="85"/>
      <c r="J533" s="85"/>
      <c r="K533" s="85"/>
      <c r="L533" s="85"/>
      <c r="M533" s="85"/>
      <c r="N533" s="85"/>
      <c r="O533" s="85"/>
      <c r="P533" s="85"/>
      <c r="Q533" s="85"/>
      <c r="R533" s="85"/>
      <c r="S533" s="85"/>
      <c r="T533" s="85"/>
      <c r="U533" s="85"/>
      <c r="V533" s="85"/>
      <c r="W533" s="85"/>
      <c r="X533" s="85"/>
      <c r="Y533" s="85"/>
      <c r="Z533" s="85"/>
    </row>
    <row r="534" spans="1:26" ht="16.5" customHeight="1">
      <c r="A534" s="85"/>
      <c r="B534" s="85"/>
      <c r="C534" s="86"/>
      <c r="D534" s="86"/>
      <c r="E534" s="118"/>
      <c r="F534" s="118"/>
      <c r="G534" s="85"/>
      <c r="H534" s="85"/>
      <c r="I534" s="85"/>
      <c r="J534" s="85"/>
      <c r="K534" s="85"/>
      <c r="L534" s="85"/>
      <c r="M534" s="85"/>
      <c r="N534" s="85"/>
      <c r="O534" s="85"/>
      <c r="P534" s="85"/>
      <c r="Q534" s="85"/>
      <c r="R534" s="85"/>
      <c r="S534" s="85"/>
      <c r="T534" s="85"/>
      <c r="U534" s="85"/>
      <c r="V534" s="85"/>
      <c r="W534" s="85"/>
      <c r="X534" s="85"/>
      <c r="Y534" s="85"/>
      <c r="Z534" s="85"/>
    </row>
    <row r="535" spans="1:26" ht="16.5" customHeight="1">
      <c r="A535" s="85"/>
      <c r="B535" s="85"/>
      <c r="C535" s="86"/>
      <c r="D535" s="86"/>
      <c r="E535" s="118"/>
      <c r="F535" s="118"/>
      <c r="G535" s="85"/>
      <c r="H535" s="85"/>
      <c r="I535" s="85"/>
      <c r="J535" s="85"/>
      <c r="K535" s="85"/>
      <c r="L535" s="85"/>
      <c r="M535" s="85"/>
      <c r="N535" s="85"/>
      <c r="O535" s="85"/>
      <c r="P535" s="85"/>
      <c r="Q535" s="85"/>
      <c r="R535" s="85"/>
      <c r="S535" s="85"/>
      <c r="T535" s="85"/>
      <c r="U535" s="85"/>
      <c r="V535" s="85"/>
      <c r="W535" s="85"/>
      <c r="X535" s="85"/>
      <c r="Y535" s="85"/>
      <c r="Z535" s="85"/>
    </row>
    <row r="536" spans="1:26" ht="16.5" customHeight="1">
      <c r="A536" s="85"/>
      <c r="B536" s="85"/>
      <c r="C536" s="86"/>
      <c r="D536" s="86"/>
      <c r="E536" s="118"/>
      <c r="F536" s="118"/>
      <c r="G536" s="85"/>
      <c r="H536" s="85"/>
      <c r="I536" s="85"/>
      <c r="J536" s="85"/>
      <c r="K536" s="85"/>
      <c r="L536" s="85"/>
      <c r="M536" s="85"/>
      <c r="N536" s="85"/>
      <c r="O536" s="85"/>
      <c r="P536" s="85"/>
      <c r="Q536" s="85"/>
      <c r="R536" s="85"/>
      <c r="S536" s="85"/>
      <c r="T536" s="85"/>
      <c r="U536" s="85"/>
      <c r="V536" s="85"/>
      <c r="W536" s="85"/>
      <c r="X536" s="85"/>
      <c r="Y536" s="85"/>
      <c r="Z536" s="85"/>
    </row>
    <row r="537" spans="1:26" ht="16.5" customHeight="1">
      <c r="A537" s="85"/>
      <c r="B537" s="85"/>
      <c r="C537" s="86"/>
      <c r="D537" s="86"/>
      <c r="E537" s="118"/>
      <c r="F537" s="118"/>
      <c r="G537" s="85"/>
      <c r="H537" s="85"/>
      <c r="I537" s="85"/>
      <c r="J537" s="85"/>
      <c r="K537" s="85"/>
      <c r="L537" s="85"/>
      <c r="M537" s="85"/>
      <c r="N537" s="85"/>
      <c r="O537" s="85"/>
      <c r="P537" s="85"/>
      <c r="Q537" s="85"/>
      <c r="R537" s="85"/>
      <c r="S537" s="85"/>
      <c r="T537" s="85"/>
      <c r="U537" s="85"/>
      <c r="V537" s="85"/>
      <c r="W537" s="85"/>
      <c r="X537" s="85"/>
      <c r="Y537" s="85"/>
      <c r="Z537" s="85"/>
    </row>
    <row r="538" spans="1:26" ht="16.5" customHeight="1">
      <c r="A538" s="85"/>
      <c r="B538" s="85"/>
      <c r="C538" s="86"/>
      <c r="D538" s="86"/>
      <c r="E538" s="118"/>
      <c r="F538" s="118"/>
      <c r="G538" s="85"/>
      <c r="H538" s="85"/>
      <c r="I538" s="85"/>
      <c r="J538" s="85"/>
      <c r="K538" s="85"/>
      <c r="L538" s="85"/>
      <c r="M538" s="85"/>
      <c r="N538" s="85"/>
      <c r="O538" s="85"/>
      <c r="P538" s="85"/>
      <c r="Q538" s="85"/>
      <c r="R538" s="85"/>
      <c r="S538" s="85"/>
      <c r="T538" s="85"/>
      <c r="U538" s="85"/>
      <c r="V538" s="85"/>
      <c r="W538" s="85"/>
      <c r="X538" s="85"/>
      <c r="Y538" s="85"/>
      <c r="Z538" s="85"/>
    </row>
    <row r="539" spans="1:26" ht="16.5" customHeight="1">
      <c r="A539" s="85"/>
      <c r="B539" s="85"/>
      <c r="C539" s="86"/>
      <c r="D539" s="86"/>
      <c r="E539" s="118"/>
      <c r="F539" s="118"/>
      <c r="G539" s="85"/>
      <c r="H539" s="85"/>
      <c r="I539" s="85"/>
      <c r="J539" s="85"/>
      <c r="K539" s="85"/>
      <c r="L539" s="85"/>
      <c r="M539" s="85"/>
      <c r="N539" s="85"/>
      <c r="O539" s="85"/>
      <c r="P539" s="85"/>
      <c r="Q539" s="85"/>
      <c r="R539" s="85"/>
      <c r="S539" s="85"/>
      <c r="T539" s="85"/>
      <c r="U539" s="85"/>
      <c r="V539" s="85"/>
      <c r="W539" s="85"/>
      <c r="X539" s="85"/>
      <c r="Y539" s="85"/>
      <c r="Z539" s="85"/>
    </row>
    <row r="540" spans="1:26" ht="16.5" customHeight="1">
      <c r="A540" s="85"/>
      <c r="B540" s="85"/>
      <c r="C540" s="86"/>
      <c r="D540" s="86"/>
      <c r="E540" s="118"/>
      <c r="F540" s="118"/>
      <c r="G540" s="85"/>
      <c r="H540" s="85"/>
      <c r="I540" s="85"/>
      <c r="J540" s="85"/>
      <c r="K540" s="85"/>
      <c r="L540" s="85"/>
      <c r="M540" s="85"/>
      <c r="N540" s="85"/>
      <c r="O540" s="85"/>
      <c r="P540" s="85"/>
      <c r="Q540" s="85"/>
      <c r="R540" s="85"/>
      <c r="S540" s="85"/>
      <c r="T540" s="85"/>
      <c r="U540" s="85"/>
      <c r="V540" s="85"/>
      <c r="W540" s="85"/>
      <c r="X540" s="85"/>
      <c r="Y540" s="85"/>
      <c r="Z540" s="85"/>
    </row>
    <row r="541" spans="1:26" ht="16.5" customHeight="1">
      <c r="A541" s="85"/>
      <c r="B541" s="85"/>
      <c r="C541" s="86"/>
      <c r="D541" s="86"/>
      <c r="E541" s="118"/>
      <c r="F541" s="118"/>
      <c r="G541" s="85"/>
      <c r="H541" s="85"/>
      <c r="I541" s="85"/>
      <c r="J541" s="85"/>
      <c r="K541" s="85"/>
      <c r="L541" s="85"/>
      <c r="M541" s="85"/>
      <c r="N541" s="85"/>
      <c r="O541" s="85"/>
      <c r="P541" s="85"/>
      <c r="Q541" s="85"/>
      <c r="R541" s="85"/>
      <c r="S541" s="85"/>
      <c r="T541" s="85"/>
      <c r="U541" s="85"/>
      <c r="V541" s="85"/>
      <c r="W541" s="85"/>
      <c r="X541" s="85"/>
      <c r="Y541" s="85"/>
      <c r="Z541" s="85"/>
    </row>
    <row r="542" spans="1:26" ht="16.5" customHeight="1">
      <c r="A542" s="85"/>
      <c r="B542" s="85"/>
      <c r="C542" s="86"/>
      <c r="D542" s="86"/>
      <c r="E542" s="118"/>
      <c r="F542" s="118"/>
      <c r="G542" s="85"/>
      <c r="H542" s="85"/>
      <c r="I542" s="85"/>
      <c r="J542" s="85"/>
      <c r="K542" s="85"/>
      <c r="L542" s="85"/>
      <c r="M542" s="85"/>
      <c r="N542" s="85"/>
      <c r="O542" s="85"/>
      <c r="P542" s="85"/>
      <c r="Q542" s="85"/>
      <c r="R542" s="85"/>
      <c r="S542" s="85"/>
      <c r="T542" s="85"/>
      <c r="U542" s="85"/>
      <c r="V542" s="85"/>
      <c r="W542" s="85"/>
      <c r="X542" s="85"/>
      <c r="Y542" s="85"/>
      <c r="Z542" s="85"/>
    </row>
    <row r="543" spans="1:26" ht="16.5" customHeight="1">
      <c r="A543" s="85"/>
      <c r="B543" s="85"/>
      <c r="C543" s="86"/>
      <c r="D543" s="86"/>
      <c r="E543" s="118"/>
      <c r="F543" s="118"/>
      <c r="G543" s="85"/>
      <c r="H543" s="85"/>
      <c r="I543" s="85"/>
      <c r="J543" s="85"/>
      <c r="K543" s="85"/>
      <c r="L543" s="85"/>
      <c r="M543" s="85"/>
      <c r="N543" s="85"/>
      <c r="O543" s="85"/>
      <c r="P543" s="85"/>
      <c r="Q543" s="85"/>
      <c r="R543" s="85"/>
      <c r="S543" s="85"/>
      <c r="T543" s="85"/>
      <c r="U543" s="85"/>
      <c r="V543" s="85"/>
      <c r="W543" s="85"/>
      <c r="X543" s="85"/>
      <c r="Y543" s="85"/>
      <c r="Z543" s="85"/>
    </row>
    <row r="544" spans="1:26" ht="16.5" customHeight="1">
      <c r="A544" s="85"/>
      <c r="B544" s="85"/>
      <c r="C544" s="86"/>
      <c r="D544" s="86"/>
      <c r="E544" s="118"/>
      <c r="F544" s="118"/>
      <c r="G544" s="85"/>
      <c r="H544" s="85"/>
      <c r="I544" s="85"/>
      <c r="J544" s="85"/>
      <c r="K544" s="85"/>
      <c r="L544" s="85"/>
      <c r="M544" s="85"/>
      <c r="N544" s="85"/>
      <c r="O544" s="85"/>
      <c r="P544" s="85"/>
      <c r="Q544" s="85"/>
      <c r="R544" s="85"/>
      <c r="S544" s="85"/>
      <c r="T544" s="85"/>
      <c r="U544" s="85"/>
      <c r="V544" s="85"/>
      <c r="W544" s="85"/>
      <c r="X544" s="85"/>
      <c r="Y544" s="85"/>
      <c r="Z544" s="85"/>
    </row>
    <row r="545" spans="1:26" ht="16.5" customHeight="1">
      <c r="A545" s="85"/>
      <c r="B545" s="85"/>
      <c r="C545" s="86"/>
      <c r="D545" s="86"/>
      <c r="E545" s="118"/>
      <c r="F545" s="118"/>
      <c r="G545" s="85"/>
      <c r="H545" s="85"/>
      <c r="I545" s="85"/>
      <c r="J545" s="85"/>
      <c r="K545" s="85"/>
      <c r="L545" s="85"/>
      <c r="M545" s="85"/>
      <c r="N545" s="85"/>
      <c r="O545" s="85"/>
      <c r="P545" s="85"/>
      <c r="Q545" s="85"/>
      <c r="R545" s="85"/>
      <c r="S545" s="85"/>
      <c r="T545" s="85"/>
      <c r="U545" s="85"/>
      <c r="V545" s="85"/>
      <c r="W545" s="85"/>
      <c r="X545" s="85"/>
      <c r="Y545" s="85"/>
      <c r="Z545" s="85"/>
    </row>
    <row r="546" spans="1:26" ht="16.5" customHeight="1">
      <c r="A546" s="85"/>
      <c r="B546" s="85"/>
      <c r="C546" s="86"/>
      <c r="D546" s="86"/>
      <c r="E546" s="118"/>
      <c r="F546" s="118"/>
      <c r="G546" s="85"/>
      <c r="H546" s="85"/>
      <c r="I546" s="85"/>
      <c r="J546" s="85"/>
      <c r="K546" s="85"/>
      <c r="L546" s="85"/>
      <c r="M546" s="85"/>
      <c r="N546" s="85"/>
      <c r="O546" s="85"/>
      <c r="P546" s="85"/>
      <c r="Q546" s="85"/>
      <c r="R546" s="85"/>
      <c r="S546" s="85"/>
      <c r="T546" s="85"/>
      <c r="U546" s="85"/>
      <c r="V546" s="85"/>
      <c r="W546" s="85"/>
      <c r="X546" s="85"/>
      <c r="Y546" s="85"/>
      <c r="Z546" s="85"/>
    </row>
    <row r="547" spans="1:26" ht="16.5" customHeight="1">
      <c r="A547" s="85"/>
      <c r="B547" s="85"/>
      <c r="C547" s="86"/>
      <c r="D547" s="86"/>
      <c r="E547" s="118"/>
      <c r="F547" s="118"/>
      <c r="G547" s="85"/>
      <c r="H547" s="85"/>
      <c r="I547" s="85"/>
      <c r="J547" s="85"/>
      <c r="K547" s="85"/>
      <c r="L547" s="85"/>
      <c r="M547" s="85"/>
      <c r="N547" s="85"/>
      <c r="O547" s="85"/>
      <c r="P547" s="85"/>
      <c r="Q547" s="85"/>
      <c r="R547" s="85"/>
      <c r="S547" s="85"/>
      <c r="T547" s="85"/>
      <c r="U547" s="85"/>
      <c r="V547" s="85"/>
      <c r="W547" s="85"/>
      <c r="X547" s="85"/>
      <c r="Y547" s="85"/>
      <c r="Z547" s="85"/>
    </row>
    <row r="548" spans="1:26" ht="16.5" customHeight="1">
      <c r="A548" s="85"/>
      <c r="B548" s="85"/>
      <c r="C548" s="86"/>
      <c r="D548" s="86"/>
      <c r="E548" s="118"/>
      <c r="F548" s="118"/>
      <c r="G548" s="85"/>
      <c r="H548" s="85"/>
      <c r="I548" s="85"/>
      <c r="J548" s="85"/>
      <c r="K548" s="85"/>
      <c r="L548" s="85"/>
      <c r="M548" s="85"/>
      <c r="N548" s="85"/>
      <c r="O548" s="85"/>
      <c r="P548" s="85"/>
      <c r="Q548" s="85"/>
      <c r="R548" s="85"/>
      <c r="S548" s="85"/>
      <c r="T548" s="85"/>
      <c r="U548" s="85"/>
      <c r="V548" s="85"/>
      <c r="W548" s="85"/>
      <c r="X548" s="85"/>
      <c r="Y548" s="85"/>
      <c r="Z548" s="85"/>
    </row>
    <row r="549" spans="1:26" ht="16.5" customHeight="1">
      <c r="A549" s="85"/>
      <c r="B549" s="85"/>
      <c r="C549" s="86"/>
      <c r="D549" s="86"/>
      <c r="E549" s="118"/>
      <c r="F549" s="118"/>
      <c r="G549" s="85"/>
      <c r="H549" s="85"/>
      <c r="I549" s="85"/>
      <c r="J549" s="85"/>
      <c r="K549" s="85"/>
      <c r="L549" s="85"/>
      <c r="M549" s="85"/>
      <c r="N549" s="85"/>
      <c r="O549" s="85"/>
      <c r="P549" s="85"/>
      <c r="Q549" s="85"/>
      <c r="R549" s="85"/>
      <c r="S549" s="85"/>
      <c r="T549" s="85"/>
      <c r="U549" s="85"/>
      <c r="V549" s="85"/>
      <c r="W549" s="85"/>
      <c r="X549" s="85"/>
      <c r="Y549" s="85"/>
      <c r="Z549" s="85"/>
    </row>
    <row r="550" spans="1:26" ht="16.5" customHeight="1">
      <c r="A550" s="85"/>
      <c r="B550" s="85"/>
      <c r="C550" s="86"/>
      <c r="D550" s="86"/>
      <c r="E550" s="118"/>
      <c r="F550" s="118"/>
      <c r="G550" s="85"/>
      <c r="H550" s="85"/>
      <c r="I550" s="85"/>
      <c r="J550" s="85"/>
      <c r="K550" s="85"/>
      <c r="L550" s="85"/>
      <c r="M550" s="85"/>
      <c r="N550" s="85"/>
      <c r="O550" s="85"/>
      <c r="P550" s="85"/>
      <c r="Q550" s="85"/>
      <c r="R550" s="85"/>
      <c r="S550" s="85"/>
      <c r="T550" s="85"/>
      <c r="U550" s="85"/>
      <c r="V550" s="85"/>
      <c r="W550" s="85"/>
      <c r="X550" s="85"/>
      <c r="Y550" s="85"/>
      <c r="Z550" s="85"/>
    </row>
    <row r="551" spans="1:26" ht="16.5" customHeight="1">
      <c r="A551" s="85"/>
      <c r="B551" s="85"/>
      <c r="C551" s="86"/>
      <c r="D551" s="86"/>
      <c r="E551" s="118"/>
      <c r="F551" s="118"/>
      <c r="G551" s="85"/>
      <c r="H551" s="85"/>
      <c r="I551" s="85"/>
      <c r="J551" s="85"/>
      <c r="K551" s="85"/>
      <c r="L551" s="85"/>
      <c r="M551" s="85"/>
      <c r="N551" s="85"/>
      <c r="O551" s="85"/>
      <c r="P551" s="85"/>
      <c r="Q551" s="85"/>
      <c r="R551" s="85"/>
      <c r="S551" s="85"/>
      <c r="T551" s="85"/>
      <c r="U551" s="85"/>
      <c r="V551" s="85"/>
      <c r="W551" s="85"/>
      <c r="X551" s="85"/>
      <c r="Y551" s="85"/>
      <c r="Z551" s="85"/>
    </row>
    <row r="552" spans="1:26" ht="16.5" customHeight="1">
      <c r="A552" s="85"/>
      <c r="B552" s="85"/>
      <c r="C552" s="86"/>
      <c r="D552" s="86"/>
      <c r="E552" s="118"/>
      <c r="F552" s="118"/>
      <c r="G552" s="85"/>
      <c r="H552" s="85"/>
      <c r="I552" s="85"/>
      <c r="J552" s="85"/>
      <c r="K552" s="85"/>
      <c r="L552" s="85"/>
      <c r="M552" s="85"/>
      <c r="N552" s="85"/>
      <c r="O552" s="85"/>
      <c r="P552" s="85"/>
      <c r="Q552" s="85"/>
      <c r="R552" s="85"/>
      <c r="S552" s="85"/>
      <c r="T552" s="85"/>
      <c r="U552" s="85"/>
      <c r="V552" s="85"/>
      <c r="W552" s="85"/>
      <c r="X552" s="85"/>
      <c r="Y552" s="85"/>
      <c r="Z552" s="85"/>
    </row>
    <row r="553" spans="1:26" ht="16.5" customHeight="1">
      <c r="A553" s="85"/>
      <c r="B553" s="85"/>
      <c r="C553" s="86"/>
      <c r="D553" s="86"/>
      <c r="E553" s="118"/>
      <c r="F553" s="118"/>
      <c r="G553" s="85"/>
      <c r="H553" s="85"/>
      <c r="I553" s="85"/>
      <c r="J553" s="85"/>
      <c r="K553" s="85"/>
      <c r="L553" s="85"/>
      <c r="M553" s="85"/>
      <c r="N553" s="85"/>
      <c r="O553" s="85"/>
      <c r="P553" s="85"/>
      <c r="Q553" s="85"/>
      <c r="R553" s="85"/>
      <c r="S553" s="85"/>
      <c r="T553" s="85"/>
      <c r="U553" s="85"/>
      <c r="V553" s="85"/>
      <c r="W553" s="85"/>
      <c r="X553" s="85"/>
      <c r="Y553" s="85"/>
      <c r="Z553" s="85"/>
    </row>
    <row r="554" spans="1:26" ht="16.5" customHeight="1">
      <c r="A554" s="85"/>
      <c r="B554" s="85"/>
      <c r="C554" s="86"/>
      <c r="D554" s="86"/>
      <c r="E554" s="118"/>
      <c r="F554" s="118"/>
      <c r="G554" s="85"/>
      <c r="H554" s="85"/>
      <c r="I554" s="85"/>
      <c r="J554" s="85"/>
      <c r="K554" s="85"/>
      <c r="L554" s="85"/>
      <c r="M554" s="85"/>
      <c r="N554" s="85"/>
      <c r="O554" s="85"/>
      <c r="P554" s="85"/>
      <c r="Q554" s="85"/>
      <c r="R554" s="85"/>
      <c r="S554" s="85"/>
      <c r="T554" s="85"/>
      <c r="U554" s="85"/>
      <c r="V554" s="85"/>
      <c r="W554" s="85"/>
      <c r="X554" s="85"/>
      <c r="Y554" s="85"/>
      <c r="Z554" s="85"/>
    </row>
    <row r="555" spans="1:26" ht="16.5" customHeight="1">
      <c r="A555" s="85"/>
      <c r="B555" s="85"/>
      <c r="C555" s="86"/>
      <c r="D555" s="86"/>
      <c r="E555" s="118"/>
      <c r="F555" s="118"/>
      <c r="G555" s="85"/>
      <c r="H555" s="85"/>
      <c r="I555" s="85"/>
      <c r="J555" s="85"/>
      <c r="K555" s="85"/>
      <c r="L555" s="85"/>
      <c r="M555" s="85"/>
      <c r="N555" s="85"/>
      <c r="O555" s="85"/>
      <c r="P555" s="85"/>
      <c r="Q555" s="85"/>
      <c r="R555" s="85"/>
      <c r="S555" s="85"/>
      <c r="T555" s="85"/>
      <c r="U555" s="85"/>
      <c r="V555" s="85"/>
      <c r="W555" s="85"/>
      <c r="X555" s="85"/>
      <c r="Y555" s="85"/>
      <c r="Z555" s="85"/>
    </row>
    <row r="556" spans="1:26" ht="16.5" customHeight="1">
      <c r="A556" s="85"/>
      <c r="B556" s="85"/>
      <c r="C556" s="86"/>
      <c r="D556" s="86"/>
      <c r="E556" s="118"/>
      <c r="F556" s="118"/>
      <c r="G556" s="85"/>
      <c r="H556" s="85"/>
      <c r="I556" s="85"/>
      <c r="J556" s="85"/>
      <c r="K556" s="85"/>
      <c r="L556" s="85"/>
      <c r="M556" s="85"/>
      <c r="N556" s="85"/>
      <c r="O556" s="85"/>
      <c r="P556" s="85"/>
      <c r="Q556" s="85"/>
      <c r="R556" s="85"/>
      <c r="S556" s="85"/>
      <c r="T556" s="85"/>
      <c r="U556" s="85"/>
      <c r="V556" s="85"/>
      <c r="W556" s="85"/>
      <c r="X556" s="85"/>
      <c r="Y556" s="85"/>
      <c r="Z556" s="85"/>
    </row>
    <row r="557" spans="1:26" ht="16.5" customHeight="1">
      <c r="A557" s="85"/>
      <c r="B557" s="85"/>
      <c r="C557" s="86"/>
      <c r="D557" s="86"/>
      <c r="E557" s="118"/>
      <c r="F557" s="118"/>
      <c r="G557" s="85"/>
      <c r="H557" s="85"/>
      <c r="I557" s="85"/>
      <c r="J557" s="85"/>
      <c r="K557" s="85"/>
      <c r="L557" s="85"/>
      <c r="M557" s="85"/>
      <c r="N557" s="85"/>
      <c r="O557" s="85"/>
      <c r="P557" s="85"/>
      <c r="Q557" s="85"/>
      <c r="R557" s="85"/>
      <c r="S557" s="85"/>
      <c r="T557" s="85"/>
      <c r="U557" s="85"/>
      <c r="V557" s="85"/>
      <c r="W557" s="85"/>
      <c r="X557" s="85"/>
      <c r="Y557" s="85"/>
      <c r="Z557" s="85"/>
    </row>
    <row r="558" spans="1:26" ht="16.5" customHeight="1">
      <c r="A558" s="85"/>
      <c r="B558" s="85"/>
      <c r="C558" s="86"/>
      <c r="D558" s="86"/>
      <c r="E558" s="118"/>
      <c r="F558" s="118"/>
      <c r="G558" s="85"/>
      <c r="H558" s="85"/>
      <c r="I558" s="85"/>
      <c r="J558" s="85"/>
      <c r="K558" s="85"/>
      <c r="L558" s="85"/>
      <c r="M558" s="85"/>
      <c r="N558" s="85"/>
      <c r="O558" s="85"/>
      <c r="P558" s="85"/>
      <c r="Q558" s="85"/>
      <c r="R558" s="85"/>
      <c r="S558" s="85"/>
      <c r="T558" s="85"/>
      <c r="U558" s="85"/>
      <c r="V558" s="85"/>
      <c r="W558" s="85"/>
      <c r="X558" s="85"/>
      <c r="Y558" s="85"/>
      <c r="Z558" s="85"/>
    </row>
    <row r="559" spans="1:26" ht="16.5" customHeight="1">
      <c r="A559" s="85"/>
      <c r="B559" s="85"/>
      <c r="C559" s="86"/>
      <c r="D559" s="86"/>
      <c r="E559" s="118"/>
      <c r="F559" s="118"/>
      <c r="G559" s="85"/>
      <c r="H559" s="85"/>
      <c r="I559" s="85"/>
      <c r="J559" s="85"/>
      <c r="K559" s="85"/>
      <c r="L559" s="85"/>
      <c r="M559" s="85"/>
      <c r="N559" s="85"/>
      <c r="O559" s="85"/>
      <c r="P559" s="85"/>
      <c r="Q559" s="85"/>
      <c r="R559" s="85"/>
      <c r="S559" s="85"/>
      <c r="T559" s="85"/>
      <c r="U559" s="85"/>
      <c r="V559" s="85"/>
      <c r="W559" s="85"/>
      <c r="X559" s="85"/>
      <c r="Y559" s="85"/>
      <c r="Z559" s="85"/>
    </row>
    <row r="560" spans="1:26" ht="16.5" customHeight="1">
      <c r="A560" s="85"/>
      <c r="B560" s="85"/>
      <c r="C560" s="86"/>
      <c r="D560" s="86"/>
      <c r="E560" s="118"/>
      <c r="F560" s="118"/>
      <c r="G560" s="85"/>
      <c r="H560" s="85"/>
      <c r="I560" s="85"/>
      <c r="J560" s="85"/>
      <c r="K560" s="85"/>
      <c r="L560" s="85"/>
      <c r="M560" s="85"/>
      <c r="N560" s="85"/>
      <c r="O560" s="85"/>
      <c r="P560" s="85"/>
      <c r="Q560" s="85"/>
      <c r="R560" s="85"/>
      <c r="S560" s="85"/>
      <c r="T560" s="85"/>
      <c r="U560" s="85"/>
      <c r="V560" s="85"/>
      <c r="W560" s="85"/>
      <c r="X560" s="85"/>
      <c r="Y560" s="85"/>
      <c r="Z560" s="85"/>
    </row>
    <row r="561" spans="1:26" ht="16.5" customHeight="1">
      <c r="A561" s="85"/>
      <c r="B561" s="85"/>
      <c r="C561" s="86"/>
      <c r="D561" s="86"/>
      <c r="E561" s="118"/>
      <c r="F561" s="118"/>
      <c r="G561" s="85"/>
      <c r="H561" s="85"/>
      <c r="I561" s="85"/>
      <c r="J561" s="85"/>
      <c r="K561" s="85"/>
      <c r="L561" s="85"/>
      <c r="M561" s="85"/>
      <c r="N561" s="85"/>
      <c r="O561" s="85"/>
      <c r="P561" s="85"/>
      <c r="Q561" s="85"/>
      <c r="R561" s="85"/>
      <c r="S561" s="85"/>
      <c r="T561" s="85"/>
      <c r="U561" s="85"/>
      <c r="V561" s="85"/>
      <c r="W561" s="85"/>
      <c r="X561" s="85"/>
      <c r="Y561" s="85"/>
      <c r="Z561" s="85"/>
    </row>
    <row r="562" spans="1:26" ht="16.5" customHeight="1">
      <c r="A562" s="85"/>
      <c r="B562" s="85"/>
      <c r="C562" s="86"/>
      <c r="D562" s="86"/>
      <c r="E562" s="118"/>
      <c r="F562" s="118"/>
      <c r="G562" s="85"/>
      <c r="H562" s="85"/>
      <c r="I562" s="85"/>
      <c r="J562" s="85"/>
      <c r="K562" s="85"/>
      <c r="L562" s="85"/>
      <c r="M562" s="85"/>
      <c r="N562" s="85"/>
      <c r="O562" s="85"/>
      <c r="P562" s="85"/>
      <c r="Q562" s="85"/>
      <c r="R562" s="85"/>
      <c r="S562" s="85"/>
      <c r="T562" s="85"/>
      <c r="U562" s="85"/>
      <c r="V562" s="85"/>
      <c r="W562" s="85"/>
      <c r="X562" s="85"/>
      <c r="Y562" s="85"/>
      <c r="Z562" s="85"/>
    </row>
    <row r="563" spans="1:26" ht="16.5" customHeight="1">
      <c r="A563" s="85"/>
      <c r="B563" s="85"/>
      <c r="C563" s="86"/>
      <c r="D563" s="86"/>
      <c r="E563" s="118"/>
      <c r="F563" s="118"/>
      <c r="G563" s="85"/>
      <c r="H563" s="85"/>
      <c r="I563" s="85"/>
      <c r="J563" s="85"/>
      <c r="K563" s="85"/>
      <c r="L563" s="85"/>
      <c r="M563" s="85"/>
      <c r="N563" s="85"/>
      <c r="O563" s="85"/>
      <c r="P563" s="85"/>
      <c r="Q563" s="85"/>
      <c r="R563" s="85"/>
      <c r="S563" s="85"/>
      <c r="T563" s="85"/>
      <c r="U563" s="85"/>
      <c r="V563" s="85"/>
      <c r="W563" s="85"/>
      <c r="X563" s="85"/>
      <c r="Y563" s="85"/>
      <c r="Z563" s="85"/>
    </row>
    <row r="564" spans="1:26" ht="16.5" customHeight="1">
      <c r="A564" s="85"/>
      <c r="B564" s="85"/>
      <c r="C564" s="86"/>
      <c r="D564" s="86"/>
      <c r="E564" s="118"/>
      <c r="F564" s="118"/>
      <c r="G564" s="85"/>
      <c r="H564" s="85"/>
      <c r="I564" s="85"/>
      <c r="J564" s="85"/>
      <c r="K564" s="85"/>
      <c r="L564" s="85"/>
      <c r="M564" s="85"/>
      <c r="N564" s="85"/>
      <c r="O564" s="85"/>
      <c r="P564" s="85"/>
      <c r="Q564" s="85"/>
      <c r="R564" s="85"/>
      <c r="S564" s="85"/>
      <c r="T564" s="85"/>
      <c r="U564" s="85"/>
      <c r="V564" s="85"/>
      <c r="W564" s="85"/>
      <c r="X564" s="85"/>
      <c r="Y564" s="85"/>
      <c r="Z564" s="85"/>
    </row>
    <row r="565" spans="1:26" ht="16.5" customHeight="1">
      <c r="A565" s="85"/>
      <c r="B565" s="85"/>
      <c r="C565" s="86"/>
      <c r="D565" s="86"/>
      <c r="E565" s="118"/>
      <c r="F565" s="118"/>
      <c r="G565" s="85"/>
      <c r="H565" s="85"/>
      <c r="I565" s="85"/>
      <c r="J565" s="85"/>
      <c r="K565" s="85"/>
      <c r="L565" s="85"/>
      <c r="M565" s="85"/>
      <c r="N565" s="85"/>
      <c r="O565" s="85"/>
      <c r="P565" s="85"/>
      <c r="Q565" s="85"/>
      <c r="R565" s="85"/>
      <c r="S565" s="85"/>
      <c r="T565" s="85"/>
      <c r="U565" s="85"/>
      <c r="V565" s="85"/>
      <c r="W565" s="85"/>
      <c r="X565" s="85"/>
      <c r="Y565" s="85"/>
      <c r="Z565" s="85"/>
    </row>
    <row r="566" spans="1:26" ht="16.5" customHeight="1">
      <c r="A566" s="85"/>
      <c r="B566" s="85"/>
      <c r="C566" s="86"/>
      <c r="D566" s="86"/>
      <c r="E566" s="118"/>
      <c r="F566" s="118"/>
      <c r="G566" s="85"/>
      <c r="H566" s="85"/>
      <c r="I566" s="85"/>
      <c r="J566" s="85"/>
      <c r="K566" s="85"/>
      <c r="L566" s="85"/>
      <c r="M566" s="85"/>
      <c r="N566" s="85"/>
      <c r="O566" s="85"/>
      <c r="P566" s="85"/>
      <c r="Q566" s="85"/>
      <c r="R566" s="85"/>
      <c r="S566" s="85"/>
      <c r="T566" s="85"/>
      <c r="U566" s="85"/>
      <c r="V566" s="85"/>
      <c r="W566" s="85"/>
      <c r="X566" s="85"/>
      <c r="Y566" s="85"/>
      <c r="Z566" s="85"/>
    </row>
    <row r="567" spans="1:26" ht="16.5" customHeight="1">
      <c r="A567" s="85"/>
      <c r="B567" s="85"/>
      <c r="C567" s="86"/>
      <c r="D567" s="86"/>
      <c r="E567" s="118"/>
      <c r="F567" s="118"/>
      <c r="G567" s="85"/>
      <c r="H567" s="85"/>
      <c r="I567" s="85"/>
      <c r="J567" s="85"/>
      <c r="K567" s="85"/>
      <c r="L567" s="85"/>
      <c r="M567" s="85"/>
      <c r="N567" s="85"/>
      <c r="O567" s="85"/>
      <c r="P567" s="85"/>
      <c r="Q567" s="85"/>
      <c r="R567" s="85"/>
      <c r="S567" s="85"/>
      <c r="T567" s="85"/>
      <c r="U567" s="85"/>
      <c r="V567" s="85"/>
      <c r="W567" s="85"/>
      <c r="X567" s="85"/>
      <c r="Y567" s="85"/>
      <c r="Z567" s="85"/>
    </row>
    <row r="568" spans="1:26" ht="16.5" customHeight="1">
      <c r="A568" s="85"/>
      <c r="B568" s="85"/>
      <c r="C568" s="86"/>
      <c r="D568" s="86"/>
      <c r="E568" s="118"/>
      <c r="F568" s="118"/>
      <c r="G568" s="85"/>
      <c r="H568" s="85"/>
      <c r="I568" s="85"/>
      <c r="J568" s="85"/>
      <c r="K568" s="85"/>
      <c r="L568" s="85"/>
      <c r="M568" s="85"/>
      <c r="N568" s="85"/>
      <c r="O568" s="85"/>
      <c r="P568" s="85"/>
      <c r="Q568" s="85"/>
      <c r="R568" s="85"/>
      <c r="S568" s="85"/>
      <c r="T568" s="85"/>
      <c r="U568" s="85"/>
      <c r="V568" s="85"/>
      <c r="W568" s="85"/>
      <c r="X568" s="85"/>
      <c r="Y568" s="85"/>
      <c r="Z568" s="85"/>
    </row>
    <row r="569" spans="1:26" ht="16.5" customHeight="1">
      <c r="A569" s="85"/>
      <c r="B569" s="85"/>
      <c r="C569" s="86"/>
      <c r="D569" s="86"/>
      <c r="E569" s="118"/>
      <c r="F569" s="118"/>
      <c r="G569" s="85"/>
      <c r="H569" s="85"/>
      <c r="I569" s="85"/>
      <c r="J569" s="85"/>
      <c r="K569" s="85"/>
      <c r="L569" s="85"/>
      <c r="M569" s="85"/>
      <c r="N569" s="85"/>
      <c r="O569" s="85"/>
      <c r="P569" s="85"/>
      <c r="Q569" s="85"/>
      <c r="R569" s="85"/>
      <c r="S569" s="85"/>
      <c r="T569" s="85"/>
      <c r="U569" s="85"/>
      <c r="V569" s="85"/>
      <c r="W569" s="85"/>
      <c r="X569" s="85"/>
      <c r="Y569" s="85"/>
      <c r="Z569" s="85"/>
    </row>
    <row r="570" spans="1:26" ht="16.5" customHeight="1">
      <c r="A570" s="85"/>
      <c r="B570" s="85"/>
      <c r="C570" s="86"/>
      <c r="D570" s="86"/>
      <c r="E570" s="118"/>
      <c r="F570" s="118"/>
      <c r="G570" s="85"/>
      <c r="H570" s="85"/>
      <c r="I570" s="85"/>
      <c r="J570" s="85"/>
      <c r="K570" s="85"/>
      <c r="L570" s="85"/>
      <c r="M570" s="85"/>
      <c r="N570" s="85"/>
      <c r="O570" s="85"/>
      <c r="P570" s="85"/>
      <c r="Q570" s="85"/>
      <c r="R570" s="85"/>
      <c r="S570" s="85"/>
      <c r="T570" s="85"/>
      <c r="U570" s="85"/>
      <c r="V570" s="85"/>
      <c r="W570" s="85"/>
      <c r="X570" s="85"/>
      <c r="Y570" s="85"/>
      <c r="Z570" s="85"/>
    </row>
    <row r="571" spans="1:26" ht="16.5" customHeight="1">
      <c r="A571" s="85"/>
      <c r="B571" s="85"/>
      <c r="C571" s="86"/>
      <c r="D571" s="86"/>
      <c r="E571" s="118"/>
      <c r="F571" s="118"/>
      <c r="G571" s="85"/>
      <c r="H571" s="85"/>
      <c r="I571" s="85"/>
      <c r="J571" s="85"/>
      <c r="K571" s="85"/>
      <c r="L571" s="85"/>
      <c r="M571" s="85"/>
      <c r="N571" s="85"/>
      <c r="O571" s="85"/>
      <c r="P571" s="85"/>
      <c r="Q571" s="85"/>
      <c r="R571" s="85"/>
      <c r="S571" s="85"/>
      <c r="T571" s="85"/>
      <c r="U571" s="85"/>
      <c r="V571" s="85"/>
      <c r="W571" s="85"/>
      <c r="X571" s="85"/>
      <c r="Y571" s="85"/>
      <c r="Z571" s="85"/>
    </row>
    <row r="572" spans="1:26" ht="16.5" customHeight="1">
      <c r="A572" s="85"/>
      <c r="B572" s="85"/>
      <c r="C572" s="86"/>
      <c r="D572" s="86"/>
      <c r="E572" s="118"/>
      <c r="F572" s="118"/>
      <c r="G572" s="85"/>
      <c r="H572" s="85"/>
      <c r="I572" s="85"/>
      <c r="J572" s="85"/>
      <c r="K572" s="85"/>
      <c r="L572" s="85"/>
      <c r="M572" s="85"/>
      <c r="N572" s="85"/>
      <c r="O572" s="85"/>
      <c r="P572" s="85"/>
      <c r="Q572" s="85"/>
      <c r="R572" s="85"/>
      <c r="S572" s="85"/>
      <c r="T572" s="85"/>
      <c r="U572" s="85"/>
      <c r="V572" s="85"/>
      <c r="W572" s="85"/>
      <c r="X572" s="85"/>
      <c r="Y572" s="85"/>
      <c r="Z572" s="85"/>
    </row>
    <row r="573" spans="1:26" ht="16.5" customHeight="1">
      <c r="A573" s="85"/>
      <c r="B573" s="85"/>
      <c r="C573" s="86"/>
      <c r="D573" s="86"/>
      <c r="E573" s="118"/>
      <c r="F573" s="118"/>
      <c r="G573" s="85"/>
      <c r="H573" s="85"/>
      <c r="I573" s="85"/>
      <c r="J573" s="85"/>
      <c r="K573" s="85"/>
      <c r="L573" s="85"/>
      <c r="M573" s="85"/>
      <c r="N573" s="85"/>
      <c r="O573" s="85"/>
      <c r="P573" s="85"/>
      <c r="Q573" s="85"/>
      <c r="R573" s="85"/>
      <c r="S573" s="85"/>
      <c r="T573" s="85"/>
      <c r="U573" s="85"/>
      <c r="V573" s="85"/>
      <c r="W573" s="85"/>
      <c r="X573" s="85"/>
      <c r="Y573" s="85"/>
      <c r="Z573" s="85"/>
    </row>
    <row r="574" spans="1:26" ht="16.5" customHeight="1">
      <c r="A574" s="85"/>
      <c r="B574" s="85"/>
      <c r="C574" s="86"/>
      <c r="D574" s="86"/>
      <c r="E574" s="118"/>
      <c r="F574" s="118"/>
      <c r="G574" s="85"/>
      <c r="H574" s="85"/>
      <c r="I574" s="85"/>
      <c r="J574" s="85"/>
      <c r="K574" s="85"/>
      <c r="L574" s="85"/>
      <c r="M574" s="85"/>
      <c r="N574" s="85"/>
      <c r="O574" s="85"/>
      <c r="P574" s="85"/>
      <c r="Q574" s="85"/>
      <c r="R574" s="85"/>
      <c r="S574" s="85"/>
      <c r="T574" s="85"/>
      <c r="U574" s="85"/>
      <c r="V574" s="85"/>
      <c r="W574" s="85"/>
      <c r="X574" s="85"/>
      <c r="Y574" s="85"/>
      <c r="Z574" s="85"/>
    </row>
    <row r="575" spans="1:26" ht="16.5" customHeight="1">
      <c r="A575" s="85"/>
      <c r="B575" s="85"/>
      <c r="C575" s="86"/>
      <c r="D575" s="86"/>
      <c r="E575" s="118"/>
      <c r="F575" s="118"/>
      <c r="G575" s="85"/>
      <c r="H575" s="85"/>
      <c r="I575" s="85"/>
      <c r="J575" s="85"/>
      <c r="K575" s="85"/>
      <c r="L575" s="85"/>
      <c r="M575" s="85"/>
      <c r="N575" s="85"/>
      <c r="O575" s="85"/>
      <c r="P575" s="85"/>
      <c r="Q575" s="85"/>
      <c r="R575" s="85"/>
      <c r="S575" s="85"/>
      <c r="T575" s="85"/>
      <c r="U575" s="85"/>
      <c r="V575" s="85"/>
      <c r="W575" s="85"/>
      <c r="X575" s="85"/>
      <c r="Y575" s="85"/>
      <c r="Z575" s="85"/>
    </row>
    <row r="576" spans="1:26" ht="16.5" customHeight="1">
      <c r="A576" s="85"/>
      <c r="B576" s="85"/>
      <c r="C576" s="86"/>
      <c r="D576" s="86"/>
      <c r="E576" s="118"/>
      <c r="F576" s="118"/>
      <c r="G576" s="85"/>
      <c r="H576" s="85"/>
      <c r="I576" s="85"/>
      <c r="J576" s="85"/>
      <c r="K576" s="85"/>
      <c r="L576" s="85"/>
      <c r="M576" s="85"/>
      <c r="N576" s="85"/>
      <c r="O576" s="85"/>
      <c r="P576" s="85"/>
      <c r="Q576" s="85"/>
      <c r="R576" s="85"/>
      <c r="S576" s="85"/>
      <c r="T576" s="85"/>
      <c r="U576" s="85"/>
      <c r="V576" s="85"/>
      <c r="W576" s="85"/>
      <c r="X576" s="85"/>
      <c r="Y576" s="85"/>
      <c r="Z576" s="85"/>
    </row>
    <row r="577" spans="1:26" ht="16.5" customHeight="1">
      <c r="A577" s="85"/>
      <c r="B577" s="85"/>
      <c r="C577" s="86"/>
      <c r="D577" s="86"/>
      <c r="E577" s="118"/>
      <c r="F577" s="118"/>
      <c r="G577" s="85"/>
      <c r="H577" s="85"/>
      <c r="I577" s="85"/>
      <c r="J577" s="85"/>
      <c r="K577" s="85"/>
      <c r="L577" s="85"/>
      <c r="M577" s="85"/>
      <c r="N577" s="85"/>
      <c r="O577" s="85"/>
      <c r="P577" s="85"/>
      <c r="Q577" s="85"/>
      <c r="R577" s="85"/>
      <c r="S577" s="85"/>
      <c r="T577" s="85"/>
      <c r="U577" s="85"/>
      <c r="V577" s="85"/>
      <c r="W577" s="85"/>
      <c r="X577" s="85"/>
      <c r="Y577" s="85"/>
      <c r="Z577" s="85"/>
    </row>
    <row r="578" spans="1:26" ht="16.5" customHeight="1">
      <c r="A578" s="85"/>
      <c r="B578" s="85"/>
      <c r="C578" s="86"/>
      <c r="D578" s="86"/>
      <c r="E578" s="118"/>
      <c r="F578" s="118"/>
      <c r="G578" s="85"/>
      <c r="H578" s="85"/>
      <c r="I578" s="85"/>
      <c r="J578" s="85"/>
      <c r="K578" s="85"/>
      <c r="L578" s="85"/>
      <c r="M578" s="85"/>
      <c r="N578" s="85"/>
      <c r="O578" s="85"/>
      <c r="P578" s="85"/>
      <c r="Q578" s="85"/>
      <c r="R578" s="85"/>
      <c r="S578" s="85"/>
      <c r="T578" s="85"/>
      <c r="U578" s="85"/>
      <c r="V578" s="85"/>
      <c r="W578" s="85"/>
      <c r="X578" s="85"/>
      <c r="Y578" s="85"/>
      <c r="Z578" s="85"/>
    </row>
    <row r="579" spans="1:26" ht="16.5" customHeight="1">
      <c r="A579" s="85"/>
      <c r="B579" s="85"/>
      <c r="C579" s="86"/>
      <c r="D579" s="86"/>
      <c r="E579" s="118"/>
      <c r="F579" s="118"/>
      <c r="G579" s="85"/>
      <c r="H579" s="85"/>
      <c r="I579" s="85"/>
      <c r="J579" s="85"/>
      <c r="K579" s="85"/>
      <c r="L579" s="85"/>
      <c r="M579" s="85"/>
      <c r="N579" s="85"/>
      <c r="O579" s="85"/>
      <c r="P579" s="85"/>
      <c r="Q579" s="85"/>
      <c r="R579" s="85"/>
      <c r="S579" s="85"/>
      <c r="T579" s="85"/>
      <c r="U579" s="85"/>
      <c r="V579" s="85"/>
      <c r="W579" s="85"/>
      <c r="X579" s="85"/>
      <c r="Y579" s="85"/>
      <c r="Z579" s="85"/>
    </row>
    <row r="580" spans="1:26" ht="16.5" customHeight="1">
      <c r="A580" s="85"/>
      <c r="B580" s="85"/>
      <c r="C580" s="86"/>
      <c r="D580" s="86"/>
      <c r="E580" s="118"/>
      <c r="F580" s="118"/>
      <c r="G580" s="85"/>
      <c r="H580" s="85"/>
      <c r="I580" s="85"/>
      <c r="J580" s="85"/>
      <c r="K580" s="85"/>
      <c r="L580" s="85"/>
      <c r="M580" s="85"/>
      <c r="N580" s="85"/>
      <c r="O580" s="85"/>
      <c r="P580" s="85"/>
      <c r="Q580" s="85"/>
      <c r="R580" s="85"/>
      <c r="S580" s="85"/>
      <c r="T580" s="85"/>
      <c r="U580" s="85"/>
      <c r="V580" s="85"/>
      <c r="W580" s="85"/>
      <c r="X580" s="85"/>
      <c r="Y580" s="85"/>
      <c r="Z580" s="85"/>
    </row>
    <row r="581" spans="1:26" ht="16.5" customHeight="1">
      <c r="A581" s="85"/>
      <c r="B581" s="85"/>
      <c r="C581" s="86"/>
      <c r="D581" s="86"/>
      <c r="E581" s="118"/>
      <c r="F581" s="118"/>
      <c r="G581" s="85"/>
      <c r="H581" s="85"/>
      <c r="I581" s="85"/>
      <c r="J581" s="85"/>
      <c r="K581" s="85"/>
      <c r="L581" s="85"/>
      <c r="M581" s="85"/>
      <c r="N581" s="85"/>
      <c r="O581" s="85"/>
      <c r="P581" s="85"/>
      <c r="Q581" s="85"/>
      <c r="R581" s="85"/>
      <c r="S581" s="85"/>
      <c r="T581" s="85"/>
      <c r="U581" s="85"/>
      <c r="V581" s="85"/>
      <c r="W581" s="85"/>
      <c r="X581" s="85"/>
      <c r="Y581" s="85"/>
      <c r="Z581" s="85"/>
    </row>
    <row r="582" spans="1:26" ht="16.5" customHeight="1">
      <c r="A582" s="85"/>
      <c r="B582" s="85"/>
      <c r="C582" s="86"/>
      <c r="D582" s="86"/>
      <c r="E582" s="118"/>
      <c r="F582" s="118"/>
      <c r="G582" s="85"/>
      <c r="H582" s="85"/>
      <c r="I582" s="85"/>
      <c r="J582" s="85"/>
      <c r="K582" s="85"/>
      <c r="L582" s="85"/>
      <c r="M582" s="85"/>
      <c r="N582" s="85"/>
      <c r="O582" s="85"/>
      <c r="P582" s="85"/>
      <c r="Q582" s="85"/>
      <c r="R582" s="85"/>
      <c r="S582" s="85"/>
      <c r="T582" s="85"/>
      <c r="U582" s="85"/>
      <c r="V582" s="85"/>
      <c r="W582" s="85"/>
      <c r="X582" s="85"/>
      <c r="Y582" s="85"/>
      <c r="Z582" s="85"/>
    </row>
    <row r="583" spans="1:26" ht="16.5" customHeight="1">
      <c r="A583" s="85"/>
      <c r="B583" s="85"/>
      <c r="C583" s="86"/>
      <c r="D583" s="86"/>
      <c r="E583" s="118"/>
      <c r="F583" s="118"/>
      <c r="G583" s="85"/>
      <c r="H583" s="85"/>
      <c r="I583" s="85"/>
      <c r="J583" s="85"/>
      <c r="K583" s="85"/>
      <c r="L583" s="85"/>
      <c r="M583" s="85"/>
      <c r="N583" s="85"/>
      <c r="O583" s="85"/>
      <c r="P583" s="85"/>
      <c r="Q583" s="85"/>
      <c r="R583" s="85"/>
      <c r="S583" s="85"/>
      <c r="T583" s="85"/>
      <c r="U583" s="85"/>
      <c r="V583" s="85"/>
      <c r="W583" s="85"/>
      <c r="X583" s="85"/>
      <c r="Y583" s="85"/>
      <c r="Z583" s="85"/>
    </row>
    <row r="584" spans="1:26" ht="16.5" customHeight="1">
      <c r="A584" s="85"/>
      <c r="B584" s="85"/>
      <c r="C584" s="86"/>
      <c r="D584" s="86"/>
      <c r="E584" s="118"/>
      <c r="F584" s="118"/>
      <c r="G584" s="85"/>
      <c r="H584" s="85"/>
      <c r="I584" s="85"/>
      <c r="J584" s="85"/>
      <c r="K584" s="85"/>
      <c r="L584" s="85"/>
      <c r="M584" s="85"/>
      <c r="N584" s="85"/>
      <c r="O584" s="85"/>
      <c r="P584" s="85"/>
      <c r="Q584" s="85"/>
      <c r="R584" s="85"/>
      <c r="S584" s="85"/>
      <c r="T584" s="85"/>
      <c r="U584" s="85"/>
      <c r="V584" s="85"/>
      <c r="W584" s="85"/>
      <c r="X584" s="85"/>
      <c r="Y584" s="85"/>
      <c r="Z584" s="85"/>
    </row>
    <row r="585" spans="1:26" ht="16.5" customHeight="1">
      <c r="A585" s="85"/>
      <c r="B585" s="85"/>
      <c r="C585" s="86"/>
      <c r="D585" s="86"/>
      <c r="E585" s="118"/>
      <c r="F585" s="118"/>
      <c r="G585" s="85"/>
      <c r="H585" s="85"/>
      <c r="I585" s="85"/>
      <c r="J585" s="85"/>
      <c r="K585" s="85"/>
      <c r="L585" s="85"/>
      <c r="M585" s="85"/>
      <c r="N585" s="85"/>
      <c r="O585" s="85"/>
      <c r="P585" s="85"/>
      <c r="Q585" s="85"/>
      <c r="R585" s="85"/>
      <c r="S585" s="85"/>
      <c r="T585" s="85"/>
      <c r="U585" s="85"/>
      <c r="V585" s="85"/>
      <c r="W585" s="85"/>
      <c r="X585" s="85"/>
      <c r="Y585" s="85"/>
      <c r="Z585" s="85"/>
    </row>
    <row r="586" spans="1:26" ht="16.5" customHeight="1">
      <c r="A586" s="85"/>
      <c r="B586" s="85"/>
      <c r="C586" s="86"/>
      <c r="D586" s="86"/>
      <c r="E586" s="118"/>
      <c r="F586" s="118"/>
      <c r="G586" s="85"/>
      <c r="H586" s="85"/>
      <c r="I586" s="85"/>
      <c r="J586" s="85"/>
      <c r="K586" s="85"/>
      <c r="L586" s="85"/>
      <c r="M586" s="85"/>
      <c r="N586" s="85"/>
      <c r="O586" s="85"/>
      <c r="P586" s="85"/>
      <c r="Q586" s="85"/>
      <c r="R586" s="85"/>
      <c r="S586" s="85"/>
      <c r="T586" s="85"/>
      <c r="U586" s="85"/>
      <c r="V586" s="85"/>
      <c r="W586" s="85"/>
      <c r="X586" s="85"/>
      <c r="Y586" s="85"/>
      <c r="Z586" s="85"/>
    </row>
    <row r="587" spans="1:26" ht="16.5" customHeight="1">
      <c r="A587" s="85"/>
      <c r="B587" s="85"/>
      <c r="C587" s="86"/>
      <c r="D587" s="86"/>
      <c r="E587" s="118"/>
      <c r="F587" s="118"/>
      <c r="G587" s="85"/>
      <c r="H587" s="85"/>
      <c r="I587" s="85"/>
      <c r="J587" s="85"/>
      <c r="K587" s="85"/>
      <c r="L587" s="85"/>
      <c r="M587" s="85"/>
      <c r="N587" s="85"/>
      <c r="O587" s="85"/>
      <c r="P587" s="85"/>
      <c r="Q587" s="85"/>
      <c r="R587" s="85"/>
      <c r="S587" s="85"/>
      <c r="T587" s="85"/>
      <c r="U587" s="85"/>
      <c r="V587" s="85"/>
      <c r="W587" s="85"/>
      <c r="X587" s="85"/>
      <c r="Y587" s="85"/>
      <c r="Z587" s="85"/>
    </row>
    <row r="588" spans="1:26" ht="16.5" customHeight="1">
      <c r="A588" s="85"/>
      <c r="B588" s="85"/>
      <c r="C588" s="86"/>
      <c r="D588" s="86"/>
      <c r="E588" s="118"/>
      <c r="F588" s="118"/>
      <c r="G588" s="85"/>
      <c r="H588" s="85"/>
      <c r="I588" s="85"/>
      <c r="J588" s="85"/>
      <c r="K588" s="85"/>
      <c r="L588" s="85"/>
      <c r="M588" s="85"/>
      <c r="N588" s="85"/>
      <c r="O588" s="85"/>
      <c r="P588" s="85"/>
      <c r="Q588" s="85"/>
      <c r="R588" s="85"/>
      <c r="S588" s="85"/>
      <c r="T588" s="85"/>
      <c r="U588" s="85"/>
      <c r="V588" s="85"/>
      <c r="W588" s="85"/>
      <c r="X588" s="85"/>
      <c r="Y588" s="85"/>
      <c r="Z588" s="85"/>
    </row>
    <row r="589" spans="1:26" ht="16.5" customHeight="1">
      <c r="A589" s="85"/>
      <c r="B589" s="85"/>
      <c r="C589" s="86"/>
      <c r="D589" s="86"/>
      <c r="E589" s="118"/>
      <c r="F589" s="118"/>
      <c r="G589" s="85"/>
      <c r="H589" s="85"/>
      <c r="I589" s="85"/>
      <c r="J589" s="85"/>
      <c r="K589" s="85"/>
      <c r="L589" s="85"/>
      <c r="M589" s="85"/>
      <c r="N589" s="85"/>
      <c r="O589" s="85"/>
      <c r="P589" s="85"/>
      <c r="Q589" s="85"/>
      <c r="R589" s="85"/>
      <c r="S589" s="85"/>
      <c r="T589" s="85"/>
      <c r="U589" s="85"/>
      <c r="V589" s="85"/>
      <c r="W589" s="85"/>
      <c r="X589" s="85"/>
      <c r="Y589" s="85"/>
      <c r="Z589" s="85"/>
    </row>
    <row r="590" spans="1:26" ht="16.5" customHeight="1">
      <c r="A590" s="85"/>
      <c r="B590" s="85"/>
      <c r="C590" s="86"/>
      <c r="D590" s="86"/>
      <c r="E590" s="118"/>
      <c r="F590" s="118"/>
      <c r="G590" s="85"/>
      <c r="H590" s="85"/>
      <c r="I590" s="85"/>
      <c r="J590" s="85"/>
      <c r="K590" s="85"/>
      <c r="L590" s="85"/>
      <c r="M590" s="85"/>
      <c r="N590" s="85"/>
      <c r="O590" s="85"/>
      <c r="P590" s="85"/>
      <c r="Q590" s="85"/>
      <c r="R590" s="85"/>
      <c r="S590" s="85"/>
      <c r="T590" s="85"/>
      <c r="U590" s="85"/>
      <c r="V590" s="85"/>
      <c r="W590" s="85"/>
      <c r="X590" s="85"/>
      <c r="Y590" s="85"/>
      <c r="Z590" s="85"/>
    </row>
    <row r="591" spans="1:26" ht="16.5" customHeight="1">
      <c r="A591" s="85"/>
      <c r="B591" s="85"/>
      <c r="C591" s="86"/>
      <c r="D591" s="86"/>
      <c r="E591" s="118"/>
      <c r="F591" s="118"/>
      <c r="G591" s="85"/>
      <c r="H591" s="85"/>
      <c r="I591" s="85"/>
      <c r="J591" s="85"/>
      <c r="K591" s="85"/>
      <c r="L591" s="85"/>
      <c r="M591" s="85"/>
      <c r="N591" s="85"/>
      <c r="O591" s="85"/>
      <c r="P591" s="85"/>
      <c r="Q591" s="85"/>
      <c r="R591" s="85"/>
      <c r="S591" s="85"/>
      <c r="T591" s="85"/>
      <c r="U591" s="85"/>
      <c r="V591" s="85"/>
      <c r="W591" s="85"/>
      <c r="X591" s="85"/>
      <c r="Y591" s="85"/>
      <c r="Z591" s="85"/>
    </row>
    <row r="592" spans="1:26" ht="16.5" customHeight="1">
      <c r="A592" s="85"/>
      <c r="B592" s="85"/>
      <c r="C592" s="86"/>
      <c r="D592" s="86"/>
      <c r="E592" s="118"/>
      <c r="F592" s="118"/>
      <c r="G592" s="85"/>
      <c r="H592" s="85"/>
      <c r="I592" s="85"/>
      <c r="J592" s="85"/>
      <c r="K592" s="85"/>
      <c r="L592" s="85"/>
      <c r="M592" s="85"/>
      <c r="N592" s="85"/>
      <c r="O592" s="85"/>
      <c r="P592" s="85"/>
      <c r="Q592" s="85"/>
      <c r="R592" s="85"/>
      <c r="S592" s="85"/>
      <c r="T592" s="85"/>
      <c r="U592" s="85"/>
      <c r="V592" s="85"/>
      <c r="W592" s="85"/>
      <c r="X592" s="85"/>
      <c r="Y592" s="85"/>
      <c r="Z592" s="85"/>
    </row>
    <row r="593" spans="1:26" ht="16.5" customHeight="1">
      <c r="A593" s="85"/>
      <c r="B593" s="85"/>
      <c r="C593" s="86"/>
      <c r="D593" s="86"/>
      <c r="E593" s="118"/>
      <c r="F593" s="118"/>
      <c r="G593" s="85"/>
      <c r="H593" s="85"/>
      <c r="I593" s="85"/>
      <c r="J593" s="85"/>
      <c r="K593" s="85"/>
      <c r="L593" s="85"/>
      <c r="M593" s="85"/>
      <c r="N593" s="85"/>
      <c r="O593" s="85"/>
      <c r="P593" s="85"/>
      <c r="Q593" s="85"/>
      <c r="R593" s="85"/>
      <c r="S593" s="85"/>
      <c r="T593" s="85"/>
      <c r="U593" s="85"/>
      <c r="V593" s="85"/>
      <c r="W593" s="85"/>
      <c r="X593" s="85"/>
      <c r="Y593" s="85"/>
      <c r="Z593" s="85"/>
    </row>
    <row r="594" spans="1:26" ht="16.5" customHeight="1">
      <c r="A594" s="85"/>
      <c r="B594" s="85"/>
      <c r="C594" s="86"/>
      <c r="D594" s="86"/>
      <c r="E594" s="118"/>
      <c r="F594" s="118"/>
      <c r="G594" s="85"/>
      <c r="H594" s="85"/>
      <c r="I594" s="85"/>
      <c r="J594" s="85"/>
      <c r="K594" s="85"/>
      <c r="L594" s="85"/>
      <c r="M594" s="85"/>
      <c r="N594" s="85"/>
      <c r="O594" s="85"/>
      <c r="P594" s="85"/>
      <c r="Q594" s="85"/>
      <c r="R594" s="85"/>
      <c r="S594" s="85"/>
      <c r="T594" s="85"/>
      <c r="U594" s="85"/>
      <c r="V594" s="85"/>
      <c r="W594" s="85"/>
      <c r="X594" s="85"/>
      <c r="Y594" s="85"/>
      <c r="Z594" s="85"/>
    </row>
    <row r="595" spans="1:26" ht="16.5" customHeight="1">
      <c r="A595" s="85"/>
      <c r="B595" s="85"/>
      <c r="C595" s="86"/>
      <c r="D595" s="86"/>
      <c r="E595" s="118"/>
      <c r="F595" s="118"/>
      <c r="G595" s="85"/>
      <c r="H595" s="85"/>
      <c r="I595" s="85"/>
      <c r="J595" s="85"/>
      <c r="K595" s="85"/>
      <c r="L595" s="85"/>
      <c r="M595" s="85"/>
      <c r="N595" s="85"/>
      <c r="O595" s="85"/>
      <c r="P595" s="85"/>
      <c r="Q595" s="85"/>
      <c r="R595" s="85"/>
      <c r="S595" s="85"/>
      <c r="T595" s="85"/>
      <c r="U595" s="85"/>
      <c r="V595" s="85"/>
      <c r="W595" s="85"/>
      <c r="X595" s="85"/>
      <c r="Y595" s="85"/>
      <c r="Z595" s="85"/>
    </row>
    <row r="596" spans="1:26" ht="16.5" customHeight="1">
      <c r="A596" s="85"/>
      <c r="B596" s="85"/>
      <c r="C596" s="86"/>
      <c r="D596" s="86"/>
      <c r="E596" s="118"/>
      <c r="F596" s="118"/>
      <c r="G596" s="85"/>
      <c r="H596" s="85"/>
      <c r="I596" s="85"/>
      <c r="J596" s="85"/>
      <c r="K596" s="85"/>
      <c r="L596" s="85"/>
      <c r="M596" s="85"/>
      <c r="N596" s="85"/>
      <c r="O596" s="85"/>
      <c r="P596" s="85"/>
      <c r="Q596" s="85"/>
      <c r="R596" s="85"/>
      <c r="S596" s="85"/>
      <c r="T596" s="85"/>
      <c r="U596" s="85"/>
      <c r="V596" s="85"/>
      <c r="W596" s="85"/>
      <c r="X596" s="85"/>
      <c r="Y596" s="85"/>
      <c r="Z596" s="85"/>
    </row>
    <row r="597" spans="1:26" ht="16.5" customHeight="1">
      <c r="A597" s="85"/>
      <c r="B597" s="85"/>
      <c r="C597" s="86"/>
      <c r="D597" s="86"/>
      <c r="E597" s="118"/>
      <c r="F597" s="118"/>
      <c r="G597" s="85"/>
      <c r="H597" s="85"/>
      <c r="I597" s="85"/>
      <c r="J597" s="85"/>
      <c r="K597" s="85"/>
      <c r="L597" s="85"/>
      <c r="M597" s="85"/>
      <c r="N597" s="85"/>
      <c r="O597" s="85"/>
      <c r="P597" s="85"/>
      <c r="Q597" s="85"/>
      <c r="R597" s="85"/>
      <c r="S597" s="85"/>
      <c r="T597" s="85"/>
      <c r="U597" s="85"/>
      <c r="V597" s="85"/>
      <c r="W597" s="85"/>
      <c r="X597" s="85"/>
      <c r="Y597" s="85"/>
      <c r="Z597" s="85"/>
    </row>
    <row r="598" spans="1:26" ht="16.5" customHeight="1">
      <c r="A598" s="85"/>
      <c r="B598" s="85"/>
      <c r="C598" s="86"/>
      <c r="D598" s="86"/>
      <c r="E598" s="118"/>
      <c r="F598" s="118"/>
      <c r="G598" s="85"/>
      <c r="H598" s="85"/>
      <c r="I598" s="85"/>
      <c r="J598" s="85"/>
      <c r="K598" s="85"/>
      <c r="L598" s="85"/>
      <c r="M598" s="85"/>
      <c r="N598" s="85"/>
      <c r="O598" s="85"/>
      <c r="P598" s="85"/>
      <c r="Q598" s="85"/>
      <c r="R598" s="85"/>
      <c r="S598" s="85"/>
      <c r="T598" s="85"/>
      <c r="U598" s="85"/>
      <c r="V598" s="85"/>
      <c r="W598" s="85"/>
      <c r="X598" s="85"/>
      <c r="Y598" s="85"/>
      <c r="Z598" s="85"/>
    </row>
    <row r="599" spans="1:26" ht="16.5" customHeight="1">
      <c r="A599" s="85"/>
      <c r="B599" s="85"/>
      <c r="C599" s="86"/>
      <c r="D599" s="86"/>
      <c r="E599" s="118"/>
      <c r="F599" s="118"/>
      <c r="G599" s="85"/>
      <c r="H599" s="85"/>
      <c r="I599" s="85"/>
      <c r="J599" s="85"/>
      <c r="K599" s="85"/>
      <c r="L599" s="85"/>
      <c r="M599" s="85"/>
      <c r="N599" s="85"/>
      <c r="O599" s="85"/>
      <c r="P599" s="85"/>
      <c r="Q599" s="85"/>
      <c r="R599" s="85"/>
      <c r="S599" s="85"/>
      <c r="T599" s="85"/>
      <c r="U599" s="85"/>
      <c r="V599" s="85"/>
      <c r="W599" s="85"/>
      <c r="X599" s="85"/>
      <c r="Y599" s="85"/>
      <c r="Z599" s="85"/>
    </row>
    <row r="600" spans="1:26" ht="16.5" customHeight="1">
      <c r="A600" s="85"/>
      <c r="B600" s="85"/>
      <c r="C600" s="86"/>
      <c r="D600" s="86"/>
      <c r="E600" s="118"/>
      <c r="F600" s="118"/>
      <c r="G600" s="85"/>
      <c r="H600" s="85"/>
      <c r="I600" s="85"/>
      <c r="J600" s="85"/>
      <c r="K600" s="85"/>
      <c r="L600" s="85"/>
      <c r="M600" s="85"/>
      <c r="N600" s="85"/>
      <c r="O600" s="85"/>
      <c r="P600" s="85"/>
      <c r="Q600" s="85"/>
      <c r="R600" s="85"/>
      <c r="S600" s="85"/>
      <c r="T600" s="85"/>
      <c r="U600" s="85"/>
      <c r="V600" s="85"/>
      <c r="W600" s="85"/>
      <c r="X600" s="85"/>
      <c r="Y600" s="85"/>
      <c r="Z600" s="85"/>
    </row>
    <row r="601" spans="1:26" ht="16.5" customHeight="1">
      <c r="A601" s="85"/>
      <c r="B601" s="85"/>
      <c r="C601" s="86"/>
      <c r="D601" s="86"/>
      <c r="E601" s="118"/>
      <c r="F601" s="118"/>
      <c r="G601" s="85"/>
      <c r="H601" s="85"/>
      <c r="I601" s="85"/>
      <c r="J601" s="85"/>
      <c r="K601" s="85"/>
      <c r="L601" s="85"/>
      <c r="M601" s="85"/>
      <c r="N601" s="85"/>
      <c r="O601" s="85"/>
      <c r="P601" s="85"/>
      <c r="Q601" s="85"/>
      <c r="R601" s="85"/>
      <c r="S601" s="85"/>
      <c r="T601" s="85"/>
      <c r="U601" s="85"/>
      <c r="V601" s="85"/>
      <c r="W601" s="85"/>
      <c r="X601" s="85"/>
      <c r="Y601" s="85"/>
      <c r="Z601" s="85"/>
    </row>
    <row r="602" spans="1:26" ht="16.5" customHeight="1">
      <c r="A602" s="85"/>
      <c r="B602" s="85"/>
      <c r="C602" s="86"/>
      <c r="D602" s="86"/>
      <c r="E602" s="118"/>
      <c r="F602" s="118"/>
      <c r="G602" s="85"/>
      <c r="H602" s="85"/>
      <c r="I602" s="85"/>
      <c r="J602" s="85"/>
      <c r="K602" s="85"/>
      <c r="L602" s="85"/>
      <c r="M602" s="85"/>
      <c r="N602" s="85"/>
      <c r="O602" s="85"/>
      <c r="P602" s="85"/>
      <c r="Q602" s="85"/>
      <c r="R602" s="85"/>
      <c r="S602" s="85"/>
      <c r="T602" s="85"/>
      <c r="U602" s="85"/>
      <c r="V602" s="85"/>
      <c r="W602" s="85"/>
      <c r="X602" s="85"/>
      <c r="Y602" s="85"/>
      <c r="Z602" s="85"/>
    </row>
    <row r="603" spans="1:26" ht="16.5" customHeight="1">
      <c r="A603" s="85"/>
      <c r="B603" s="85"/>
      <c r="C603" s="86"/>
      <c r="D603" s="86"/>
      <c r="E603" s="118"/>
      <c r="F603" s="118"/>
      <c r="G603" s="85"/>
      <c r="H603" s="85"/>
      <c r="I603" s="85"/>
      <c r="J603" s="85"/>
      <c r="K603" s="85"/>
      <c r="L603" s="85"/>
      <c r="M603" s="85"/>
      <c r="N603" s="85"/>
      <c r="O603" s="85"/>
      <c r="P603" s="85"/>
      <c r="Q603" s="85"/>
      <c r="R603" s="85"/>
      <c r="S603" s="85"/>
      <c r="T603" s="85"/>
      <c r="U603" s="85"/>
      <c r="V603" s="85"/>
      <c r="W603" s="85"/>
      <c r="X603" s="85"/>
      <c r="Y603" s="85"/>
      <c r="Z603" s="85"/>
    </row>
    <row r="604" spans="1:26" ht="16.5" customHeight="1">
      <c r="A604" s="85"/>
      <c r="B604" s="85"/>
      <c r="C604" s="86"/>
      <c r="D604" s="86"/>
      <c r="E604" s="118"/>
      <c r="F604" s="118"/>
      <c r="G604" s="85"/>
      <c r="H604" s="85"/>
      <c r="I604" s="85"/>
      <c r="J604" s="85"/>
      <c r="K604" s="85"/>
      <c r="L604" s="85"/>
      <c r="M604" s="85"/>
      <c r="N604" s="85"/>
      <c r="O604" s="85"/>
      <c r="P604" s="85"/>
      <c r="Q604" s="85"/>
      <c r="R604" s="85"/>
      <c r="S604" s="85"/>
      <c r="T604" s="85"/>
      <c r="U604" s="85"/>
      <c r="V604" s="85"/>
      <c r="W604" s="85"/>
      <c r="X604" s="85"/>
      <c r="Y604" s="85"/>
      <c r="Z604" s="85"/>
    </row>
    <row r="605" spans="1:26" ht="16.5" customHeight="1">
      <c r="A605" s="85"/>
      <c r="B605" s="85"/>
      <c r="C605" s="86"/>
      <c r="D605" s="86"/>
      <c r="E605" s="118"/>
      <c r="F605" s="118"/>
      <c r="G605" s="85"/>
      <c r="H605" s="85"/>
      <c r="I605" s="85"/>
      <c r="J605" s="85"/>
      <c r="K605" s="85"/>
      <c r="L605" s="85"/>
      <c r="M605" s="85"/>
      <c r="N605" s="85"/>
      <c r="O605" s="85"/>
      <c r="P605" s="85"/>
      <c r="Q605" s="85"/>
      <c r="R605" s="85"/>
      <c r="S605" s="85"/>
      <c r="T605" s="85"/>
      <c r="U605" s="85"/>
      <c r="V605" s="85"/>
      <c r="W605" s="85"/>
      <c r="X605" s="85"/>
      <c r="Y605" s="85"/>
      <c r="Z605" s="85"/>
    </row>
    <row r="606" spans="1:26" ht="16.5" customHeight="1">
      <c r="A606" s="85"/>
      <c r="B606" s="85"/>
      <c r="C606" s="86"/>
      <c r="D606" s="86"/>
      <c r="E606" s="118"/>
      <c r="F606" s="118"/>
      <c r="G606" s="85"/>
      <c r="H606" s="85"/>
      <c r="I606" s="85"/>
      <c r="J606" s="85"/>
      <c r="K606" s="85"/>
      <c r="L606" s="85"/>
      <c r="M606" s="85"/>
      <c r="N606" s="85"/>
      <c r="O606" s="85"/>
      <c r="P606" s="85"/>
      <c r="Q606" s="85"/>
      <c r="R606" s="85"/>
      <c r="S606" s="85"/>
      <c r="T606" s="85"/>
      <c r="U606" s="85"/>
      <c r="V606" s="85"/>
      <c r="W606" s="85"/>
      <c r="X606" s="85"/>
      <c r="Y606" s="85"/>
      <c r="Z606" s="85"/>
    </row>
    <row r="607" spans="1:26" ht="16.5" customHeight="1">
      <c r="A607" s="85"/>
      <c r="B607" s="85"/>
      <c r="C607" s="86"/>
      <c r="D607" s="86"/>
      <c r="E607" s="118"/>
      <c r="F607" s="118"/>
      <c r="G607" s="85"/>
      <c r="H607" s="85"/>
      <c r="I607" s="85"/>
      <c r="J607" s="85"/>
      <c r="K607" s="85"/>
      <c r="L607" s="85"/>
      <c r="M607" s="85"/>
      <c r="N607" s="85"/>
      <c r="O607" s="85"/>
      <c r="P607" s="85"/>
      <c r="Q607" s="85"/>
      <c r="R607" s="85"/>
      <c r="S607" s="85"/>
      <c r="T607" s="85"/>
      <c r="U607" s="85"/>
      <c r="V607" s="85"/>
      <c r="W607" s="85"/>
      <c r="X607" s="85"/>
      <c r="Y607" s="85"/>
      <c r="Z607" s="85"/>
    </row>
    <row r="608" spans="1:26" ht="16.5" customHeight="1">
      <c r="A608" s="85"/>
      <c r="B608" s="85"/>
      <c r="C608" s="86"/>
      <c r="D608" s="86"/>
      <c r="E608" s="118"/>
      <c r="F608" s="118"/>
      <c r="G608" s="85"/>
      <c r="H608" s="85"/>
      <c r="I608" s="85"/>
      <c r="J608" s="85"/>
      <c r="K608" s="85"/>
      <c r="L608" s="85"/>
      <c r="M608" s="85"/>
      <c r="N608" s="85"/>
      <c r="O608" s="85"/>
      <c r="P608" s="85"/>
      <c r="Q608" s="85"/>
      <c r="R608" s="85"/>
      <c r="S608" s="85"/>
      <c r="T608" s="85"/>
      <c r="U608" s="85"/>
      <c r="V608" s="85"/>
      <c r="W608" s="85"/>
      <c r="X608" s="85"/>
      <c r="Y608" s="85"/>
      <c r="Z608" s="85"/>
    </row>
    <row r="609" spans="1:26" ht="16.5" customHeight="1">
      <c r="A609" s="85"/>
      <c r="B609" s="85"/>
      <c r="C609" s="86"/>
      <c r="D609" s="86"/>
      <c r="E609" s="118"/>
      <c r="F609" s="118"/>
      <c r="G609" s="85"/>
      <c r="H609" s="85"/>
      <c r="I609" s="85"/>
      <c r="J609" s="85"/>
      <c r="K609" s="85"/>
      <c r="L609" s="85"/>
      <c r="M609" s="85"/>
      <c r="N609" s="85"/>
      <c r="O609" s="85"/>
      <c r="P609" s="85"/>
      <c r="Q609" s="85"/>
      <c r="R609" s="85"/>
      <c r="S609" s="85"/>
      <c r="T609" s="85"/>
      <c r="U609" s="85"/>
      <c r="V609" s="85"/>
      <c r="W609" s="85"/>
      <c r="X609" s="85"/>
      <c r="Y609" s="85"/>
      <c r="Z609" s="85"/>
    </row>
    <row r="610" spans="1:26" ht="16.5" customHeight="1">
      <c r="A610" s="85"/>
      <c r="B610" s="85"/>
      <c r="C610" s="86"/>
      <c r="D610" s="86"/>
      <c r="E610" s="118"/>
      <c r="F610" s="118"/>
      <c r="G610" s="85"/>
      <c r="H610" s="85"/>
      <c r="I610" s="85"/>
      <c r="J610" s="85"/>
      <c r="K610" s="85"/>
      <c r="L610" s="85"/>
      <c r="M610" s="85"/>
      <c r="N610" s="85"/>
      <c r="O610" s="85"/>
      <c r="P610" s="85"/>
      <c r="Q610" s="85"/>
      <c r="R610" s="85"/>
      <c r="S610" s="85"/>
      <c r="T610" s="85"/>
      <c r="U610" s="85"/>
      <c r="V610" s="85"/>
      <c r="W610" s="85"/>
      <c r="X610" s="85"/>
      <c r="Y610" s="85"/>
      <c r="Z610" s="85"/>
    </row>
    <row r="611" spans="1:26" ht="16.5" customHeight="1">
      <c r="A611" s="85"/>
      <c r="B611" s="85"/>
      <c r="C611" s="86"/>
      <c r="D611" s="86"/>
      <c r="E611" s="118"/>
      <c r="F611" s="118"/>
      <c r="G611" s="85"/>
      <c r="H611" s="85"/>
      <c r="I611" s="85"/>
      <c r="J611" s="85"/>
      <c r="K611" s="85"/>
      <c r="L611" s="85"/>
      <c r="M611" s="85"/>
      <c r="N611" s="85"/>
      <c r="O611" s="85"/>
      <c r="P611" s="85"/>
      <c r="Q611" s="85"/>
      <c r="R611" s="85"/>
      <c r="S611" s="85"/>
      <c r="T611" s="85"/>
      <c r="U611" s="85"/>
      <c r="V611" s="85"/>
      <c r="W611" s="85"/>
      <c r="X611" s="85"/>
      <c r="Y611" s="85"/>
      <c r="Z611" s="85"/>
    </row>
    <row r="612" spans="1:26" ht="16.5" customHeight="1">
      <c r="A612" s="85"/>
      <c r="B612" s="85"/>
      <c r="C612" s="86"/>
      <c r="D612" s="86"/>
      <c r="E612" s="118"/>
      <c r="F612" s="118"/>
      <c r="G612" s="85"/>
      <c r="H612" s="85"/>
      <c r="I612" s="85"/>
      <c r="J612" s="85"/>
      <c r="K612" s="85"/>
      <c r="L612" s="85"/>
      <c r="M612" s="85"/>
      <c r="N612" s="85"/>
      <c r="O612" s="85"/>
      <c r="P612" s="85"/>
      <c r="Q612" s="85"/>
      <c r="R612" s="85"/>
      <c r="S612" s="85"/>
      <c r="T612" s="85"/>
      <c r="U612" s="85"/>
      <c r="V612" s="85"/>
      <c r="W612" s="85"/>
      <c r="X612" s="85"/>
      <c r="Y612" s="85"/>
      <c r="Z612" s="85"/>
    </row>
    <row r="613" spans="1:26" ht="16.5" customHeight="1">
      <c r="A613" s="85"/>
      <c r="B613" s="85"/>
      <c r="C613" s="86"/>
      <c r="D613" s="86"/>
      <c r="E613" s="118"/>
      <c r="F613" s="118"/>
      <c r="G613" s="85"/>
      <c r="H613" s="85"/>
      <c r="I613" s="85"/>
      <c r="J613" s="85"/>
      <c r="K613" s="85"/>
      <c r="L613" s="85"/>
      <c r="M613" s="85"/>
      <c r="N613" s="85"/>
      <c r="O613" s="85"/>
      <c r="P613" s="85"/>
      <c r="Q613" s="85"/>
      <c r="R613" s="85"/>
      <c r="S613" s="85"/>
      <c r="T613" s="85"/>
      <c r="U613" s="85"/>
      <c r="V613" s="85"/>
      <c r="W613" s="85"/>
      <c r="X613" s="85"/>
      <c r="Y613" s="85"/>
      <c r="Z613" s="85"/>
    </row>
    <row r="614" spans="1:26" ht="16.5" customHeight="1">
      <c r="A614" s="85"/>
      <c r="B614" s="85"/>
      <c r="C614" s="86"/>
      <c r="D614" s="86"/>
      <c r="E614" s="118"/>
      <c r="F614" s="118"/>
      <c r="G614" s="85"/>
      <c r="H614" s="85"/>
      <c r="I614" s="85"/>
      <c r="J614" s="85"/>
      <c r="K614" s="85"/>
      <c r="L614" s="85"/>
      <c r="M614" s="85"/>
      <c r="N614" s="85"/>
      <c r="O614" s="85"/>
      <c r="P614" s="85"/>
      <c r="Q614" s="85"/>
      <c r="R614" s="85"/>
      <c r="S614" s="85"/>
      <c r="T614" s="85"/>
      <c r="U614" s="85"/>
      <c r="V614" s="85"/>
      <c r="W614" s="85"/>
      <c r="X614" s="85"/>
      <c r="Y614" s="85"/>
      <c r="Z614" s="85"/>
    </row>
    <row r="615" spans="1:26" ht="16.5" customHeight="1">
      <c r="A615" s="85"/>
      <c r="B615" s="85"/>
      <c r="C615" s="86"/>
      <c r="D615" s="86"/>
      <c r="E615" s="118"/>
      <c r="F615" s="118"/>
      <c r="G615" s="85"/>
      <c r="H615" s="85"/>
      <c r="I615" s="85"/>
      <c r="J615" s="85"/>
      <c r="K615" s="85"/>
      <c r="L615" s="85"/>
      <c r="M615" s="85"/>
      <c r="N615" s="85"/>
      <c r="O615" s="85"/>
      <c r="P615" s="85"/>
      <c r="Q615" s="85"/>
      <c r="R615" s="85"/>
      <c r="S615" s="85"/>
      <c r="T615" s="85"/>
      <c r="U615" s="85"/>
      <c r="V615" s="85"/>
      <c r="W615" s="85"/>
      <c r="X615" s="85"/>
      <c r="Y615" s="85"/>
      <c r="Z615" s="85"/>
    </row>
    <row r="616" spans="1:26" ht="16.5" customHeight="1">
      <c r="A616" s="85"/>
      <c r="B616" s="85"/>
      <c r="C616" s="86"/>
      <c r="D616" s="86"/>
      <c r="E616" s="118"/>
      <c r="F616" s="118"/>
      <c r="G616" s="85"/>
      <c r="H616" s="85"/>
      <c r="I616" s="85"/>
      <c r="J616" s="85"/>
      <c r="K616" s="85"/>
      <c r="L616" s="85"/>
      <c r="M616" s="85"/>
      <c r="N616" s="85"/>
      <c r="O616" s="85"/>
      <c r="P616" s="85"/>
      <c r="Q616" s="85"/>
      <c r="R616" s="85"/>
      <c r="S616" s="85"/>
      <c r="T616" s="85"/>
      <c r="U616" s="85"/>
      <c r="V616" s="85"/>
      <c r="W616" s="85"/>
      <c r="X616" s="85"/>
      <c r="Y616" s="85"/>
      <c r="Z616" s="85"/>
    </row>
    <row r="617" spans="1:26" ht="16.5" customHeight="1">
      <c r="A617" s="85"/>
      <c r="B617" s="85"/>
      <c r="C617" s="86"/>
      <c r="D617" s="86"/>
      <c r="E617" s="118"/>
      <c r="F617" s="118"/>
      <c r="G617" s="85"/>
      <c r="H617" s="85"/>
      <c r="I617" s="85"/>
      <c r="J617" s="85"/>
      <c r="K617" s="85"/>
      <c r="L617" s="85"/>
      <c r="M617" s="85"/>
      <c r="N617" s="85"/>
      <c r="O617" s="85"/>
      <c r="P617" s="85"/>
      <c r="Q617" s="85"/>
      <c r="R617" s="85"/>
      <c r="S617" s="85"/>
      <c r="T617" s="85"/>
      <c r="U617" s="85"/>
      <c r="V617" s="85"/>
      <c r="W617" s="85"/>
      <c r="X617" s="85"/>
      <c r="Y617" s="85"/>
      <c r="Z617" s="85"/>
    </row>
    <row r="618" spans="1:26" ht="16.5" customHeight="1">
      <c r="A618" s="85"/>
      <c r="B618" s="85"/>
      <c r="C618" s="86"/>
      <c r="D618" s="86"/>
      <c r="E618" s="118"/>
      <c r="F618" s="118"/>
      <c r="G618" s="85"/>
      <c r="H618" s="85"/>
      <c r="I618" s="85"/>
      <c r="J618" s="85"/>
      <c r="K618" s="85"/>
      <c r="L618" s="85"/>
      <c r="M618" s="85"/>
      <c r="N618" s="85"/>
      <c r="O618" s="85"/>
      <c r="P618" s="85"/>
      <c r="Q618" s="85"/>
      <c r="R618" s="85"/>
      <c r="S618" s="85"/>
      <c r="T618" s="85"/>
      <c r="U618" s="85"/>
      <c r="V618" s="85"/>
      <c r="W618" s="85"/>
      <c r="X618" s="85"/>
      <c r="Y618" s="85"/>
      <c r="Z618" s="85"/>
    </row>
    <row r="619" spans="1:26" ht="16.5" customHeight="1">
      <c r="A619" s="85"/>
      <c r="B619" s="85"/>
      <c r="C619" s="86"/>
      <c r="D619" s="86"/>
      <c r="E619" s="118"/>
      <c r="F619" s="118"/>
      <c r="G619" s="85"/>
      <c r="H619" s="85"/>
      <c r="I619" s="85"/>
      <c r="J619" s="85"/>
      <c r="K619" s="85"/>
      <c r="L619" s="85"/>
      <c r="M619" s="85"/>
      <c r="N619" s="85"/>
      <c r="O619" s="85"/>
      <c r="P619" s="85"/>
      <c r="Q619" s="85"/>
      <c r="R619" s="85"/>
      <c r="S619" s="85"/>
      <c r="T619" s="85"/>
      <c r="U619" s="85"/>
      <c r="V619" s="85"/>
      <c r="W619" s="85"/>
      <c r="X619" s="85"/>
      <c r="Y619" s="85"/>
      <c r="Z619" s="85"/>
    </row>
    <row r="620" spans="1:26" ht="16.5" customHeight="1">
      <c r="A620" s="85"/>
      <c r="B620" s="85"/>
      <c r="C620" s="86"/>
      <c r="D620" s="86"/>
      <c r="E620" s="118"/>
      <c r="F620" s="118"/>
      <c r="G620" s="85"/>
      <c r="H620" s="85"/>
      <c r="I620" s="85"/>
      <c r="J620" s="85"/>
      <c r="K620" s="85"/>
      <c r="L620" s="85"/>
      <c r="M620" s="85"/>
      <c r="N620" s="85"/>
      <c r="O620" s="85"/>
      <c r="P620" s="85"/>
      <c r="Q620" s="85"/>
      <c r="R620" s="85"/>
      <c r="S620" s="85"/>
      <c r="T620" s="85"/>
      <c r="U620" s="85"/>
      <c r="V620" s="85"/>
      <c r="W620" s="85"/>
      <c r="X620" s="85"/>
      <c r="Y620" s="85"/>
      <c r="Z620" s="85"/>
    </row>
    <row r="621" spans="1:26" ht="16.5" customHeight="1">
      <c r="A621" s="85"/>
      <c r="B621" s="85"/>
      <c r="C621" s="86"/>
      <c r="D621" s="86"/>
      <c r="E621" s="118"/>
      <c r="F621" s="118"/>
      <c r="G621" s="85"/>
      <c r="H621" s="85"/>
      <c r="I621" s="85"/>
      <c r="J621" s="85"/>
      <c r="K621" s="85"/>
      <c r="L621" s="85"/>
      <c r="M621" s="85"/>
      <c r="N621" s="85"/>
      <c r="O621" s="85"/>
      <c r="P621" s="85"/>
      <c r="Q621" s="85"/>
      <c r="R621" s="85"/>
      <c r="S621" s="85"/>
      <c r="T621" s="85"/>
      <c r="U621" s="85"/>
      <c r="V621" s="85"/>
      <c r="W621" s="85"/>
      <c r="X621" s="85"/>
      <c r="Y621" s="85"/>
      <c r="Z621" s="85"/>
    </row>
    <row r="622" spans="1:26" ht="16.5" customHeight="1">
      <c r="A622" s="85"/>
      <c r="B622" s="85"/>
      <c r="C622" s="86"/>
      <c r="D622" s="86"/>
      <c r="E622" s="118"/>
      <c r="F622" s="118"/>
      <c r="G622" s="85"/>
      <c r="H622" s="85"/>
      <c r="I622" s="85"/>
      <c r="J622" s="85"/>
      <c r="K622" s="85"/>
      <c r="L622" s="85"/>
      <c r="M622" s="85"/>
      <c r="N622" s="85"/>
      <c r="O622" s="85"/>
      <c r="P622" s="85"/>
      <c r="Q622" s="85"/>
      <c r="R622" s="85"/>
      <c r="S622" s="85"/>
      <c r="T622" s="85"/>
      <c r="U622" s="85"/>
      <c r="V622" s="85"/>
      <c r="W622" s="85"/>
      <c r="X622" s="85"/>
      <c r="Y622" s="85"/>
      <c r="Z622" s="85"/>
    </row>
    <row r="623" spans="1:26" ht="16.5" customHeight="1">
      <c r="A623" s="85"/>
      <c r="B623" s="85"/>
      <c r="C623" s="86"/>
      <c r="D623" s="86"/>
      <c r="E623" s="118"/>
      <c r="F623" s="118"/>
      <c r="G623" s="85"/>
      <c r="H623" s="85"/>
      <c r="I623" s="85"/>
      <c r="J623" s="85"/>
      <c r="K623" s="85"/>
      <c r="L623" s="85"/>
      <c r="M623" s="85"/>
      <c r="N623" s="85"/>
      <c r="O623" s="85"/>
      <c r="P623" s="85"/>
      <c r="Q623" s="85"/>
      <c r="R623" s="85"/>
      <c r="S623" s="85"/>
      <c r="T623" s="85"/>
      <c r="U623" s="85"/>
      <c r="V623" s="85"/>
      <c r="W623" s="85"/>
      <c r="X623" s="85"/>
      <c r="Y623" s="85"/>
      <c r="Z623" s="85"/>
    </row>
    <row r="624" spans="1:26" ht="16.5" customHeight="1">
      <c r="A624" s="85"/>
      <c r="B624" s="85"/>
      <c r="C624" s="86"/>
      <c r="D624" s="86"/>
      <c r="E624" s="118"/>
      <c r="F624" s="118"/>
      <c r="G624" s="85"/>
      <c r="H624" s="85"/>
      <c r="I624" s="85"/>
      <c r="J624" s="85"/>
      <c r="K624" s="85"/>
      <c r="L624" s="85"/>
      <c r="M624" s="85"/>
      <c r="N624" s="85"/>
      <c r="O624" s="85"/>
      <c r="P624" s="85"/>
      <c r="Q624" s="85"/>
      <c r="R624" s="85"/>
      <c r="S624" s="85"/>
      <c r="T624" s="85"/>
      <c r="U624" s="85"/>
      <c r="V624" s="85"/>
      <c r="W624" s="85"/>
      <c r="X624" s="85"/>
      <c r="Y624" s="85"/>
      <c r="Z624" s="85"/>
    </row>
    <row r="625" spans="1:26" ht="16.5" customHeight="1">
      <c r="A625" s="85"/>
      <c r="B625" s="85"/>
      <c r="C625" s="86"/>
      <c r="D625" s="86"/>
      <c r="E625" s="118"/>
      <c r="F625" s="118"/>
      <c r="G625" s="85"/>
      <c r="H625" s="85"/>
      <c r="I625" s="85"/>
      <c r="J625" s="85"/>
      <c r="K625" s="85"/>
      <c r="L625" s="85"/>
      <c r="M625" s="85"/>
      <c r="N625" s="85"/>
      <c r="O625" s="85"/>
      <c r="P625" s="85"/>
      <c r="Q625" s="85"/>
      <c r="R625" s="85"/>
      <c r="S625" s="85"/>
      <c r="T625" s="85"/>
      <c r="U625" s="85"/>
      <c r="V625" s="85"/>
      <c r="W625" s="85"/>
      <c r="X625" s="85"/>
      <c r="Y625" s="85"/>
      <c r="Z625" s="85"/>
    </row>
    <row r="626" spans="1:26" ht="16.5" customHeight="1">
      <c r="A626" s="85"/>
      <c r="B626" s="85"/>
      <c r="C626" s="86"/>
      <c r="D626" s="86"/>
      <c r="E626" s="118"/>
      <c r="F626" s="118"/>
      <c r="G626" s="85"/>
      <c r="H626" s="85"/>
      <c r="I626" s="85"/>
      <c r="J626" s="85"/>
      <c r="K626" s="85"/>
      <c r="L626" s="85"/>
      <c r="M626" s="85"/>
      <c r="N626" s="85"/>
      <c r="O626" s="85"/>
      <c r="P626" s="85"/>
      <c r="Q626" s="85"/>
      <c r="R626" s="85"/>
      <c r="S626" s="85"/>
      <c r="T626" s="85"/>
      <c r="U626" s="85"/>
      <c r="V626" s="85"/>
      <c r="W626" s="85"/>
      <c r="X626" s="85"/>
      <c r="Y626" s="85"/>
      <c r="Z626" s="85"/>
    </row>
    <row r="627" spans="1:26" ht="16.5" customHeight="1">
      <c r="A627" s="85"/>
      <c r="B627" s="85"/>
      <c r="C627" s="86"/>
      <c r="D627" s="86"/>
      <c r="E627" s="118"/>
      <c r="F627" s="118"/>
      <c r="G627" s="85"/>
      <c r="H627" s="85"/>
      <c r="I627" s="85"/>
      <c r="J627" s="85"/>
      <c r="K627" s="85"/>
      <c r="L627" s="85"/>
      <c r="M627" s="85"/>
      <c r="N627" s="85"/>
      <c r="O627" s="85"/>
      <c r="P627" s="85"/>
      <c r="Q627" s="85"/>
      <c r="R627" s="85"/>
      <c r="S627" s="85"/>
      <c r="T627" s="85"/>
      <c r="U627" s="85"/>
      <c r="V627" s="85"/>
      <c r="W627" s="85"/>
      <c r="X627" s="85"/>
      <c r="Y627" s="85"/>
      <c r="Z627" s="85"/>
    </row>
    <row r="628" spans="1:26" ht="16.5" customHeight="1">
      <c r="A628" s="85"/>
      <c r="B628" s="85"/>
      <c r="C628" s="86"/>
      <c r="D628" s="86"/>
      <c r="E628" s="118"/>
      <c r="F628" s="118"/>
      <c r="G628" s="85"/>
      <c r="H628" s="85"/>
      <c r="I628" s="85"/>
      <c r="J628" s="85"/>
      <c r="K628" s="85"/>
      <c r="L628" s="85"/>
      <c r="M628" s="85"/>
      <c r="N628" s="85"/>
      <c r="O628" s="85"/>
      <c r="P628" s="85"/>
      <c r="Q628" s="85"/>
      <c r="R628" s="85"/>
      <c r="S628" s="85"/>
      <c r="T628" s="85"/>
      <c r="U628" s="85"/>
      <c r="V628" s="85"/>
      <c r="W628" s="85"/>
      <c r="X628" s="85"/>
      <c r="Y628" s="85"/>
      <c r="Z628" s="85"/>
    </row>
    <row r="629" spans="1:26" ht="16.5" customHeight="1">
      <c r="A629" s="85"/>
      <c r="B629" s="85"/>
      <c r="C629" s="86"/>
      <c r="D629" s="86"/>
      <c r="E629" s="118"/>
      <c r="F629" s="118"/>
      <c r="G629" s="85"/>
      <c r="H629" s="85"/>
      <c r="I629" s="85"/>
      <c r="J629" s="85"/>
      <c r="K629" s="85"/>
      <c r="L629" s="85"/>
      <c r="M629" s="85"/>
      <c r="N629" s="85"/>
      <c r="O629" s="85"/>
      <c r="P629" s="85"/>
      <c r="Q629" s="85"/>
      <c r="R629" s="85"/>
      <c r="S629" s="85"/>
      <c r="T629" s="85"/>
      <c r="U629" s="85"/>
      <c r="V629" s="85"/>
      <c r="W629" s="85"/>
      <c r="X629" s="85"/>
      <c r="Y629" s="85"/>
      <c r="Z629" s="85"/>
    </row>
    <row r="630" spans="1:26" ht="16.5" customHeight="1">
      <c r="A630" s="85"/>
      <c r="B630" s="85"/>
      <c r="C630" s="86"/>
      <c r="D630" s="86"/>
      <c r="E630" s="118"/>
      <c r="F630" s="118"/>
      <c r="G630" s="85"/>
      <c r="H630" s="85"/>
      <c r="I630" s="85"/>
      <c r="J630" s="85"/>
      <c r="K630" s="85"/>
      <c r="L630" s="85"/>
      <c r="M630" s="85"/>
      <c r="N630" s="85"/>
      <c r="O630" s="85"/>
      <c r="P630" s="85"/>
      <c r="Q630" s="85"/>
      <c r="R630" s="85"/>
      <c r="S630" s="85"/>
      <c r="T630" s="85"/>
      <c r="U630" s="85"/>
      <c r="V630" s="85"/>
      <c r="W630" s="85"/>
      <c r="X630" s="85"/>
      <c r="Y630" s="85"/>
      <c r="Z630" s="85"/>
    </row>
    <row r="631" spans="1:26" ht="16.5" customHeight="1">
      <c r="A631" s="85"/>
      <c r="B631" s="85"/>
      <c r="C631" s="86"/>
      <c r="D631" s="86"/>
      <c r="E631" s="118"/>
      <c r="F631" s="118"/>
      <c r="G631" s="85"/>
      <c r="H631" s="85"/>
      <c r="I631" s="85"/>
      <c r="J631" s="85"/>
      <c r="K631" s="85"/>
      <c r="L631" s="85"/>
      <c r="M631" s="85"/>
      <c r="N631" s="85"/>
      <c r="O631" s="85"/>
      <c r="P631" s="85"/>
      <c r="Q631" s="85"/>
      <c r="R631" s="85"/>
      <c r="S631" s="85"/>
      <c r="T631" s="85"/>
      <c r="U631" s="85"/>
      <c r="V631" s="85"/>
      <c r="W631" s="85"/>
      <c r="X631" s="85"/>
      <c r="Y631" s="85"/>
      <c r="Z631" s="85"/>
    </row>
    <row r="632" spans="1:26" ht="16.5" customHeight="1">
      <c r="A632" s="85"/>
      <c r="B632" s="85"/>
      <c r="C632" s="86"/>
      <c r="D632" s="86"/>
      <c r="E632" s="118"/>
      <c r="F632" s="118"/>
      <c r="G632" s="85"/>
      <c r="H632" s="85"/>
      <c r="I632" s="85"/>
      <c r="J632" s="85"/>
      <c r="K632" s="85"/>
      <c r="L632" s="85"/>
      <c r="M632" s="85"/>
      <c r="N632" s="85"/>
      <c r="O632" s="85"/>
      <c r="P632" s="85"/>
      <c r="Q632" s="85"/>
      <c r="R632" s="85"/>
      <c r="S632" s="85"/>
      <c r="T632" s="85"/>
      <c r="U632" s="85"/>
      <c r="V632" s="85"/>
      <c r="W632" s="85"/>
      <c r="X632" s="85"/>
      <c r="Y632" s="85"/>
      <c r="Z632" s="85"/>
    </row>
    <row r="633" spans="1:26" ht="16.5" customHeight="1">
      <c r="A633" s="85"/>
      <c r="B633" s="85"/>
      <c r="C633" s="86"/>
      <c r="D633" s="86"/>
      <c r="E633" s="118"/>
      <c r="F633" s="118"/>
      <c r="G633" s="85"/>
      <c r="H633" s="85"/>
      <c r="I633" s="85"/>
      <c r="J633" s="85"/>
      <c r="K633" s="85"/>
      <c r="L633" s="85"/>
      <c r="M633" s="85"/>
      <c r="N633" s="85"/>
      <c r="O633" s="85"/>
      <c r="P633" s="85"/>
      <c r="Q633" s="85"/>
      <c r="R633" s="85"/>
      <c r="S633" s="85"/>
      <c r="T633" s="85"/>
      <c r="U633" s="85"/>
      <c r="V633" s="85"/>
      <c r="W633" s="85"/>
      <c r="X633" s="85"/>
      <c r="Y633" s="85"/>
      <c r="Z633" s="85"/>
    </row>
    <row r="634" spans="1:26" ht="16.5" customHeight="1">
      <c r="A634" s="85"/>
      <c r="B634" s="85"/>
      <c r="C634" s="86"/>
      <c r="D634" s="86"/>
      <c r="E634" s="118"/>
      <c r="F634" s="118"/>
      <c r="G634" s="85"/>
      <c r="H634" s="85"/>
      <c r="I634" s="85"/>
      <c r="J634" s="85"/>
      <c r="K634" s="85"/>
      <c r="L634" s="85"/>
      <c r="M634" s="85"/>
      <c r="N634" s="85"/>
      <c r="O634" s="85"/>
      <c r="P634" s="85"/>
      <c r="Q634" s="85"/>
      <c r="R634" s="85"/>
      <c r="S634" s="85"/>
      <c r="T634" s="85"/>
      <c r="U634" s="85"/>
      <c r="V634" s="85"/>
      <c r="W634" s="85"/>
      <c r="X634" s="85"/>
      <c r="Y634" s="85"/>
      <c r="Z634" s="85"/>
    </row>
    <row r="635" spans="1:26" ht="16.5" customHeight="1">
      <c r="A635" s="85"/>
      <c r="B635" s="85"/>
      <c r="C635" s="86"/>
      <c r="D635" s="86"/>
      <c r="E635" s="118"/>
      <c r="F635" s="118"/>
      <c r="G635" s="85"/>
      <c r="H635" s="85"/>
      <c r="I635" s="85"/>
      <c r="J635" s="85"/>
      <c r="K635" s="85"/>
      <c r="L635" s="85"/>
      <c r="M635" s="85"/>
      <c r="N635" s="85"/>
      <c r="O635" s="85"/>
      <c r="P635" s="85"/>
      <c r="Q635" s="85"/>
      <c r="R635" s="85"/>
      <c r="S635" s="85"/>
      <c r="T635" s="85"/>
      <c r="U635" s="85"/>
      <c r="V635" s="85"/>
      <c r="W635" s="85"/>
      <c r="X635" s="85"/>
      <c r="Y635" s="85"/>
      <c r="Z635" s="85"/>
    </row>
    <row r="636" spans="1:26" ht="16.5" customHeight="1">
      <c r="A636" s="85"/>
      <c r="B636" s="85"/>
      <c r="C636" s="86"/>
      <c r="D636" s="86"/>
      <c r="E636" s="118"/>
      <c r="F636" s="118"/>
      <c r="G636" s="85"/>
      <c r="H636" s="85"/>
      <c r="I636" s="85"/>
      <c r="J636" s="85"/>
      <c r="K636" s="85"/>
      <c r="L636" s="85"/>
      <c r="M636" s="85"/>
      <c r="N636" s="85"/>
      <c r="O636" s="85"/>
      <c r="P636" s="85"/>
      <c r="Q636" s="85"/>
      <c r="R636" s="85"/>
      <c r="S636" s="85"/>
      <c r="T636" s="85"/>
      <c r="U636" s="85"/>
      <c r="V636" s="85"/>
      <c r="W636" s="85"/>
      <c r="X636" s="85"/>
      <c r="Y636" s="85"/>
      <c r="Z636" s="85"/>
    </row>
    <row r="637" spans="1:26" ht="16.5" customHeight="1">
      <c r="A637" s="85"/>
      <c r="B637" s="85"/>
      <c r="C637" s="86"/>
      <c r="D637" s="86"/>
      <c r="E637" s="118"/>
      <c r="F637" s="118"/>
      <c r="G637" s="85"/>
      <c r="H637" s="85"/>
      <c r="I637" s="85"/>
      <c r="J637" s="85"/>
      <c r="K637" s="85"/>
      <c r="L637" s="85"/>
      <c r="M637" s="85"/>
      <c r="N637" s="85"/>
      <c r="O637" s="85"/>
      <c r="P637" s="85"/>
      <c r="Q637" s="85"/>
      <c r="R637" s="85"/>
      <c r="S637" s="85"/>
      <c r="T637" s="85"/>
      <c r="U637" s="85"/>
      <c r="V637" s="85"/>
      <c r="W637" s="85"/>
      <c r="X637" s="85"/>
      <c r="Y637" s="85"/>
      <c r="Z637" s="85"/>
    </row>
    <row r="638" spans="1:26" ht="16.5" customHeight="1">
      <c r="A638" s="85"/>
      <c r="B638" s="85"/>
      <c r="C638" s="86"/>
      <c r="D638" s="86"/>
      <c r="E638" s="118"/>
      <c r="F638" s="118"/>
      <c r="G638" s="85"/>
      <c r="H638" s="85"/>
      <c r="I638" s="85"/>
      <c r="J638" s="85"/>
      <c r="K638" s="85"/>
      <c r="L638" s="85"/>
      <c r="M638" s="85"/>
      <c r="N638" s="85"/>
      <c r="O638" s="85"/>
      <c r="P638" s="85"/>
      <c r="Q638" s="85"/>
      <c r="R638" s="85"/>
      <c r="S638" s="85"/>
      <c r="T638" s="85"/>
      <c r="U638" s="85"/>
      <c r="V638" s="85"/>
      <c r="W638" s="85"/>
      <c r="X638" s="85"/>
      <c r="Y638" s="85"/>
      <c r="Z638" s="85"/>
    </row>
    <row r="639" spans="1:26" ht="16.5" customHeight="1">
      <c r="A639" s="85"/>
      <c r="B639" s="85"/>
      <c r="C639" s="86"/>
      <c r="D639" s="86"/>
      <c r="E639" s="118"/>
      <c r="F639" s="118"/>
      <c r="G639" s="85"/>
      <c r="H639" s="85"/>
      <c r="I639" s="85"/>
      <c r="J639" s="85"/>
      <c r="K639" s="85"/>
      <c r="L639" s="85"/>
      <c r="M639" s="85"/>
      <c r="N639" s="85"/>
      <c r="O639" s="85"/>
      <c r="P639" s="85"/>
      <c r="Q639" s="85"/>
      <c r="R639" s="85"/>
      <c r="S639" s="85"/>
      <c r="T639" s="85"/>
      <c r="U639" s="85"/>
      <c r="V639" s="85"/>
      <c r="W639" s="85"/>
      <c r="X639" s="85"/>
      <c r="Y639" s="85"/>
      <c r="Z639" s="85"/>
    </row>
    <row r="640" spans="1:26" ht="16.5" customHeight="1">
      <c r="A640" s="85"/>
      <c r="B640" s="85"/>
      <c r="C640" s="86"/>
      <c r="D640" s="86"/>
      <c r="E640" s="118"/>
      <c r="F640" s="118"/>
      <c r="G640" s="85"/>
      <c r="H640" s="85"/>
      <c r="I640" s="85"/>
      <c r="J640" s="85"/>
      <c r="K640" s="85"/>
      <c r="L640" s="85"/>
      <c r="M640" s="85"/>
      <c r="N640" s="85"/>
      <c r="O640" s="85"/>
      <c r="P640" s="85"/>
      <c r="Q640" s="85"/>
      <c r="R640" s="85"/>
      <c r="S640" s="85"/>
      <c r="T640" s="85"/>
      <c r="U640" s="85"/>
      <c r="V640" s="85"/>
      <c r="W640" s="85"/>
      <c r="X640" s="85"/>
      <c r="Y640" s="85"/>
      <c r="Z640" s="85"/>
    </row>
    <row r="641" spans="1:26" ht="16.5" customHeight="1">
      <c r="A641" s="85"/>
      <c r="B641" s="85"/>
      <c r="C641" s="86"/>
      <c r="D641" s="86"/>
      <c r="E641" s="118"/>
      <c r="F641" s="118"/>
      <c r="G641" s="85"/>
      <c r="H641" s="85"/>
      <c r="I641" s="85"/>
      <c r="J641" s="85"/>
      <c r="K641" s="85"/>
      <c r="L641" s="85"/>
      <c r="M641" s="85"/>
      <c r="N641" s="85"/>
      <c r="O641" s="85"/>
      <c r="P641" s="85"/>
      <c r="Q641" s="85"/>
      <c r="R641" s="85"/>
      <c r="S641" s="85"/>
      <c r="T641" s="85"/>
      <c r="U641" s="85"/>
      <c r="V641" s="85"/>
      <c r="W641" s="85"/>
      <c r="X641" s="85"/>
      <c r="Y641" s="85"/>
      <c r="Z641" s="85"/>
    </row>
    <row r="642" spans="1:26" ht="16.5" customHeight="1">
      <c r="A642" s="85"/>
      <c r="B642" s="85"/>
      <c r="C642" s="86"/>
      <c r="D642" s="86"/>
      <c r="E642" s="118"/>
      <c r="F642" s="118"/>
      <c r="G642" s="85"/>
      <c r="H642" s="85"/>
      <c r="I642" s="85"/>
      <c r="J642" s="85"/>
      <c r="K642" s="85"/>
      <c r="L642" s="85"/>
      <c r="M642" s="85"/>
      <c r="N642" s="85"/>
      <c r="O642" s="85"/>
      <c r="P642" s="85"/>
      <c r="Q642" s="85"/>
      <c r="R642" s="85"/>
      <c r="S642" s="85"/>
      <c r="T642" s="85"/>
      <c r="U642" s="85"/>
      <c r="V642" s="85"/>
      <c r="W642" s="85"/>
      <c r="X642" s="85"/>
      <c r="Y642" s="85"/>
      <c r="Z642" s="85"/>
    </row>
    <row r="643" spans="1:26" ht="16.5" customHeight="1">
      <c r="A643" s="85"/>
      <c r="B643" s="85"/>
      <c r="C643" s="86"/>
      <c r="D643" s="86"/>
      <c r="E643" s="118"/>
      <c r="F643" s="118"/>
      <c r="G643" s="85"/>
      <c r="H643" s="85"/>
      <c r="I643" s="85"/>
      <c r="J643" s="85"/>
      <c r="K643" s="85"/>
      <c r="L643" s="85"/>
      <c r="M643" s="85"/>
      <c r="N643" s="85"/>
      <c r="O643" s="85"/>
      <c r="P643" s="85"/>
      <c r="Q643" s="85"/>
      <c r="R643" s="85"/>
      <c r="S643" s="85"/>
      <c r="T643" s="85"/>
      <c r="U643" s="85"/>
      <c r="V643" s="85"/>
      <c r="W643" s="85"/>
      <c r="X643" s="85"/>
      <c r="Y643" s="85"/>
      <c r="Z643" s="85"/>
    </row>
    <row r="644" spans="1:26" ht="16.5" customHeight="1">
      <c r="A644" s="85"/>
      <c r="B644" s="85"/>
      <c r="C644" s="86"/>
      <c r="D644" s="86"/>
      <c r="E644" s="118"/>
      <c r="F644" s="118"/>
      <c r="G644" s="85"/>
      <c r="H644" s="85"/>
      <c r="I644" s="85"/>
      <c r="J644" s="85"/>
      <c r="K644" s="85"/>
      <c r="L644" s="85"/>
      <c r="M644" s="85"/>
      <c r="N644" s="85"/>
      <c r="O644" s="85"/>
      <c r="P644" s="85"/>
      <c r="Q644" s="85"/>
      <c r="R644" s="85"/>
      <c r="S644" s="85"/>
      <c r="T644" s="85"/>
      <c r="U644" s="85"/>
      <c r="V644" s="85"/>
      <c r="W644" s="85"/>
      <c r="X644" s="85"/>
      <c r="Y644" s="85"/>
      <c r="Z644" s="85"/>
    </row>
    <row r="645" spans="1:26" ht="16.5" customHeight="1">
      <c r="A645" s="85"/>
      <c r="B645" s="85"/>
      <c r="C645" s="86"/>
      <c r="D645" s="86"/>
      <c r="E645" s="118"/>
      <c r="F645" s="118"/>
      <c r="G645" s="85"/>
      <c r="H645" s="85"/>
      <c r="I645" s="85"/>
      <c r="J645" s="85"/>
      <c r="K645" s="85"/>
      <c r="L645" s="85"/>
      <c r="M645" s="85"/>
      <c r="N645" s="85"/>
      <c r="O645" s="85"/>
      <c r="P645" s="85"/>
      <c r="Q645" s="85"/>
      <c r="R645" s="85"/>
      <c r="S645" s="85"/>
      <c r="T645" s="85"/>
      <c r="U645" s="85"/>
      <c r="V645" s="85"/>
      <c r="W645" s="85"/>
      <c r="X645" s="85"/>
      <c r="Y645" s="85"/>
      <c r="Z645" s="85"/>
    </row>
    <row r="646" spans="1:26" ht="16.5" customHeight="1">
      <c r="A646" s="85"/>
      <c r="B646" s="85"/>
      <c r="C646" s="86"/>
      <c r="D646" s="86"/>
      <c r="E646" s="118"/>
      <c r="F646" s="118"/>
      <c r="G646" s="85"/>
      <c r="H646" s="85"/>
      <c r="I646" s="85"/>
      <c r="J646" s="85"/>
      <c r="K646" s="85"/>
      <c r="L646" s="85"/>
      <c r="M646" s="85"/>
      <c r="N646" s="85"/>
      <c r="O646" s="85"/>
      <c r="P646" s="85"/>
      <c r="Q646" s="85"/>
      <c r="R646" s="85"/>
      <c r="S646" s="85"/>
      <c r="T646" s="85"/>
      <c r="U646" s="85"/>
      <c r="V646" s="85"/>
      <c r="W646" s="85"/>
      <c r="X646" s="85"/>
      <c r="Y646" s="85"/>
      <c r="Z646" s="85"/>
    </row>
    <row r="647" spans="1:26" ht="16.5" customHeight="1">
      <c r="A647" s="85"/>
      <c r="B647" s="85"/>
      <c r="C647" s="86"/>
      <c r="D647" s="86"/>
      <c r="E647" s="118"/>
      <c r="F647" s="118"/>
      <c r="G647" s="85"/>
      <c r="H647" s="85"/>
      <c r="I647" s="85"/>
      <c r="J647" s="85"/>
      <c r="K647" s="85"/>
      <c r="L647" s="85"/>
      <c r="M647" s="85"/>
      <c r="N647" s="85"/>
      <c r="O647" s="85"/>
      <c r="P647" s="85"/>
      <c r="Q647" s="85"/>
      <c r="R647" s="85"/>
      <c r="S647" s="85"/>
      <c r="T647" s="85"/>
      <c r="U647" s="85"/>
      <c r="V647" s="85"/>
      <c r="W647" s="85"/>
      <c r="X647" s="85"/>
      <c r="Y647" s="85"/>
      <c r="Z647" s="85"/>
    </row>
    <row r="648" spans="1:26" ht="16.5" customHeight="1">
      <c r="A648" s="85"/>
      <c r="B648" s="85"/>
      <c r="C648" s="86"/>
      <c r="D648" s="86"/>
      <c r="E648" s="118"/>
      <c r="F648" s="118"/>
      <c r="G648" s="85"/>
      <c r="H648" s="85"/>
      <c r="I648" s="85"/>
      <c r="J648" s="85"/>
      <c r="K648" s="85"/>
      <c r="L648" s="85"/>
      <c r="M648" s="85"/>
      <c r="N648" s="85"/>
      <c r="O648" s="85"/>
      <c r="P648" s="85"/>
      <c r="Q648" s="85"/>
      <c r="R648" s="85"/>
      <c r="S648" s="85"/>
      <c r="T648" s="85"/>
      <c r="U648" s="85"/>
      <c r="V648" s="85"/>
      <c r="W648" s="85"/>
      <c r="X648" s="85"/>
      <c r="Y648" s="85"/>
      <c r="Z648" s="85"/>
    </row>
    <row r="649" spans="1:26" ht="16.5" customHeight="1">
      <c r="A649" s="85"/>
      <c r="B649" s="85"/>
      <c r="C649" s="86"/>
      <c r="D649" s="86"/>
      <c r="E649" s="118"/>
      <c r="F649" s="118"/>
      <c r="G649" s="85"/>
      <c r="H649" s="85"/>
      <c r="I649" s="85"/>
      <c r="J649" s="85"/>
      <c r="K649" s="85"/>
      <c r="L649" s="85"/>
      <c r="M649" s="85"/>
      <c r="N649" s="85"/>
      <c r="O649" s="85"/>
      <c r="P649" s="85"/>
      <c r="Q649" s="85"/>
      <c r="R649" s="85"/>
      <c r="S649" s="85"/>
      <c r="T649" s="85"/>
      <c r="U649" s="85"/>
      <c r="V649" s="85"/>
      <c r="W649" s="85"/>
      <c r="X649" s="85"/>
      <c r="Y649" s="85"/>
      <c r="Z649" s="85"/>
    </row>
    <row r="650" spans="1:26" ht="16.5" customHeight="1">
      <c r="A650" s="85"/>
      <c r="B650" s="85"/>
      <c r="C650" s="86"/>
      <c r="D650" s="86"/>
      <c r="E650" s="118"/>
      <c r="F650" s="118"/>
      <c r="G650" s="85"/>
      <c r="H650" s="85"/>
      <c r="I650" s="85"/>
      <c r="J650" s="85"/>
      <c r="K650" s="85"/>
      <c r="L650" s="85"/>
      <c r="M650" s="85"/>
      <c r="N650" s="85"/>
      <c r="O650" s="85"/>
      <c r="P650" s="85"/>
      <c r="Q650" s="85"/>
      <c r="R650" s="85"/>
      <c r="S650" s="85"/>
      <c r="T650" s="85"/>
      <c r="U650" s="85"/>
      <c r="V650" s="85"/>
      <c r="W650" s="85"/>
      <c r="X650" s="85"/>
      <c r="Y650" s="85"/>
      <c r="Z650" s="85"/>
    </row>
    <row r="651" spans="1:26" ht="16.5" customHeight="1">
      <c r="A651" s="85"/>
      <c r="B651" s="85"/>
      <c r="C651" s="86"/>
      <c r="D651" s="86"/>
      <c r="E651" s="118"/>
      <c r="F651" s="118"/>
      <c r="G651" s="85"/>
      <c r="H651" s="85"/>
      <c r="I651" s="85"/>
      <c r="J651" s="85"/>
      <c r="K651" s="85"/>
      <c r="L651" s="85"/>
      <c r="M651" s="85"/>
      <c r="N651" s="85"/>
      <c r="O651" s="85"/>
      <c r="P651" s="85"/>
      <c r="Q651" s="85"/>
      <c r="R651" s="85"/>
      <c r="S651" s="85"/>
      <c r="T651" s="85"/>
      <c r="U651" s="85"/>
      <c r="V651" s="85"/>
      <c r="W651" s="85"/>
      <c r="X651" s="85"/>
      <c r="Y651" s="85"/>
      <c r="Z651" s="85"/>
    </row>
    <row r="652" spans="1:26" ht="16.5" customHeight="1">
      <c r="A652" s="85"/>
      <c r="B652" s="85"/>
      <c r="C652" s="86"/>
      <c r="D652" s="86"/>
      <c r="E652" s="118"/>
      <c r="F652" s="118"/>
      <c r="G652" s="85"/>
      <c r="H652" s="85"/>
      <c r="I652" s="85"/>
      <c r="J652" s="85"/>
      <c r="K652" s="85"/>
      <c r="L652" s="85"/>
      <c r="M652" s="85"/>
      <c r="N652" s="85"/>
      <c r="O652" s="85"/>
      <c r="P652" s="85"/>
      <c r="Q652" s="85"/>
      <c r="R652" s="85"/>
      <c r="S652" s="85"/>
      <c r="T652" s="85"/>
      <c r="U652" s="85"/>
      <c r="V652" s="85"/>
      <c r="W652" s="85"/>
      <c r="X652" s="85"/>
      <c r="Y652" s="85"/>
      <c r="Z652" s="85"/>
    </row>
    <row r="653" spans="1:26" ht="16.5" customHeight="1">
      <c r="A653" s="85"/>
      <c r="B653" s="85"/>
      <c r="C653" s="86"/>
      <c r="D653" s="86"/>
      <c r="E653" s="118"/>
      <c r="F653" s="118"/>
      <c r="G653" s="85"/>
      <c r="H653" s="85"/>
      <c r="I653" s="85"/>
      <c r="J653" s="85"/>
      <c r="K653" s="85"/>
      <c r="L653" s="85"/>
      <c r="M653" s="85"/>
      <c r="N653" s="85"/>
      <c r="O653" s="85"/>
      <c r="P653" s="85"/>
      <c r="Q653" s="85"/>
      <c r="R653" s="85"/>
      <c r="S653" s="85"/>
      <c r="T653" s="85"/>
      <c r="U653" s="85"/>
      <c r="V653" s="85"/>
      <c r="W653" s="85"/>
      <c r="X653" s="85"/>
      <c r="Y653" s="85"/>
      <c r="Z653" s="85"/>
    </row>
    <row r="654" spans="1:26" ht="16.5" customHeight="1">
      <c r="A654" s="85"/>
      <c r="B654" s="85"/>
      <c r="C654" s="86"/>
      <c r="D654" s="86"/>
      <c r="E654" s="118"/>
      <c r="F654" s="118"/>
      <c r="G654" s="85"/>
      <c r="H654" s="85"/>
      <c r="I654" s="85"/>
      <c r="J654" s="85"/>
      <c r="K654" s="85"/>
      <c r="L654" s="85"/>
      <c r="M654" s="85"/>
      <c r="N654" s="85"/>
      <c r="O654" s="85"/>
      <c r="P654" s="85"/>
      <c r="Q654" s="85"/>
      <c r="R654" s="85"/>
      <c r="S654" s="85"/>
      <c r="T654" s="85"/>
      <c r="U654" s="85"/>
      <c r="V654" s="85"/>
      <c r="W654" s="85"/>
      <c r="X654" s="85"/>
      <c r="Y654" s="85"/>
      <c r="Z654" s="85"/>
    </row>
    <row r="655" spans="1:26" ht="16.5" customHeight="1">
      <c r="A655" s="85"/>
      <c r="B655" s="85"/>
      <c r="C655" s="86"/>
      <c r="D655" s="86"/>
      <c r="E655" s="118"/>
      <c r="F655" s="118"/>
      <c r="G655" s="85"/>
      <c r="H655" s="85"/>
      <c r="I655" s="85"/>
      <c r="J655" s="85"/>
      <c r="K655" s="85"/>
      <c r="L655" s="85"/>
      <c r="M655" s="85"/>
      <c r="N655" s="85"/>
      <c r="O655" s="85"/>
      <c r="P655" s="85"/>
      <c r="Q655" s="85"/>
      <c r="R655" s="85"/>
      <c r="S655" s="85"/>
      <c r="T655" s="85"/>
      <c r="U655" s="85"/>
      <c r="V655" s="85"/>
      <c r="W655" s="85"/>
      <c r="X655" s="85"/>
      <c r="Y655" s="85"/>
      <c r="Z655" s="85"/>
    </row>
    <row r="656" spans="1:26" ht="16.5" customHeight="1">
      <c r="A656" s="85"/>
      <c r="B656" s="85"/>
      <c r="C656" s="86"/>
      <c r="D656" s="86"/>
      <c r="E656" s="118"/>
      <c r="F656" s="118"/>
      <c r="G656" s="85"/>
      <c r="H656" s="85"/>
      <c r="I656" s="85"/>
      <c r="J656" s="85"/>
      <c r="K656" s="85"/>
      <c r="L656" s="85"/>
      <c r="M656" s="85"/>
      <c r="N656" s="85"/>
      <c r="O656" s="85"/>
      <c r="P656" s="85"/>
      <c r="Q656" s="85"/>
      <c r="R656" s="85"/>
      <c r="S656" s="85"/>
      <c r="T656" s="85"/>
      <c r="U656" s="85"/>
      <c r="V656" s="85"/>
      <c r="W656" s="85"/>
      <c r="X656" s="85"/>
      <c r="Y656" s="85"/>
      <c r="Z656" s="85"/>
    </row>
    <row r="657" spans="1:26" ht="16.5" customHeight="1">
      <c r="A657" s="85"/>
      <c r="B657" s="85"/>
      <c r="C657" s="86"/>
      <c r="D657" s="86"/>
      <c r="E657" s="118"/>
      <c r="F657" s="118"/>
      <c r="G657" s="85"/>
      <c r="H657" s="85"/>
      <c r="I657" s="85"/>
      <c r="J657" s="85"/>
      <c r="K657" s="85"/>
      <c r="L657" s="85"/>
      <c r="M657" s="85"/>
      <c r="N657" s="85"/>
      <c r="O657" s="85"/>
      <c r="P657" s="85"/>
      <c r="Q657" s="85"/>
      <c r="R657" s="85"/>
      <c r="S657" s="85"/>
      <c r="T657" s="85"/>
      <c r="U657" s="85"/>
      <c r="V657" s="85"/>
      <c r="W657" s="85"/>
      <c r="X657" s="85"/>
      <c r="Y657" s="85"/>
      <c r="Z657" s="85"/>
    </row>
    <row r="658" spans="1:26" ht="16.5" customHeight="1">
      <c r="A658" s="85"/>
      <c r="B658" s="85"/>
      <c r="C658" s="86"/>
      <c r="D658" s="86"/>
      <c r="E658" s="118"/>
      <c r="F658" s="118"/>
      <c r="G658" s="85"/>
      <c r="H658" s="85"/>
      <c r="I658" s="85"/>
      <c r="J658" s="85"/>
      <c r="K658" s="85"/>
      <c r="L658" s="85"/>
      <c r="M658" s="85"/>
      <c r="N658" s="85"/>
      <c r="O658" s="85"/>
      <c r="P658" s="85"/>
      <c r="Q658" s="85"/>
      <c r="R658" s="85"/>
      <c r="S658" s="85"/>
      <c r="T658" s="85"/>
      <c r="U658" s="85"/>
      <c r="V658" s="85"/>
      <c r="W658" s="85"/>
      <c r="X658" s="85"/>
      <c r="Y658" s="85"/>
      <c r="Z658" s="85"/>
    </row>
    <row r="659" spans="1:26" ht="16.5" customHeight="1">
      <c r="A659" s="85"/>
      <c r="B659" s="85"/>
      <c r="C659" s="86"/>
      <c r="D659" s="86"/>
      <c r="E659" s="118"/>
      <c r="F659" s="118"/>
      <c r="G659" s="85"/>
      <c r="H659" s="85"/>
      <c r="I659" s="85"/>
      <c r="J659" s="85"/>
      <c r="K659" s="85"/>
      <c r="L659" s="85"/>
      <c r="M659" s="85"/>
      <c r="N659" s="85"/>
      <c r="O659" s="85"/>
      <c r="P659" s="85"/>
      <c r="Q659" s="85"/>
      <c r="R659" s="85"/>
      <c r="S659" s="85"/>
      <c r="T659" s="85"/>
      <c r="U659" s="85"/>
      <c r="V659" s="85"/>
      <c r="W659" s="85"/>
      <c r="X659" s="85"/>
      <c r="Y659" s="85"/>
      <c r="Z659" s="85"/>
    </row>
    <row r="660" spans="1:26" ht="16.5" customHeight="1">
      <c r="A660" s="85"/>
      <c r="B660" s="85"/>
      <c r="C660" s="86"/>
      <c r="D660" s="86"/>
      <c r="E660" s="118"/>
      <c r="F660" s="118"/>
      <c r="G660" s="85"/>
      <c r="H660" s="85"/>
      <c r="I660" s="85"/>
      <c r="J660" s="85"/>
      <c r="K660" s="85"/>
      <c r="L660" s="85"/>
      <c r="M660" s="85"/>
      <c r="N660" s="85"/>
      <c r="O660" s="85"/>
      <c r="P660" s="85"/>
      <c r="Q660" s="85"/>
      <c r="R660" s="85"/>
      <c r="S660" s="85"/>
      <c r="T660" s="85"/>
      <c r="U660" s="85"/>
      <c r="V660" s="85"/>
      <c r="W660" s="85"/>
      <c r="X660" s="85"/>
      <c r="Y660" s="85"/>
      <c r="Z660" s="85"/>
    </row>
    <row r="661" spans="1:26" ht="16.5" customHeight="1">
      <c r="A661" s="85"/>
      <c r="B661" s="85"/>
      <c r="C661" s="86"/>
      <c r="D661" s="86"/>
      <c r="E661" s="118"/>
      <c r="F661" s="118"/>
      <c r="G661" s="85"/>
      <c r="H661" s="85"/>
      <c r="I661" s="85"/>
      <c r="J661" s="85"/>
      <c r="K661" s="85"/>
      <c r="L661" s="85"/>
      <c r="M661" s="85"/>
      <c r="N661" s="85"/>
      <c r="O661" s="85"/>
      <c r="P661" s="85"/>
      <c r="Q661" s="85"/>
      <c r="R661" s="85"/>
      <c r="S661" s="85"/>
      <c r="T661" s="85"/>
      <c r="U661" s="85"/>
      <c r="V661" s="85"/>
      <c r="W661" s="85"/>
      <c r="X661" s="85"/>
      <c r="Y661" s="85"/>
      <c r="Z661" s="85"/>
    </row>
    <row r="662" spans="1:26" ht="16.5" customHeight="1">
      <c r="A662" s="85"/>
      <c r="B662" s="85"/>
      <c r="C662" s="86"/>
      <c r="D662" s="86"/>
      <c r="E662" s="118"/>
      <c r="F662" s="118"/>
      <c r="G662" s="85"/>
      <c r="H662" s="85"/>
      <c r="I662" s="85"/>
      <c r="J662" s="85"/>
      <c r="K662" s="85"/>
      <c r="L662" s="85"/>
      <c r="M662" s="85"/>
      <c r="N662" s="85"/>
      <c r="O662" s="85"/>
      <c r="P662" s="85"/>
      <c r="Q662" s="85"/>
      <c r="R662" s="85"/>
      <c r="S662" s="85"/>
      <c r="T662" s="85"/>
      <c r="U662" s="85"/>
      <c r="V662" s="85"/>
      <c r="W662" s="85"/>
      <c r="X662" s="85"/>
      <c r="Y662" s="85"/>
      <c r="Z662" s="85"/>
    </row>
    <row r="663" spans="1:26" ht="16.5" customHeight="1">
      <c r="A663" s="85"/>
      <c r="B663" s="85"/>
      <c r="C663" s="86"/>
      <c r="D663" s="86"/>
      <c r="E663" s="118"/>
      <c r="F663" s="118"/>
      <c r="G663" s="85"/>
      <c r="H663" s="85"/>
      <c r="I663" s="85"/>
      <c r="J663" s="85"/>
      <c r="K663" s="85"/>
      <c r="L663" s="85"/>
      <c r="M663" s="85"/>
      <c r="N663" s="85"/>
      <c r="O663" s="85"/>
      <c r="P663" s="85"/>
      <c r="Q663" s="85"/>
      <c r="R663" s="85"/>
      <c r="S663" s="85"/>
      <c r="T663" s="85"/>
      <c r="U663" s="85"/>
      <c r="V663" s="85"/>
      <c r="W663" s="85"/>
      <c r="X663" s="85"/>
      <c r="Y663" s="85"/>
      <c r="Z663" s="85"/>
    </row>
    <row r="664" spans="1:26" ht="16.5" customHeight="1">
      <c r="A664" s="85"/>
      <c r="B664" s="85"/>
      <c r="C664" s="86"/>
      <c r="D664" s="86"/>
      <c r="E664" s="118"/>
      <c r="F664" s="118"/>
      <c r="G664" s="85"/>
      <c r="H664" s="85"/>
      <c r="I664" s="85"/>
      <c r="J664" s="85"/>
      <c r="K664" s="85"/>
      <c r="L664" s="85"/>
      <c r="M664" s="85"/>
      <c r="N664" s="85"/>
      <c r="O664" s="85"/>
      <c r="P664" s="85"/>
      <c r="Q664" s="85"/>
      <c r="R664" s="85"/>
      <c r="S664" s="85"/>
      <c r="T664" s="85"/>
      <c r="U664" s="85"/>
      <c r="V664" s="85"/>
      <c r="W664" s="85"/>
      <c r="X664" s="85"/>
      <c r="Y664" s="85"/>
      <c r="Z664" s="85"/>
    </row>
    <row r="665" spans="1:26" ht="16.5" customHeight="1">
      <c r="A665" s="85"/>
      <c r="B665" s="85"/>
      <c r="C665" s="86"/>
      <c r="D665" s="86"/>
      <c r="E665" s="118"/>
      <c r="F665" s="118"/>
      <c r="G665" s="85"/>
      <c r="H665" s="85"/>
      <c r="I665" s="85"/>
      <c r="J665" s="85"/>
      <c r="K665" s="85"/>
      <c r="L665" s="85"/>
      <c r="M665" s="85"/>
      <c r="N665" s="85"/>
      <c r="O665" s="85"/>
      <c r="P665" s="85"/>
      <c r="Q665" s="85"/>
      <c r="R665" s="85"/>
      <c r="S665" s="85"/>
      <c r="T665" s="85"/>
      <c r="U665" s="85"/>
      <c r="V665" s="85"/>
      <c r="W665" s="85"/>
      <c r="X665" s="85"/>
      <c r="Y665" s="85"/>
      <c r="Z665" s="85"/>
    </row>
    <row r="666" spans="1:26" ht="16.5" customHeight="1">
      <c r="A666" s="85"/>
      <c r="B666" s="85"/>
      <c r="C666" s="86"/>
      <c r="D666" s="86"/>
      <c r="E666" s="118"/>
      <c r="F666" s="118"/>
      <c r="G666" s="85"/>
      <c r="H666" s="85"/>
      <c r="I666" s="85"/>
      <c r="J666" s="85"/>
      <c r="K666" s="85"/>
      <c r="L666" s="85"/>
      <c r="M666" s="85"/>
      <c r="N666" s="85"/>
      <c r="O666" s="85"/>
      <c r="P666" s="85"/>
      <c r="Q666" s="85"/>
      <c r="R666" s="85"/>
      <c r="S666" s="85"/>
      <c r="T666" s="85"/>
      <c r="U666" s="85"/>
      <c r="V666" s="85"/>
      <c r="W666" s="85"/>
      <c r="X666" s="85"/>
      <c r="Y666" s="85"/>
      <c r="Z666" s="85"/>
    </row>
    <row r="667" spans="1:26" ht="16.5" customHeight="1">
      <c r="A667" s="85"/>
      <c r="B667" s="85"/>
      <c r="C667" s="86"/>
      <c r="D667" s="86"/>
      <c r="E667" s="118"/>
      <c r="F667" s="118"/>
      <c r="G667" s="85"/>
      <c r="H667" s="85"/>
      <c r="I667" s="85"/>
      <c r="J667" s="85"/>
      <c r="K667" s="85"/>
      <c r="L667" s="85"/>
      <c r="M667" s="85"/>
      <c r="N667" s="85"/>
      <c r="O667" s="85"/>
      <c r="P667" s="85"/>
      <c r="Q667" s="85"/>
      <c r="R667" s="85"/>
      <c r="S667" s="85"/>
      <c r="T667" s="85"/>
      <c r="U667" s="85"/>
      <c r="V667" s="85"/>
      <c r="W667" s="85"/>
      <c r="X667" s="85"/>
      <c r="Y667" s="85"/>
      <c r="Z667" s="85"/>
    </row>
    <row r="668" spans="1:26" ht="16.5" customHeight="1">
      <c r="A668" s="85"/>
      <c r="B668" s="85"/>
      <c r="C668" s="86"/>
      <c r="D668" s="86"/>
      <c r="E668" s="118"/>
      <c r="F668" s="118"/>
      <c r="G668" s="85"/>
      <c r="H668" s="85"/>
      <c r="I668" s="85"/>
      <c r="J668" s="85"/>
      <c r="K668" s="85"/>
      <c r="L668" s="85"/>
      <c r="M668" s="85"/>
      <c r="N668" s="85"/>
      <c r="O668" s="85"/>
      <c r="P668" s="85"/>
      <c r="Q668" s="85"/>
      <c r="R668" s="85"/>
      <c r="S668" s="85"/>
      <c r="T668" s="85"/>
      <c r="U668" s="85"/>
      <c r="V668" s="85"/>
      <c r="W668" s="85"/>
      <c r="X668" s="85"/>
      <c r="Y668" s="85"/>
      <c r="Z668" s="85"/>
    </row>
    <row r="669" spans="1:26" ht="16.5" customHeight="1">
      <c r="A669" s="85"/>
      <c r="B669" s="85"/>
      <c r="C669" s="86"/>
      <c r="D669" s="86"/>
      <c r="E669" s="118"/>
      <c r="F669" s="118"/>
      <c r="G669" s="85"/>
      <c r="H669" s="85"/>
      <c r="I669" s="85"/>
      <c r="J669" s="85"/>
      <c r="K669" s="85"/>
      <c r="L669" s="85"/>
      <c r="M669" s="85"/>
      <c r="N669" s="85"/>
      <c r="O669" s="85"/>
      <c r="P669" s="85"/>
      <c r="Q669" s="85"/>
      <c r="R669" s="85"/>
      <c r="S669" s="85"/>
      <c r="T669" s="85"/>
      <c r="U669" s="85"/>
      <c r="V669" s="85"/>
      <c r="W669" s="85"/>
      <c r="X669" s="85"/>
      <c r="Y669" s="85"/>
      <c r="Z669" s="85"/>
    </row>
    <row r="670" spans="1:26" ht="16.5" customHeight="1">
      <c r="A670" s="85"/>
      <c r="B670" s="85"/>
      <c r="C670" s="86"/>
      <c r="D670" s="86"/>
      <c r="E670" s="118"/>
      <c r="F670" s="118"/>
      <c r="G670" s="85"/>
      <c r="H670" s="85"/>
      <c r="I670" s="85"/>
      <c r="J670" s="85"/>
      <c r="K670" s="85"/>
      <c r="L670" s="85"/>
      <c r="M670" s="85"/>
      <c r="N670" s="85"/>
      <c r="O670" s="85"/>
      <c r="P670" s="85"/>
      <c r="Q670" s="85"/>
      <c r="R670" s="85"/>
      <c r="S670" s="85"/>
      <c r="T670" s="85"/>
      <c r="U670" s="85"/>
      <c r="V670" s="85"/>
      <c r="W670" s="85"/>
      <c r="X670" s="85"/>
      <c r="Y670" s="85"/>
      <c r="Z670" s="85"/>
    </row>
    <row r="671" spans="1:26" ht="16.5" customHeight="1">
      <c r="A671" s="85"/>
      <c r="B671" s="85"/>
      <c r="C671" s="86"/>
      <c r="D671" s="86"/>
      <c r="E671" s="118"/>
      <c r="F671" s="118"/>
      <c r="G671" s="85"/>
      <c r="H671" s="85"/>
      <c r="I671" s="85"/>
      <c r="J671" s="85"/>
      <c r="K671" s="85"/>
      <c r="L671" s="85"/>
      <c r="M671" s="85"/>
      <c r="N671" s="85"/>
      <c r="O671" s="85"/>
      <c r="P671" s="85"/>
      <c r="Q671" s="85"/>
      <c r="R671" s="85"/>
      <c r="S671" s="85"/>
      <c r="T671" s="85"/>
      <c r="U671" s="85"/>
      <c r="V671" s="85"/>
      <c r="W671" s="85"/>
      <c r="X671" s="85"/>
      <c r="Y671" s="85"/>
      <c r="Z671" s="85"/>
    </row>
    <row r="672" spans="1:26" ht="16.5" customHeight="1">
      <c r="A672" s="85"/>
      <c r="B672" s="85"/>
      <c r="C672" s="86"/>
      <c r="D672" s="86"/>
      <c r="E672" s="118"/>
      <c r="F672" s="118"/>
      <c r="G672" s="85"/>
      <c r="H672" s="85"/>
      <c r="I672" s="85"/>
      <c r="J672" s="85"/>
      <c r="K672" s="85"/>
      <c r="L672" s="85"/>
      <c r="M672" s="85"/>
      <c r="N672" s="85"/>
      <c r="O672" s="85"/>
      <c r="P672" s="85"/>
      <c r="Q672" s="85"/>
      <c r="R672" s="85"/>
      <c r="S672" s="85"/>
      <c r="T672" s="85"/>
      <c r="U672" s="85"/>
      <c r="V672" s="85"/>
      <c r="W672" s="85"/>
      <c r="X672" s="85"/>
      <c r="Y672" s="85"/>
      <c r="Z672" s="85"/>
    </row>
    <row r="673" spans="1:26" ht="16.5" customHeight="1">
      <c r="A673" s="85"/>
      <c r="B673" s="85"/>
      <c r="C673" s="86"/>
      <c r="D673" s="86"/>
      <c r="E673" s="118"/>
      <c r="F673" s="118"/>
      <c r="G673" s="85"/>
      <c r="H673" s="85"/>
      <c r="I673" s="85"/>
      <c r="J673" s="85"/>
      <c r="K673" s="85"/>
      <c r="L673" s="85"/>
      <c r="M673" s="85"/>
      <c r="N673" s="85"/>
      <c r="O673" s="85"/>
      <c r="P673" s="85"/>
      <c r="Q673" s="85"/>
      <c r="R673" s="85"/>
      <c r="S673" s="85"/>
      <c r="T673" s="85"/>
      <c r="U673" s="85"/>
      <c r="V673" s="85"/>
      <c r="W673" s="85"/>
      <c r="X673" s="85"/>
      <c r="Y673" s="85"/>
      <c r="Z673" s="85"/>
    </row>
    <row r="674" spans="1:26" ht="16.5" customHeight="1">
      <c r="A674" s="85"/>
      <c r="B674" s="85"/>
      <c r="C674" s="86"/>
      <c r="D674" s="86"/>
      <c r="E674" s="118"/>
      <c r="F674" s="118"/>
      <c r="G674" s="85"/>
      <c r="H674" s="85"/>
      <c r="I674" s="85"/>
      <c r="J674" s="85"/>
      <c r="K674" s="85"/>
      <c r="L674" s="85"/>
      <c r="M674" s="85"/>
      <c r="N674" s="85"/>
      <c r="O674" s="85"/>
      <c r="P674" s="85"/>
      <c r="Q674" s="85"/>
      <c r="R674" s="85"/>
      <c r="S674" s="85"/>
      <c r="T674" s="85"/>
      <c r="U674" s="85"/>
      <c r="V674" s="85"/>
      <c r="W674" s="85"/>
      <c r="X674" s="85"/>
      <c r="Y674" s="85"/>
      <c r="Z674" s="85"/>
    </row>
    <row r="675" spans="1:26" ht="16.5" customHeight="1">
      <c r="A675" s="85"/>
      <c r="B675" s="85"/>
      <c r="C675" s="86"/>
      <c r="D675" s="86"/>
      <c r="E675" s="118"/>
      <c r="F675" s="118"/>
      <c r="G675" s="85"/>
      <c r="H675" s="85"/>
      <c r="I675" s="85"/>
      <c r="J675" s="85"/>
      <c r="K675" s="85"/>
      <c r="L675" s="85"/>
      <c r="M675" s="85"/>
      <c r="N675" s="85"/>
      <c r="O675" s="85"/>
      <c r="P675" s="85"/>
      <c r="Q675" s="85"/>
      <c r="R675" s="85"/>
      <c r="S675" s="85"/>
      <c r="T675" s="85"/>
      <c r="U675" s="85"/>
      <c r="V675" s="85"/>
      <c r="W675" s="85"/>
      <c r="X675" s="85"/>
      <c r="Y675" s="85"/>
      <c r="Z675" s="85"/>
    </row>
    <row r="676" spans="1:26" ht="16.5" customHeight="1">
      <c r="A676" s="85"/>
      <c r="B676" s="85"/>
      <c r="C676" s="86"/>
      <c r="D676" s="86"/>
      <c r="E676" s="118"/>
      <c r="F676" s="118"/>
      <c r="G676" s="85"/>
      <c r="H676" s="85"/>
      <c r="I676" s="85"/>
      <c r="J676" s="85"/>
      <c r="K676" s="85"/>
      <c r="L676" s="85"/>
      <c r="M676" s="85"/>
      <c r="N676" s="85"/>
      <c r="O676" s="85"/>
      <c r="P676" s="85"/>
      <c r="Q676" s="85"/>
      <c r="R676" s="85"/>
      <c r="S676" s="85"/>
      <c r="T676" s="85"/>
      <c r="U676" s="85"/>
      <c r="V676" s="85"/>
      <c r="W676" s="85"/>
      <c r="X676" s="85"/>
      <c r="Y676" s="85"/>
      <c r="Z676" s="85"/>
    </row>
    <row r="677" spans="1:26" ht="16.5" customHeight="1">
      <c r="A677" s="85"/>
      <c r="B677" s="85"/>
      <c r="C677" s="86"/>
      <c r="D677" s="86"/>
      <c r="E677" s="118"/>
      <c r="F677" s="118"/>
      <c r="G677" s="85"/>
      <c r="H677" s="85"/>
      <c r="I677" s="85"/>
      <c r="J677" s="85"/>
      <c r="K677" s="85"/>
      <c r="L677" s="85"/>
      <c r="M677" s="85"/>
      <c r="N677" s="85"/>
      <c r="O677" s="85"/>
      <c r="P677" s="85"/>
      <c r="Q677" s="85"/>
      <c r="R677" s="85"/>
      <c r="S677" s="85"/>
      <c r="T677" s="85"/>
      <c r="U677" s="85"/>
      <c r="V677" s="85"/>
      <c r="W677" s="85"/>
      <c r="X677" s="85"/>
      <c r="Y677" s="85"/>
      <c r="Z677" s="85"/>
    </row>
    <row r="678" spans="1:26" ht="16.5" customHeight="1">
      <c r="A678" s="85"/>
      <c r="B678" s="85"/>
      <c r="C678" s="86"/>
      <c r="D678" s="86"/>
      <c r="E678" s="118"/>
      <c r="F678" s="118"/>
      <c r="G678" s="85"/>
      <c r="H678" s="85"/>
      <c r="I678" s="85"/>
      <c r="J678" s="85"/>
      <c r="K678" s="85"/>
      <c r="L678" s="85"/>
      <c r="M678" s="85"/>
      <c r="N678" s="85"/>
      <c r="O678" s="85"/>
      <c r="P678" s="85"/>
      <c r="Q678" s="85"/>
      <c r="R678" s="85"/>
      <c r="S678" s="85"/>
      <c r="T678" s="85"/>
      <c r="U678" s="85"/>
      <c r="V678" s="85"/>
      <c r="W678" s="85"/>
      <c r="X678" s="85"/>
      <c r="Y678" s="85"/>
      <c r="Z678" s="85"/>
    </row>
    <row r="679" spans="1:26" ht="16.5" customHeight="1">
      <c r="A679" s="85"/>
      <c r="B679" s="85"/>
      <c r="C679" s="86"/>
      <c r="D679" s="86"/>
      <c r="E679" s="118"/>
      <c r="F679" s="118"/>
      <c r="G679" s="85"/>
      <c r="H679" s="85"/>
      <c r="I679" s="85"/>
      <c r="J679" s="85"/>
      <c r="K679" s="85"/>
      <c r="L679" s="85"/>
      <c r="M679" s="85"/>
      <c r="N679" s="85"/>
      <c r="O679" s="85"/>
      <c r="P679" s="85"/>
      <c r="Q679" s="85"/>
      <c r="R679" s="85"/>
      <c r="S679" s="85"/>
      <c r="T679" s="85"/>
      <c r="U679" s="85"/>
      <c r="V679" s="85"/>
      <c r="W679" s="85"/>
      <c r="X679" s="85"/>
      <c r="Y679" s="85"/>
      <c r="Z679" s="85"/>
    </row>
    <row r="680" spans="1:26" ht="16.5" customHeight="1">
      <c r="A680" s="85"/>
      <c r="B680" s="85"/>
      <c r="C680" s="86"/>
      <c r="D680" s="86"/>
      <c r="E680" s="118"/>
      <c r="F680" s="118"/>
      <c r="G680" s="85"/>
      <c r="H680" s="85"/>
      <c r="I680" s="85"/>
      <c r="J680" s="85"/>
      <c r="K680" s="85"/>
      <c r="L680" s="85"/>
      <c r="M680" s="85"/>
      <c r="N680" s="85"/>
      <c r="O680" s="85"/>
      <c r="P680" s="85"/>
      <c r="Q680" s="85"/>
      <c r="R680" s="85"/>
      <c r="S680" s="85"/>
      <c r="T680" s="85"/>
      <c r="U680" s="85"/>
      <c r="V680" s="85"/>
      <c r="W680" s="85"/>
      <c r="X680" s="85"/>
      <c r="Y680" s="85"/>
      <c r="Z680" s="85"/>
    </row>
    <row r="681" spans="1:26" ht="16.5" customHeight="1">
      <c r="A681" s="85"/>
      <c r="B681" s="85"/>
      <c r="C681" s="86"/>
      <c r="D681" s="86"/>
      <c r="E681" s="118"/>
      <c r="F681" s="118"/>
      <c r="G681" s="85"/>
      <c r="H681" s="85"/>
      <c r="I681" s="85"/>
      <c r="J681" s="85"/>
      <c r="K681" s="85"/>
      <c r="L681" s="85"/>
      <c r="M681" s="85"/>
      <c r="N681" s="85"/>
      <c r="O681" s="85"/>
      <c r="P681" s="85"/>
      <c r="Q681" s="85"/>
      <c r="R681" s="85"/>
      <c r="S681" s="85"/>
      <c r="T681" s="85"/>
      <c r="U681" s="85"/>
      <c r="V681" s="85"/>
      <c r="W681" s="85"/>
      <c r="X681" s="85"/>
      <c r="Y681" s="85"/>
      <c r="Z681" s="85"/>
    </row>
    <row r="682" spans="1:26" ht="16.5" customHeight="1">
      <c r="A682" s="85"/>
      <c r="B682" s="85"/>
      <c r="C682" s="86"/>
      <c r="D682" s="86"/>
      <c r="E682" s="118"/>
      <c r="F682" s="118"/>
      <c r="G682" s="85"/>
      <c r="H682" s="85"/>
      <c r="I682" s="85"/>
      <c r="J682" s="85"/>
      <c r="K682" s="85"/>
      <c r="L682" s="85"/>
      <c r="M682" s="85"/>
      <c r="N682" s="85"/>
      <c r="O682" s="85"/>
      <c r="P682" s="85"/>
      <c r="Q682" s="85"/>
      <c r="R682" s="85"/>
      <c r="S682" s="85"/>
      <c r="T682" s="85"/>
      <c r="U682" s="85"/>
      <c r="V682" s="85"/>
      <c r="W682" s="85"/>
      <c r="X682" s="85"/>
      <c r="Y682" s="85"/>
      <c r="Z682" s="85"/>
    </row>
    <row r="683" spans="1:26" ht="16.5" customHeight="1">
      <c r="A683" s="85"/>
      <c r="B683" s="85"/>
      <c r="C683" s="86"/>
      <c r="D683" s="86"/>
      <c r="E683" s="118"/>
      <c r="F683" s="118"/>
      <c r="G683" s="85"/>
      <c r="H683" s="85"/>
      <c r="I683" s="85"/>
      <c r="J683" s="85"/>
      <c r="K683" s="85"/>
      <c r="L683" s="85"/>
      <c r="M683" s="85"/>
      <c r="N683" s="85"/>
      <c r="O683" s="85"/>
      <c r="P683" s="85"/>
      <c r="Q683" s="85"/>
      <c r="R683" s="85"/>
      <c r="S683" s="85"/>
      <c r="T683" s="85"/>
      <c r="U683" s="85"/>
      <c r="V683" s="85"/>
      <c r="W683" s="85"/>
      <c r="X683" s="85"/>
      <c r="Y683" s="85"/>
      <c r="Z683" s="85"/>
    </row>
    <row r="684" spans="1:26" ht="16.5" customHeight="1">
      <c r="A684" s="85"/>
      <c r="B684" s="85"/>
      <c r="C684" s="86"/>
      <c r="D684" s="86"/>
      <c r="E684" s="118"/>
      <c r="F684" s="118"/>
      <c r="G684" s="85"/>
      <c r="H684" s="85"/>
      <c r="I684" s="85"/>
      <c r="J684" s="85"/>
      <c r="K684" s="85"/>
      <c r="L684" s="85"/>
      <c r="M684" s="85"/>
      <c r="N684" s="85"/>
      <c r="O684" s="85"/>
      <c r="P684" s="85"/>
      <c r="Q684" s="85"/>
      <c r="R684" s="85"/>
      <c r="S684" s="85"/>
      <c r="T684" s="85"/>
      <c r="U684" s="85"/>
      <c r="V684" s="85"/>
      <c r="W684" s="85"/>
      <c r="X684" s="85"/>
      <c r="Y684" s="85"/>
      <c r="Z684" s="85"/>
    </row>
    <row r="685" spans="1:26" ht="16.5" customHeight="1">
      <c r="A685" s="85"/>
      <c r="B685" s="85"/>
      <c r="C685" s="86"/>
      <c r="D685" s="86"/>
      <c r="E685" s="118"/>
      <c r="F685" s="118"/>
      <c r="G685" s="85"/>
      <c r="H685" s="85"/>
      <c r="I685" s="85"/>
      <c r="J685" s="85"/>
      <c r="K685" s="85"/>
      <c r="L685" s="85"/>
      <c r="M685" s="85"/>
      <c r="N685" s="85"/>
      <c r="O685" s="85"/>
      <c r="P685" s="85"/>
      <c r="Q685" s="85"/>
      <c r="R685" s="85"/>
      <c r="S685" s="85"/>
      <c r="T685" s="85"/>
      <c r="U685" s="85"/>
      <c r="V685" s="85"/>
      <c r="W685" s="85"/>
      <c r="X685" s="85"/>
      <c r="Y685" s="85"/>
      <c r="Z685" s="85"/>
    </row>
    <row r="686" spans="1:26" ht="16.5" customHeight="1">
      <c r="A686" s="85"/>
      <c r="B686" s="85"/>
      <c r="C686" s="86"/>
      <c r="D686" s="86"/>
      <c r="E686" s="118"/>
      <c r="F686" s="118"/>
      <c r="G686" s="85"/>
      <c r="H686" s="85"/>
      <c r="I686" s="85"/>
      <c r="J686" s="85"/>
      <c r="K686" s="85"/>
      <c r="L686" s="85"/>
      <c r="M686" s="85"/>
      <c r="N686" s="85"/>
      <c r="O686" s="85"/>
      <c r="P686" s="85"/>
      <c r="Q686" s="85"/>
      <c r="R686" s="85"/>
      <c r="S686" s="85"/>
      <c r="T686" s="85"/>
      <c r="U686" s="85"/>
      <c r="V686" s="85"/>
      <c r="W686" s="85"/>
      <c r="X686" s="85"/>
      <c r="Y686" s="85"/>
      <c r="Z686" s="85"/>
    </row>
    <row r="687" spans="1:26" ht="16.5" customHeight="1">
      <c r="A687" s="85"/>
      <c r="B687" s="85"/>
      <c r="C687" s="86"/>
      <c r="D687" s="86"/>
      <c r="E687" s="118"/>
      <c r="F687" s="118"/>
      <c r="G687" s="85"/>
      <c r="H687" s="85"/>
      <c r="I687" s="85"/>
      <c r="J687" s="85"/>
      <c r="K687" s="85"/>
      <c r="L687" s="85"/>
      <c r="M687" s="85"/>
      <c r="N687" s="85"/>
      <c r="O687" s="85"/>
      <c r="P687" s="85"/>
      <c r="Q687" s="85"/>
      <c r="R687" s="85"/>
      <c r="S687" s="85"/>
      <c r="T687" s="85"/>
      <c r="U687" s="85"/>
      <c r="V687" s="85"/>
      <c r="W687" s="85"/>
      <c r="X687" s="85"/>
      <c r="Y687" s="85"/>
      <c r="Z687" s="85"/>
    </row>
    <row r="688" spans="1:26" ht="16.5" customHeight="1">
      <c r="A688" s="85"/>
      <c r="B688" s="85"/>
      <c r="C688" s="86"/>
      <c r="D688" s="86"/>
      <c r="E688" s="118"/>
      <c r="F688" s="118"/>
      <c r="G688" s="85"/>
      <c r="H688" s="85"/>
      <c r="I688" s="85"/>
      <c r="J688" s="85"/>
      <c r="K688" s="85"/>
      <c r="L688" s="85"/>
      <c r="M688" s="85"/>
      <c r="N688" s="85"/>
      <c r="O688" s="85"/>
      <c r="P688" s="85"/>
      <c r="Q688" s="85"/>
      <c r="R688" s="85"/>
      <c r="S688" s="85"/>
      <c r="T688" s="85"/>
      <c r="U688" s="85"/>
      <c r="V688" s="85"/>
      <c r="W688" s="85"/>
      <c r="X688" s="85"/>
      <c r="Y688" s="85"/>
      <c r="Z688" s="85"/>
    </row>
    <row r="689" spans="1:26" ht="16.5" customHeight="1">
      <c r="A689" s="85"/>
      <c r="B689" s="85"/>
      <c r="C689" s="86"/>
      <c r="D689" s="86"/>
      <c r="E689" s="118"/>
      <c r="F689" s="118"/>
      <c r="G689" s="85"/>
      <c r="H689" s="85"/>
      <c r="I689" s="85"/>
      <c r="J689" s="85"/>
      <c r="K689" s="85"/>
      <c r="L689" s="85"/>
      <c r="M689" s="85"/>
      <c r="N689" s="85"/>
      <c r="O689" s="85"/>
      <c r="P689" s="85"/>
      <c r="Q689" s="85"/>
      <c r="R689" s="85"/>
      <c r="S689" s="85"/>
      <c r="T689" s="85"/>
      <c r="U689" s="85"/>
      <c r="V689" s="85"/>
      <c r="W689" s="85"/>
      <c r="X689" s="85"/>
      <c r="Y689" s="85"/>
      <c r="Z689" s="85"/>
    </row>
    <row r="690" spans="1:26" ht="16.5" customHeight="1">
      <c r="A690" s="85"/>
      <c r="B690" s="85"/>
      <c r="C690" s="86"/>
      <c r="D690" s="86"/>
      <c r="E690" s="118"/>
      <c r="F690" s="118"/>
      <c r="G690" s="85"/>
      <c r="H690" s="85"/>
      <c r="I690" s="85"/>
      <c r="J690" s="85"/>
      <c r="K690" s="85"/>
      <c r="L690" s="85"/>
      <c r="M690" s="85"/>
      <c r="N690" s="85"/>
      <c r="O690" s="85"/>
      <c r="P690" s="85"/>
      <c r="Q690" s="85"/>
      <c r="R690" s="85"/>
      <c r="S690" s="85"/>
      <c r="T690" s="85"/>
      <c r="U690" s="85"/>
      <c r="V690" s="85"/>
      <c r="W690" s="85"/>
      <c r="X690" s="85"/>
      <c r="Y690" s="85"/>
      <c r="Z690" s="85"/>
    </row>
    <row r="691" spans="1:26" ht="16.5" customHeight="1">
      <c r="A691" s="85"/>
      <c r="B691" s="85"/>
      <c r="C691" s="86"/>
      <c r="D691" s="86"/>
      <c r="E691" s="118"/>
      <c r="F691" s="118"/>
      <c r="G691" s="85"/>
      <c r="H691" s="85"/>
      <c r="I691" s="85"/>
      <c r="J691" s="85"/>
      <c r="K691" s="85"/>
      <c r="L691" s="85"/>
      <c r="M691" s="85"/>
      <c r="N691" s="85"/>
      <c r="O691" s="85"/>
      <c r="P691" s="85"/>
      <c r="Q691" s="85"/>
      <c r="R691" s="85"/>
      <c r="S691" s="85"/>
      <c r="T691" s="85"/>
      <c r="U691" s="85"/>
      <c r="V691" s="85"/>
      <c r="W691" s="85"/>
      <c r="X691" s="85"/>
      <c r="Y691" s="85"/>
      <c r="Z691" s="85"/>
    </row>
    <row r="692" spans="1:26" ht="16.5" customHeight="1">
      <c r="A692" s="85"/>
      <c r="B692" s="85"/>
      <c r="C692" s="86"/>
      <c r="D692" s="86"/>
      <c r="E692" s="118"/>
      <c r="F692" s="118"/>
      <c r="G692" s="85"/>
      <c r="H692" s="85"/>
      <c r="I692" s="85"/>
      <c r="J692" s="85"/>
      <c r="K692" s="85"/>
      <c r="L692" s="85"/>
      <c r="M692" s="85"/>
      <c r="N692" s="85"/>
      <c r="O692" s="85"/>
      <c r="P692" s="85"/>
      <c r="Q692" s="85"/>
      <c r="R692" s="85"/>
      <c r="S692" s="85"/>
      <c r="T692" s="85"/>
      <c r="U692" s="85"/>
      <c r="V692" s="85"/>
      <c r="W692" s="85"/>
      <c r="X692" s="85"/>
      <c r="Y692" s="85"/>
      <c r="Z692" s="85"/>
    </row>
    <row r="693" spans="1:26" ht="16.5" customHeight="1">
      <c r="A693" s="85"/>
      <c r="B693" s="85"/>
      <c r="C693" s="86"/>
      <c r="D693" s="86"/>
      <c r="E693" s="118"/>
      <c r="F693" s="118"/>
      <c r="G693" s="85"/>
      <c r="H693" s="85"/>
      <c r="I693" s="85"/>
      <c r="J693" s="85"/>
      <c r="K693" s="85"/>
      <c r="L693" s="85"/>
      <c r="M693" s="85"/>
      <c r="N693" s="85"/>
      <c r="O693" s="85"/>
      <c r="P693" s="85"/>
      <c r="Q693" s="85"/>
      <c r="R693" s="85"/>
      <c r="S693" s="85"/>
      <c r="T693" s="85"/>
      <c r="U693" s="85"/>
      <c r="V693" s="85"/>
      <c r="W693" s="85"/>
      <c r="X693" s="85"/>
      <c r="Y693" s="85"/>
      <c r="Z693" s="85"/>
    </row>
    <row r="694" spans="1:26" ht="16.5" customHeight="1">
      <c r="A694" s="85"/>
      <c r="B694" s="85"/>
      <c r="C694" s="86"/>
      <c r="D694" s="86"/>
      <c r="E694" s="118"/>
      <c r="F694" s="118"/>
      <c r="G694" s="85"/>
      <c r="H694" s="85"/>
      <c r="I694" s="85"/>
      <c r="J694" s="85"/>
      <c r="K694" s="85"/>
      <c r="L694" s="85"/>
      <c r="M694" s="85"/>
      <c r="N694" s="85"/>
      <c r="O694" s="85"/>
      <c r="P694" s="85"/>
      <c r="Q694" s="85"/>
      <c r="R694" s="85"/>
      <c r="S694" s="85"/>
      <c r="T694" s="85"/>
      <c r="U694" s="85"/>
      <c r="V694" s="85"/>
      <c r="W694" s="85"/>
      <c r="X694" s="85"/>
      <c r="Y694" s="85"/>
      <c r="Z694" s="85"/>
    </row>
    <row r="695" spans="1:26" ht="16.5" customHeight="1">
      <c r="A695" s="85"/>
      <c r="B695" s="85"/>
      <c r="C695" s="86"/>
      <c r="D695" s="86"/>
      <c r="E695" s="118"/>
      <c r="F695" s="118"/>
      <c r="G695" s="85"/>
      <c r="H695" s="85"/>
      <c r="I695" s="85"/>
      <c r="J695" s="85"/>
      <c r="K695" s="85"/>
      <c r="L695" s="85"/>
      <c r="M695" s="85"/>
      <c r="N695" s="85"/>
      <c r="O695" s="85"/>
      <c r="P695" s="85"/>
      <c r="Q695" s="85"/>
      <c r="R695" s="85"/>
      <c r="S695" s="85"/>
      <c r="T695" s="85"/>
      <c r="U695" s="85"/>
      <c r="V695" s="85"/>
      <c r="W695" s="85"/>
      <c r="X695" s="85"/>
      <c r="Y695" s="85"/>
      <c r="Z695" s="85"/>
    </row>
    <row r="696" spans="1:26" ht="16.5" customHeight="1">
      <c r="A696" s="85"/>
      <c r="B696" s="85"/>
      <c r="C696" s="86"/>
      <c r="D696" s="86"/>
      <c r="E696" s="118"/>
      <c r="F696" s="118"/>
      <c r="G696" s="85"/>
      <c r="H696" s="85"/>
      <c r="I696" s="85"/>
      <c r="J696" s="85"/>
      <c r="K696" s="85"/>
      <c r="L696" s="85"/>
      <c r="M696" s="85"/>
      <c r="N696" s="85"/>
      <c r="O696" s="85"/>
      <c r="P696" s="85"/>
      <c r="Q696" s="85"/>
      <c r="R696" s="85"/>
      <c r="S696" s="85"/>
      <c r="T696" s="85"/>
      <c r="U696" s="85"/>
      <c r="V696" s="85"/>
      <c r="W696" s="85"/>
      <c r="X696" s="85"/>
      <c r="Y696" s="85"/>
      <c r="Z696" s="85"/>
    </row>
    <row r="697" spans="1:26" ht="16.5" customHeight="1">
      <c r="A697" s="85"/>
      <c r="B697" s="85"/>
      <c r="C697" s="86"/>
      <c r="D697" s="86"/>
      <c r="E697" s="118"/>
      <c r="F697" s="118"/>
      <c r="G697" s="85"/>
      <c r="H697" s="85"/>
      <c r="I697" s="85"/>
      <c r="J697" s="85"/>
      <c r="K697" s="85"/>
      <c r="L697" s="85"/>
      <c r="M697" s="85"/>
      <c r="N697" s="85"/>
      <c r="O697" s="85"/>
      <c r="P697" s="85"/>
      <c r="Q697" s="85"/>
      <c r="R697" s="85"/>
      <c r="S697" s="85"/>
      <c r="T697" s="85"/>
      <c r="U697" s="85"/>
      <c r="V697" s="85"/>
      <c r="W697" s="85"/>
      <c r="X697" s="85"/>
      <c r="Y697" s="85"/>
      <c r="Z697" s="85"/>
    </row>
    <row r="698" spans="1:26" ht="16.5" customHeight="1">
      <c r="A698" s="85"/>
      <c r="B698" s="85"/>
      <c r="C698" s="86"/>
      <c r="D698" s="86"/>
      <c r="E698" s="118"/>
      <c r="F698" s="118"/>
      <c r="G698" s="85"/>
      <c r="H698" s="85"/>
      <c r="I698" s="85"/>
      <c r="J698" s="85"/>
      <c r="K698" s="85"/>
      <c r="L698" s="85"/>
      <c r="M698" s="85"/>
      <c r="N698" s="85"/>
      <c r="O698" s="85"/>
      <c r="P698" s="85"/>
      <c r="Q698" s="85"/>
      <c r="R698" s="85"/>
      <c r="S698" s="85"/>
      <c r="T698" s="85"/>
      <c r="U698" s="85"/>
      <c r="V698" s="85"/>
      <c r="W698" s="85"/>
      <c r="X698" s="85"/>
      <c r="Y698" s="85"/>
      <c r="Z698" s="85"/>
    </row>
    <row r="699" spans="1:26" ht="16.5" customHeight="1">
      <c r="A699" s="85"/>
      <c r="B699" s="85"/>
      <c r="C699" s="86"/>
      <c r="D699" s="86"/>
      <c r="E699" s="118"/>
      <c r="F699" s="118"/>
      <c r="G699" s="85"/>
      <c r="H699" s="85"/>
      <c r="I699" s="85"/>
      <c r="J699" s="85"/>
      <c r="K699" s="85"/>
      <c r="L699" s="85"/>
      <c r="M699" s="85"/>
      <c r="N699" s="85"/>
      <c r="O699" s="85"/>
      <c r="P699" s="85"/>
      <c r="Q699" s="85"/>
      <c r="R699" s="85"/>
      <c r="S699" s="85"/>
      <c r="T699" s="85"/>
      <c r="U699" s="85"/>
      <c r="V699" s="85"/>
      <c r="W699" s="85"/>
      <c r="X699" s="85"/>
      <c r="Y699" s="85"/>
      <c r="Z699" s="85"/>
    </row>
    <row r="700" spans="1:26" ht="16.5" customHeight="1">
      <c r="A700" s="85"/>
      <c r="B700" s="85"/>
      <c r="C700" s="86"/>
      <c r="D700" s="86"/>
      <c r="E700" s="118"/>
      <c r="F700" s="118"/>
      <c r="G700" s="85"/>
      <c r="H700" s="85"/>
      <c r="I700" s="85"/>
      <c r="J700" s="85"/>
      <c r="K700" s="85"/>
      <c r="L700" s="85"/>
      <c r="M700" s="85"/>
      <c r="N700" s="85"/>
      <c r="O700" s="85"/>
      <c r="P700" s="85"/>
      <c r="Q700" s="85"/>
      <c r="R700" s="85"/>
      <c r="S700" s="85"/>
      <c r="T700" s="85"/>
      <c r="U700" s="85"/>
      <c r="V700" s="85"/>
      <c r="W700" s="85"/>
      <c r="X700" s="85"/>
      <c r="Y700" s="85"/>
      <c r="Z700" s="85"/>
    </row>
    <row r="701" spans="1:26" ht="16.5" customHeight="1">
      <c r="A701" s="85"/>
      <c r="B701" s="85"/>
      <c r="C701" s="86"/>
      <c r="D701" s="86"/>
      <c r="E701" s="118"/>
      <c r="F701" s="118"/>
      <c r="G701" s="85"/>
      <c r="H701" s="85"/>
      <c r="I701" s="85"/>
      <c r="J701" s="85"/>
      <c r="K701" s="85"/>
      <c r="L701" s="85"/>
      <c r="M701" s="85"/>
      <c r="N701" s="85"/>
      <c r="O701" s="85"/>
      <c r="P701" s="85"/>
      <c r="Q701" s="85"/>
      <c r="R701" s="85"/>
      <c r="S701" s="85"/>
      <c r="T701" s="85"/>
      <c r="U701" s="85"/>
      <c r="V701" s="85"/>
      <c r="W701" s="85"/>
      <c r="X701" s="85"/>
      <c r="Y701" s="85"/>
      <c r="Z701" s="85"/>
    </row>
    <row r="702" spans="1:26" ht="16.5" customHeight="1">
      <c r="A702" s="85"/>
      <c r="B702" s="85"/>
      <c r="C702" s="86"/>
      <c r="D702" s="86"/>
      <c r="E702" s="118"/>
      <c r="F702" s="118"/>
      <c r="G702" s="85"/>
      <c r="H702" s="85"/>
      <c r="I702" s="85"/>
      <c r="J702" s="85"/>
      <c r="K702" s="85"/>
      <c r="L702" s="85"/>
      <c r="M702" s="85"/>
      <c r="N702" s="85"/>
      <c r="O702" s="85"/>
      <c r="P702" s="85"/>
      <c r="Q702" s="85"/>
      <c r="R702" s="85"/>
      <c r="S702" s="85"/>
      <c r="T702" s="85"/>
      <c r="U702" s="85"/>
      <c r="V702" s="85"/>
      <c r="W702" s="85"/>
      <c r="X702" s="85"/>
      <c r="Y702" s="85"/>
      <c r="Z702" s="85"/>
    </row>
    <row r="703" spans="1:26" ht="16.5" customHeight="1">
      <c r="A703" s="85"/>
      <c r="B703" s="85"/>
      <c r="C703" s="86"/>
      <c r="D703" s="86"/>
      <c r="E703" s="118"/>
      <c r="F703" s="118"/>
      <c r="G703" s="85"/>
      <c r="H703" s="85"/>
      <c r="I703" s="85"/>
      <c r="J703" s="85"/>
      <c r="K703" s="85"/>
      <c r="L703" s="85"/>
      <c r="M703" s="85"/>
      <c r="N703" s="85"/>
      <c r="O703" s="85"/>
      <c r="P703" s="85"/>
      <c r="Q703" s="85"/>
      <c r="R703" s="85"/>
      <c r="S703" s="85"/>
      <c r="T703" s="85"/>
      <c r="U703" s="85"/>
      <c r="V703" s="85"/>
      <c r="W703" s="85"/>
      <c r="X703" s="85"/>
      <c r="Y703" s="85"/>
      <c r="Z703" s="85"/>
    </row>
    <row r="704" spans="1:26" ht="16.5" customHeight="1">
      <c r="A704" s="85"/>
      <c r="B704" s="85"/>
      <c r="C704" s="86"/>
      <c r="D704" s="86"/>
      <c r="E704" s="118"/>
      <c r="F704" s="118"/>
      <c r="G704" s="85"/>
      <c r="H704" s="85"/>
      <c r="I704" s="85"/>
      <c r="J704" s="85"/>
      <c r="K704" s="85"/>
      <c r="L704" s="85"/>
      <c r="M704" s="85"/>
      <c r="N704" s="85"/>
      <c r="O704" s="85"/>
      <c r="P704" s="85"/>
      <c r="Q704" s="85"/>
      <c r="R704" s="85"/>
      <c r="S704" s="85"/>
      <c r="T704" s="85"/>
      <c r="U704" s="85"/>
      <c r="V704" s="85"/>
      <c r="W704" s="85"/>
      <c r="X704" s="85"/>
      <c r="Y704" s="85"/>
      <c r="Z704" s="85"/>
    </row>
    <row r="705" spans="1:26" ht="16.5" customHeight="1">
      <c r="A705" s="85"/>
      <c r="B705" s="85"/>
      <c r="C705" s="86"/>
      <c r="D705" s="86"/>
      <c r="E705" s="118"/>
      <c r="F705" s="118"/>
      <c r="G705" s="85"/>
      <c r="H705" s="85"/>
      <c r="I705" s="85"/>
      <c r="J705" s="85"/>
      <c r="K705" s="85"/>
      <c r="L705" s="85"/>
      <c r="M705" s="85"/>
      <c r="N705" s="85"/>
      <c r="O705" s="85"/>
      <c r="P705" s="85"/>
      <c r="Q705" s="85"/>
      <c r="R705" s="85"/>
      <c r="S705" s="85"/>
      <c r="T705" s="85"/>
      <c r="U705" s="85"/>
      <c r="V705" s="85"/>
      <c r="W705" s="85"/>
      <c r="X705" s="85"/>
      <c r="Y705" s="85"/>
      <c r="Z705" s="85"/>
    </row>
    <row r="706" spans="1:26" ht="16.5" customHeight="1">
      <c r="A706" s="85"/>
      <c r="B706" s="85"/>
      <c r="C706" s="86"/>
      <c r="D706" s="86"/>
      <c r="E706" s="118"/>
      <c r="F706" s="118"/>
      <c r="G706" s="85"/>
      <c r="H706" s="85"/>
      <c r="I706" s="85"/>
      <c r="J706" s="85"/>
      <c r="K706" s="85"/>
      <c r="L706" s="85"/>
      <c r="M706" s="85"/>
      <c r="N706" s="85"/>
      <c r="O706" s="85"/>
      <c r="P706" s="85"/>
      <c r="Q706" s="85"/>
      <c r="R706" s="85"/>
      <c r="S706" s="85"/>
      <c r="T706" s="85"/>
      <c r="U706" s="85"/>
      <c r="V706" s="85"/>
      <c r="W706" s="85"/>
      <c r="X706" s="85"/>
      <c r="Y706" s="85"/>
      <c r="Z706" s="85"/>
    </row>
    <row r="707" spans="1:26" ht="16.5" customHeight="1">
      <c r="A707" s="85"/>
      <c r="B707" s="85"/>
      <c r="C707" s="86"/>
      <c r="D707" s="86"/>
      <c r="E707" s="118"/>
      <c r="F707" s="118"/>
      <c r="G707" s="85"/>
      <c r="H707" s="85"/>
      <c r="I707" s="85"/>
      <c r="J707" s="85"/>
      <c r="K707" s="85"/>
      <c r="L707" s="85"/>
      <c r="M707" s="85"/>
      <c r="N707" s="85"/>
      <c r="O707" s="85"/>
      <c r="P707" s="85"/>
      <c r="Q707" s="85"/>
      <c r="R707" s="85"/>
      <c r="S707" s="85"/>
      <c r="T707" s="85"/>
      <c r="U707" s="85"/>
      <c r="V707" s="85"/>
      <c r="W707" s="85"/>
      <c r="X707" s="85"/>
      <c r="Y707" s="85"/>
      <c r="Z707" s="85"/>
    </row>
    <row r="708" spans="1:26" ht="16.5" customHeight="1">
      <c r="A708" s="85"/>
      <c r="B708" s="85"/>
      <c r="C708" s="86"/>
      <c r="D708" s="86"/>
      <c r="E708" s="118"/>
      <c r="F708" s="118"/>
      <c r="G708" s="85"/>
      <c r="H708" s="85"/>
      <c r="I708" s="85"/>
      <c r="J708" s="85"/>
      <c r="K708" s="85"/>
      <c r="L708" s="85"/>
      <c r="M708" s="85"/>
      <c r="N708" s="85"/>
      <c r="O708" s="85"/>
      <c r="P708" s="85"/>
      <c r="Q708" s="85"/>
      <c r="R708" s="85"/>
      <c r="S708" s="85"/>
      <c r="T708" s="85"/>
      <c r="U708" s="85"/>
      <c r="V708" s="85"/>
      <c r="W708" s="85"/>
      <c r="X708" s="85"/>
      <c r="Y708" s="85"/>
      <c r="Z708" s="85"/>
    </row>
    <row r="709" spans="1:26" ht="16.5" customHeight="1">
      <c r="A709" s="85"/>
      <c r="B709" s="85"/>
      <c r="C709" s="86"/>
      <c r="D709" s="86"/>
      <c r="E709" s="118"/>
      <c r="F709" s="118"/>
      <c r="G709" s="85"/>
      <c r="H709" s="85"/>
      <c r="I709" s="85"/>
      <c r="J709" s="85"/>
      <c r="K709" s="85"/>
      <c r="L709" s="85"/>
      <c r="M709" s="85"/>
      <c r="N709" s="85"/>
      <c r="O709" s="85"/>
      <c r="P709" s="85"/>
      <c r="Q709" s="85"/>
      <c r="R709" s="85"/>
      <c r="S709" s="85"/>
      <c r="T709" s="85"/>
      <c r="U709" s="85"/>
      <c r="V709" s="85"/>
      <c r="W709" s="85"/>
      <c r="X709" s="85"/>
      <c r="Y709" s="85"/>
      <c r="Z709" s="85"/>
    </row>
    <row r="710" spans="1:26" ht="16.5" customHeight="1">
      <c r="A710" s="85"/>
      <c r="B710" s="85"/>
      <c r="C710" s="86"/>
      <c r="D710" s="86"/>
      <c r="E710" s="118"/>
      <c r="F710" s="118"/>
      <c r="G710" s="85"/>
      <c r="H710" s="85"/>
      <c r="I710" s="85"/>
      <c r="J710" s="85"/>
      <c r="K710" s="85"/>
      <c r="L710" s="85"/>
      <c r="M710" s="85"/>
      <c r="N710" s="85"/>
      <c r="O710" s="85"/>
      <c r="P710" s="85"/>
      <c r="Q710" s="85"/>
      <c r="R710" s="85"/>
      <c r="S710" s="85"/>
      <c r="T710" s="85"/>
      <c r="U710" s="85"/>
      <c r="V710" s="85"/>
      <c r="W710" s="85"/>
      <c r="X710" s="85"/>
      <c r="Y710" s="85"/>
      <c r="Z710" s="85"/>
    </row>
    <row r="711" spans="1:26" ht="16.5" customHeight="1">
      <c r="A711" s="85"/>
      <c r="B711" s="85"/>
      <c r="C711" s="86"/>
      <c r="D711" s="86"/>
      <c r="E711" s="118"/>
      <c r="F711" s="118"/>
      <c r="G711" s="85"/>
      <c r="H711" s="85"/>
      <c r="I711" s="85"/>
      <c r="J711" s="85"/>
      <c r="K711" s="85"/>
      <c r="L711" s="85"/>
      <c r="M711" s="85"/>
      <c r="N711" s="85"/>
      <c r="O711" s="85"/>
      <c r="P711" s="85"/>
      <c r="Q711" s="85"/>
      <c r="R711" s="85"/>
      <c r="S711" s="85"/>
      <c r="T711" s="85"/>
      <c r="U711" s="85"/>
      <c r="V711" s="85"/>
      <c r="W711" s="85"/>
      <c r="X711" s="85"/>
      <c r="Y711" s="85"/>
      <c r="Z711" s="85"/>
    </row>
    <row r="712" spans="1:26" ht="16.5" customHeight="1">
      <c r="A712" s="85"/>
      <c r="B712" s="85"/>
      <c r="C712" s="86"/>
      <c r="D712" s="86"/>
      <c r="E712" s="118"/>
      <c r="F712" s="118"/>
      <c r="G712" s="85"/>
      <c r="H712" s="85"/>
      <c r="I712" s="85"/>
      <c r="J712" s="85"/>
      <c r="K712" s="85"/>
      <c r="L712" s="85"/>
      <c r="M712" s="85"/>
      <c r="N712" s="85"/>
      <c r="O712" s="85"/>
      <c r="P712" s="85"/>
      <c r="Q712" s="85"/>
      <c r="R712" s="85"/>
      <c r="S712" s="85"/>
      <c r="T712" s="85"/>
      <c r="U712" s="85"/>
      <c r="V712" s="85"/>
      <c r="W712" s="85"/>
      <c r="X712" s="85"/>
      <c r="Y712" s="85"/>
      <c r="Z712" s="85"/>
    </row>
    <row r="713" spans="1:26" ht="16.5" customHeight="1">
      <c r="A713" s="85"/>
      <c r="B713" s="85"/>
      <c r="C713" s="86"/>
      <c r="D713" s="86"/>
      <c r="E713" s="118"/>
      <c r="F713" s="118"/>
      <c r="G713" s="85"/>
      <c r="H713" s="85"/>
      <c r="I713" s="85"/>
      <c r="J713" s="85"/>
      <c r="K713" s="85"/>
      <c r="L713" s="85"/>
      <c r="M713" s="85"/>
      <c r="N713" s="85"/>
      <c r="O713" s="85"/>
      <c r="P713" s="85"/>
      <c r="Q713" s="85"/>
      <c r="R713" s="85"/>
      <c r="S713" s="85"/>
      <c r="T713" s="85"/>
      <c r="U713" s="85"/>
      <c r="V713" s="85"/>
      <c r="W713" s="85"/>
      <c r="X713" s="85"/>
      <c r="Y713" s="85"/>
      <c r="Z713" s="85"/>
    </row>
    <row r="714" spans="1:26" ht="16.5" customHeight="1">
      <c r="A714" s="85"/>
      <c r="B714" s="85"/>
      <c r="C714" s="86"/>
      <c r="D714" s="86"/>
      <c r="E714" s="118"/>
      <c r="F714" s="118"/>
      <c r="G714" s="85"/>
      <c r="H714" s="85"/>
      <c r="I714" s="85"/>
      <c r="J714" s="85"/>
      <c r="K714" s="85"/>
      <c r="L714" s="85"/>
      <c r="M714" s="85"/>
      <c r="N714" s="85"/>
      <c r="O714" s="85"/>
      <c r="P714" s="85"/>
      <c r="Q714" s="85"/>
      <c r="R714" s="85"/>
      <c r="S714" s="85"/>
      <c r="T714" s="85"/>
      <c r="U714" s="85"/>
      <c r="V714" s="85"/>
      <c r="W714" s="85"/>
      <c r="X714" s="85"/>
      <c r="Y714" s="85"/>
      <c r="Z714" s="85"/>
    </row>
    <row r="715" spans="1:26" ht="16.5" customHeight="1">
      <c r="A715" s="85"/>
      <c r="B715" s="85"/>
      <c r="C715" s="86"/>
      <c r="D715" s="86"/>
      <c r="E715" s="118"/>
      <c r="F715" s="118"/>
      <c r="G715" s="85"/>
      <c r="H715" s="85"/>
      <c r="I715" s="85"/>
      <c r="J715" s="85"/>
      <c r="K715" s="85"/>
      <c r="L715" s="85"/>
      <c r="M715" s="85"/>
      <c r="N715" s="85"/>
      <c r="O715" s="85"/>
      <c r="P715" s="85"/>
      <c r="Q715" s="85"/>
      <c r="R715" s="85"/>
      <c r="S715" s="85"/>
      <c r="T715" s="85"/>
      <c r="U715" s="85"/>
      <c r="V715" s="85"/>
      <c r="W715" s="85"/>
      <c r="X715" s="85"/>
      <c r="Y715" s="85"/>
      <c r="Z715" s="85"/>
    </row>
    <row r="716" spans="1:26" ht="16.5" customHeight="1">
      <c r="A716" s="85"/>
      <c r="B716" s="85"/>
      <c r="C716" s="86"/>
      <c r="D716" s="86"/>
      <c r="E716" s="118"/>
      <c r="F716" s="118"/>
      <c r="G716" s="85"/>
      <c r="H716" s="85"/>
      <c r="I716" s="85"/>
      <c r="J716" s="85"/>
      <c r="K716" s="85"/>
      <c r="L716" s="85"/>
      <c r="M716" s="85"/>
      <c r="N716" s="85"/>
      <c r="O716" s="85"/>
      <c r="P716" s="85"/>
      <c r="Q716" s="85"/>
      <c r="R716" s="85"/>
      <c r="S716" s="85"/>
      <c r="T716" s="85"/>
      <c r="U716" s="85"/>
      <c r="V716" s="85"/>
      <c r="W716" s="85"/>
      <c r="X716" s="85"/>
      <c r="Y716" s="85"/>
      <c r="Z716" s="85"/>
    </row>
    <row r="717" spans="1:26" ht="16.5" customHeight="1">
      <c r="A717" s="85"/>
      <c r="B717" s="85"/>
      <c r="C717" s="86"/>
      <c r="D717" s="86"/>
      <c r="E717" s="118"/>
      <c r="F717" s="118"/>
      <c r="G717" s="85"/>
      <c r="H717" s="85"/>
      <c r="I717" s="85"/>
      <c r="J717" s="85"/>
      <c r="K717" s="85"/>
      <c r="L717" s="85"/>
      <c r="M717" s="85"/>
      <c r="N717" s="85"/>
      <c r="O717" s="85"/>
      <c r="P717" s="85"/>
      <c r="Q717" s="85"/>
      <c r="R717" s="85"/>
      <c r="S717" s="85"/>
      <c r="T717" s="85"/>
      <c r="U717" s="85"/>
      <c r="V717" s="85"/>
      <c r="W717" s="85"/>
      <c r="X717" s="85"/>
      <c r="Y717" s="85"/>
      <c r="Z717" s="85"/>
    </row>
    <row r="718" spans="1:26" ht="16.5" customHeight="1">
      <c r="A718" s="85"/>
      <c r="B718" s="85"/>
      <c r="C718" s="86"/>
      <c r="D718" s="86"/>
      <c r="E718" s="118"/>
      <c r="F718" s="118"/>
      <c r="G718" s="85"/>
      <c r="H718" s="85"/>
      <c r="I718" s="85"/>
      <c r="J718" s="85"/>
      <c r="K718" s="85"/>
      <c r="L718" s="85"/>
      <c r="M718" s="85"/>
      <c r="N718" s="85"/>
      <c r="O718" s="85"/>
      <c r="P718" s="85"/>
      <c r="Q718" s="85"/>
      <c r="R718" s="85"/>
      <c r="S718" s="85"/>
      <c r="T718" s="85"/>
      <c r="U718" s="85"/>
      <c r="V718" s="85"/>
      <c r="W718" s="85"/>
      <c r="X718" s="85"/>
      <c r="Y718" s="85"/>
      <c r="Z718" s="85"/>
    </row>
    <row r="719" spans="1:26" ht="16.5" customHeight="1">
      <c r="A719" s="85"/>
      <c r="B719" s="85"/>
      <c r="C719" s="86"/>
      <c r="D719" s="86"/>
      <c r="E719" s="118"/>
      <c r="F719" s="118"/>
      <c r="G719" s="85"/>
      <c r="H719" s="85"/>
      <c r="I719" s="85"/>
      <c r="J719" s="85"/>
      <c r="K719" s="85"/>
      <c r="L719" s="85"/>
      <c r="M719" s="85"/>
      <c r="N719" s="85"/>
      <c r="O719" s="85"/>
      <c r="P719" s="85"/>
      <c r="Q719" s="85"/>
      <c r="R719" s="85"/>
      <c r="S719" s="85"/>
      <c r="T719" s="85"/>
      <c r="U719" s="85"/>
      <c r="V719" s="85"/>
      <c r="W719" s="85"/>
      <c r="X719" s="85"/>
      <c r="Y719" s="85"/>
      <c r="Z719" s="85"/>
    </row>
    <row r="720" spans="1:26" ht="16.5" customHeight="1">
      <c r="A720" s="85"/>
      <c r="B720" s="85"/>
      <c r="C720" s="86"/>
      <c r="D720" s="86"/>
      <c r="E720" s="118"/>
      <c r="F720" s="118"/>
      <c r="G720" s="85"/>
      <c r="H720" s="85"/>
      <c r="I720" s="85"/>
      <c r="J720" s="85"/>
      <c r="K720" s="85"/>
      <c r="L720" s="85"/>
      <c r="M720" s="85"/>
      <c r="N720" s="85"/>
      <c r="O720" s="85"/>
      <c r="P720" s="85"/>
      <c r="Q720" s="85"/>
      <c r="R720" s="85"/>
      <c r="S720" s="85"/>
      <c r="T720" s="85"/>
      <c r="U720" s="85"/>
      <c r="V720" s="85"/>
      <c r="W720" s="85"/>
      <c r="X720" s="85"/>
      <c r="Y720" s="85"/>
      <c r="Z720" s="85"/>
    </row>
    <row r="721" spans="1:26" ht="16.5" customHeight="1">
      <c r="A721" s="85"/>
      <c r="B721" s="85"/>
      <c r="C721" s="86"/>
      <c r="D721" s="86"/>
      <c r="E721" s="118"/>
      <c r="F721" s="118"/>
      <c r="G721" s="85"/>
      <c r="H721" s="85"/>
      <c r="I721" s="85"/>
      <c r="J721" s="85"/>
      <c r="K721" s="85"/>
      <c r="L721" s="85"/>
      <c r="M721" s="85"/>
      <c r="N721" s="85"/>
      <c r="O721" s="85"/>
      <c r="P721" s="85"/>
      <c r="Q721" s="85"/>
      <c r="R721" s="85"/>
      <c r="S721" s="85"/>
      <c r="T721" s="85"/>
      <c r="U721" s="85"/>
      <c r="V721" s="85"/>
      <c r="W721" s="85"/>
      <c r="X721" s="85"/>
      <c r="Y721" s="85"/>
      <c r="Z721" s="85"/>
    </row>
    <row r="722" spans="1:26" ht="16.5" customHeight="1">
      <c r="A722" s="85"/>
      <c r="B722" s="85"/>
      <c r="C722" s="86"/>
      <c r="D722" s="86"/>
      <c r="E722" s="118"/>
      <c r="F722" s="118"/>
      <c r="G722" s="85"/>
      <c r="H722" s="85"/>
      <c r="I722" s="85"/>
      <c r="J722" s="85"/>
      <c r="K722" s="85"/>
      <c r="L722" s="85"/>
      <c r="M722" s="85"/>
      <c r="N722" s="85"/>
      <c r="O722" s="85"/>
      <c r="P722" s="85"/>
      <c r="Q722" s="85"/>
      <c r="R722" s="85"/>
      <c r="S722" s="85"/>
      <c r="T722" s="85"/>
      <c r="U722" s="85"/>
      <c r="V722" s="85"/>
      <c r="W722" s="85"/>
      <c r="X722" s="85"/>
      <c r="Y722" s="85"/>
      <c r="Z722" s="85"/>
    </row>
    <row r="723" spans="1:26" ht="16.5" customHeight="1">
      <c r="A723" s="85"/>
      <c r="B723" s="85"/>
      <c r="C723" s="86"/>
      <c r="D723" s="86"/>
      <c r="E723" s="118"/>
      <c r="F723" s="118"/>
      <c r="G723" s="85"/>
      <c r="H723" s="85"/>
      <c r="I723" s="85"/>
      <c r="J723" s="85"/>
      <c r="K723" s="85"/>
      <c r="L723" s="85"/>
      <c r="M723" s="85"/>
      <c r="N723" s="85"/>
      <c r="O723" s="85"/>
      <c r="P723" s="85"/>
      <c r="Q723" s="85"/>
      <c r="R723" s="85"/>
      <c r="S723" s="85"/>
      <c r="T723" s="85"/>
      <c r="U723" s="85"/>
      <c r="V723" s="85"/>
      <c r="W723" s="85"/>
      <c r="X723" s="85"/>
      <c r="Y723" s="85"/>
      <c r="Z723" s="85"/>
    </row>
    <row r="724" spans="1:26" ht="16.5" customHeight="1">
      <c r="A724" s="85"/>
      <c r="B724" s="85"/>
      <c r="C724" s="86"/>
      <c r="D724" s="86"/>
      <c r="E724" s="118"/>
      <c r="F724" s="118"/>
      <c r="G724" s="85"/>
      <c r="H724" s="85"/>
      <c r="I724" s="85"/>
      <c r="J724" s="85"/>
      <c r="K724" s="85"/>
      <c r="L724" s="85"/>
      <c r="M724" s="85"/>
      <c r="N724" s="85"/>
      <c r="O724" s="85"/>
      <c r="P724" s="85"/>
      <c r="Q724" s="85"/>
      <c r="R724" s="85"/>
      <c r="S724" s="85"/>
      <c r="T724" s="85"/>
      <c r="U724" s="85"/>
      <c r="V724" s="85"/>
      <c r="W724" s="85"/>
      <c r="X724" s="85"/>
      <c r="Y724" s="85"/>
      <c r="Z724" s="85"/>
    </row>
    <row r="725" spans="1:26" ht="16.5" customHeight="1">
      <c r="A725" s="85"/>
      <c r="B725" s="85"/>
      <c r="C725" s="86"/>
      <c r="D725" s="86"/>
      <c r="E725" s="118"/>
      <c r="F725" s="118"/>
      <c r="G725" s="85"/>
      <c r="H725" s="85"/>
      <c r="I725" s="85"/>
      <c r="J725" s="85"/>
      <c r="K725" s="85"/>
      <c r="L725" s="85"/>
      <c r="M725" s="85"/>
      <c r="N725" s="85"/>
      <c r="O725" s="85"/>
      <c r="P725" s="85"/>
      <c r="Q725" s="85"/>
      <c r="R725" s="85"/>
      <c r="S725" s="85"/>
      <c r="T725" s="85"/>
      <c r="U725" s="85"/>
      <c r="V725" s="85"/>
      <c r="W725" s="85"/>
      <c r="X725" s="85"/>
      <c r="Y725" s="85"/>
      <c r="Z725" s="85"/>
    </row>
    <row r="726" spans="1:26" ht="16.5" customHeight="1">
      <c r="A726" s="85"/>
      <c r="B726" s="85"/>
      <c r="C726" s="86"/>
      <c r="D726" s="86"/>
      <c r="E726" s="118"/>
      <c r="F726" s="118"/>
      <c r="G726" s="85"/>
      <c r="H726" s="85"/>
      <c r="I726" s="85"/>
      <c r="J726" s="85"/>
      <c r="K726" s="85"/>
      <c r="L726" s="85"/>
      <c r="M726" s="85"/>
      <c r="N726" s="85"/>
      <c r="O726" s="85"/>
      <c r="P726" s="85"/>
      <c r="Q726" s="85"/>
      <c r="R726" s="85"/>
      <c r="S726" s="85"/>
      <c r="T726" s="85"/>
      <c r="U726" s="85"/>
      <c r="V726" s="85"/>
      <c r="W726" s="85"/>
      <c r="X726" s="85"/>
      <c r="Y726" s="85"/>
      <c r="Z726" s="85"/>
    </row>
    <row r="727" spans="1:26" ht="16.5" customHeight="1">
      <c r="A727" s="85"/>
      <c r="B727" s="85"/>
      <c r="C727" s="86"/>
      <c r="D727" s="86"/>
      <c r="E727" s="118"/>
      <c r="F727" s="118"/>
      <c r="G727" s="85"/>
      <c r="H727" s="85"/>
      <c r="I727" s="85"/>
      <c r="J727" s="85"/>
      <c r="K727" s="85"/>
      <c r="L727" s="85"/>
      <c r="M727" s="85"/>
      <c r="N727" s="85"/>
      <c r="O727" s="85"/>
      <c r="P727" s="85"/>
      <c r="Q727" s="85"/>
      <c r="R727" s="85"/>
      <c r="S727" s="85"/>
      <c r="T727" s="85"/>
      <c r="U727" s="85"/>
      <c r="V727" s="85"/>
      <c r="W727" s="85"/>
      <c r="X727" s="85"/>
      <c r="Y727" s="85"/>
      <c r="Z727" s="85"/>
    </row>
    <row r="728" spans="1:26" ht="16.5" customHeight="1">
      <c r="A728" s="85"/>
      <c r="B728" s="85"/>
      <c r="C728" s="86"/>
      <c r="D728" s="86"/>
      <c r="E728" s="118"/>
      <c r="F728" s="118"/>
      <c r="G728" s="85"/>
      <c r="H728" s="85"/>
      <c r="I728" s="85"/>
      <c r="J728" s="85"/>
      <c r="K728" s="85"/>
      <c r="L728" s="85"/>
      <c r="M728" s="85"/>
      <c r="N728" s="85"/>
      <c r="O728" s="85"/>
      <c r="P728" s="85"/>
      <c r="Q728" s="85"/>
      <c r="R728" s="85"/>
      <c r="S728" s="85"/>
      <c r="T728" s="85"/>
      <c r="U728" s="85"/>
      <c r="V728" s="85"/>
      <c r="W728" s="85"/>
      <c r="X728" s="85"/>
      <c r="Y728" s="85"/>
      <c r="Z728" s="85"/>
    </row>
    <row r="729" spans="1:26" ht="16.5" customHeight="1">
      <c r="A729" s="85"/>
      <c r="B729" s="85"/>
      <c r="C729" s="86"/>
      <c r="D729" s="86"/>
      <c r="E729" s="118"/>
      <c r="F729" s="118"/>
      <c r="G729" s="85"/>
      <c r="H729" s="85"/>
      <c r="I729" s="85"/>
      <c r="J729" s="85"/>
      <c r="K729" s="85"/>
      <c r="L729" s="85"/>
      <c r="M729" s="85"/>
      <c r="N729" s="85"/>
      <c r="O729" s="85"/>
      <c r="P729" s="85"/>
      <c r="Q729" s="85"/>
      <c r="R729" s="85"/>
      <c r="S729" s="85"/>
      <c r="T729" s="85"/>
      <c r="U729" s="85"/>
      <c r="V729" s="85"/>
      <c r="W729" s="85"/>
      <c r="X729" s="85"/>
      <c r="Y729" s="85"/>
      <c r="Z729" s="85"/>
    </row>
    <row r="730" spans="1:26" ht="16.5" customHeight="1">
      <c r="A730" s="85"/>
      <c r="B730" s="85"/>
      <c r="C730" s="86"/>
      <c r="D730" s="86"/>
      <c r="E730" s="118"/>
      <c r="F730" s="118"/>
      <c r="G730" s="85"/>
      <c r="H730" s="85"/>
      <c r="I730" s="85"/>
      <c r="J730" s="85"/>
      <c r="K730" s="85"/>
      <c r="L730" s="85"/>
      <c r="M730" s="85"/>
      <c r="N730" s="85"/>
      <c r="O730" s="85"/>
      <c r="P730" s="85"/>
      <c r="Q730" s="85"/>
      <c r="R730" s="85"/>
      <c r="S730" s="85"/>
      <c r="T730" s="85"/>
      <c r="U730" s="85"/>
      <c r="V730" s="85"/>
      <c r="W730" s="85"/>
      <c r="X730" s="85"/>
      <c r="Y730" s="85"/>
      <c r="Z730" s="85"/>
    </row>
    <row r="731" spans="1:26" ht="16.5" customHeight="1">
      <c r="A731" s="85"/>
      <c r="B731" s="85"/>
      <c r="C731" s="86"/>
      <c r="D731" s="86"/>
      <c r="E731" s="118"/>
      <c r="F731" s="118"/>
      <c r="G731" s="85"/>
      <c r="H731" s="85"/>
      <c r="I731" s="85"/>
      <c r="J731" s="85"/>
      <c r="K731" s="85"/>
      <c r="L731" s="85"/>
      <c r="M731" s="85"/>
      <c r="N731" s="85"/>
      <c r="O731" s="85"/>
      <c r="P731" s="85"/>
      <c r="Q731" s="85"/>
      <c r="R731" s="85"/>
      <c r="S731" s="85"/>
      <c r="T731" s="85"/>
      <c r="U731" s="85"/>
      <c r="V731" s="85"/>
      <c r="W731" s="85"/>
      <c r="X731" s="85"/>
      <c r="Y731" s="85"/>
      <c r="Z731" s="85"/>
    </row>
    <row r="732" spans="1:26" ht="16.5" customHeight="1">
      <c r="A732" s="85"/>
      <c r="B732" s="85"/>
      <c r="C732" s="86"/>
      <c r="D732" s="86"/>
      <c r="E732" s="118"/>
      <c r="F732" s="118"/>
      <c r="G732" s="85"/>
      <c r="H732" s="85"/>
      <c r="I732" s="85"/>
      <c r="J732" s="85"/>
      <c r="K732" s="85"/>
      <c r="L732" s="85"/>
      <c r="M732" s="85"/>
      <c r="N732" s="85"/>
      <c r="O732" s="85"/>
      <c r="P732" s="85"/>
      <c r="Q732" s="85"/>
      <c r="R732" s="85"/>
      <c r="S732" s="85"/>
      <c r="T732" s="85"/>
      <c r="U732" s="85"/>
      <c r="V732" s="85"/>
      <c r="W732" s="85"/>
      <c r="X732" s="85"/>
      <c r="Y732" s="85"/>
      <c r="Z732" s="85"/>
    </row>
    <row r="733" spans="1:26" ht="16.5" customHeight="1">
      <c r="A733" s="85"/>
      <c r="B733" s="85"/>
      <c r="C733" s="86"/>
      <c r="D733" s="86"/>
      <c r="E733" s="118"/>
      <c r="F733" s="118"/>
      <c r="G733" s="85"/>
      <c r="H733" s="85"/>
      <c r="I733" s="85"/>
      <c r="J733" s="85"/>
      <c r="K733" s="85"/>
      <c r="L733" s="85"/>
      <c r="M733" s="85"/>
      <c r="N733" s="85"/>
      <c r="O733" s="85"/>
      <c r="P733" s="85"/>
      <c r="Q733" s="85"/>
      <c r="R733" s="85"/>
      <c r="S733" s="85"/>
      <c r="T733" s="85"/>
      <c r="U733" s="85"/>
      <c r="V733" s="85"/>
      <c r="W733" s="85"/>
      <c r="X733" s="85"/>
      <c r="Y733" s="85"/>
      <c r="Z733" s="85"/>
    </row>
    <row r="734" spans="1:26" ht="16.5" customHeight="1">
      <c r="A734" s="85"/>
      <c r="B734" s="85"/>
      <c r="C734" s="86"/>
      <c r="D734" s="86"/>
      <c r="E734" s="118"/>
      <c r="F734" s="118"/>
      <c r="G734" s="85"/>
      <c r="H734" s="85"/>
      <c r="I734" s="85"/>
      <c r="J734" s="85"/>
      <c r="K734" s="85"/>
      <c r="L734" s="85"/>
      <c r="M734" s="85"/>
      <c r="N734" s="85"/>
      <c r="O734" s="85"/>
      <c r="P734" s="85"/>
      <c r="Q734" s="85"/>
      <c r="R734" s="85"/>
      <c r="S734" s="85"/>
      <c r="T734" s="85"/>
      <c r="U734" s="85"/>
      <c r="V734" s="85"/>
      <c r="W734" s="85"/>
      <c r="X734" s="85"/>
      <c r="Y734" s="85"/>
      <c r="Z734" s="85"/>
    </row>
    <row r="735" spans="1:26" ht="16.5" customHeight="1">
      <c r="A735" s="85"/>
      <c r="B735" s="85"/>
      <c r="C735" s="86"/>
      <c r="D735" s="86"/>
      <c r="E735" s="118"/>
      <c r="F735" s="118"/>
      <c r="G735" s="85"/>
      <c r="H735" s="85"/>
      <c r="I735" s="85"/>
      <c r="J735" s="85"/>
      <c r="K735" s="85"/>
      <c r="L735" s="85"/>
      <c r="M735" s="85"/>
      <c r="N735" s="85"/>
      <c r="O735" s="85"/>
      <c r="P735" s="85"/>
      <c r="Q735" s="85"/>
      <c r="R735" s="85"/>
      <c r="S735" s="85"/>
      <c r="T735" s="85"/>
      <c r="U735" s="85"/>
      <c r="V735" s="85"/>
      <c r="W735" s="85"/>
      <c r="X735" s="85"/>
      <c r="Y735" s="85"/>
      <c r="Z735" s="85"/>
    </row>
    <row r="736" spans="1:26" ht="16.5" customHeight="1">
      <c r="A736" s="85"/>
      <c r="B736" s="85"/>
      <c r="C736" s="86"/>
      <c r="D736" s="86"/>
      <c r="E736" s="118"/>
      <c r="F736" s="118"/>
      <c r="G736" s="85"/>
      <c r="H736" s="85"/>
      <c r="I736" s="85"/>
      <c r="J736" s="85"/>
      <c r="K736" s="85"/>
      <c r="L736" s="85"/>
      <c r="M736" s="85"/>
      <c r="N736" s="85"/>
      <c r="O736" s="85"/>
      <c r="P736" s="85"/>
      <c r="Q736" s="85"/>
      <c r="R736" s="85"/>
      <c r="S736" s="85"/>
      <c r="T736" s="85"/>
      <c r="U736" s="85"/>
      <c r="V736" s="85"/>
      <c r="W736" s="85"/>
      <c r="X736" s="85"/>
      <c r="Y736" s="85"/>
      <c r="Z736" s="85"/>
    </row>
    <row r="737" spans="1:26" ht="16.5" customHeight="1">
      <c r="A737" s="85"/>
      <c r="B737" s="85"/>
      <c r="C737" s="86"/>
      <c r="D737" s="86"/>
      <c r="E737" s="118"/>
      <c r="F737" s="118"/>
      <c r="G737" s="85"/>
      <c r="H737" s="85"/>
      <c r="I737" s="85"/>
      <c r="J737" s="85"/>
      <c r="K737" s="85"/>
      <c r="L737" s="85"/>
      <c r="M737" s="85"/>
      <c r="N737" s="85"/>
      <c r="O737" s="85"/>
      <c r="P737" s="85"/>
      <c r="Q737" s="85"/>
      <c r="R737" s="85"/>
      <c r="S737" s="85"/>
      <c r="T737" s="85"/>
      <c r="U737" s="85"/>
      <c r="V737" s="85"/>
      <c r="W737" s="85"/>
      <c r="X737" s="85"/>
      <c r="Y737" s="85"/>
      <c r="Z737" s="85"/>
    </row>
    <row r="738" spans="1:26" ht="16.5" customHeight="1">
      <c r="A738" s="85"/>
      <c r="B738" s="85"/>
      <c r="C738" s="86"/>
      <c r="D738" s="86"/>
      <c r="E738" s="118"/>
      <c r="F738" s="118"/>
      <c r="G738" s="85"/>
      <c r="H738" s="85"/>
      <c r="I738" s="85"/>
      <c r="J738" s="85"/>
      <c r="K738" s="85"/>
      <c r="L738" s="85"/>
      <c r="M738" s="85"/>
      <c r="N738" s="85"/>
      <c r="O738" s="85"/>
      <c r="P738" s="85"/>
      <c r="Q738" s="85"/>
      <c r="R738" s="85"/>
      <c r="S738" s="85"/>
      <c r="T738" s="85"/>
      <c r="U738" s="85"/>
      <c r="V738" s="85"/>
      <c r="W738" s="85"/>
      <c r="X738" s="85"/>
      <c r="Y738" s="85"/>
      <c r="Z738" s="85"/>
    </row>
    <row r="739" spans="1:26" ht="16.5" customHeight="1">
      <c r="A739" s="85"/>
      <c r="B739" s="85"/>
      <c r="C739" s="86"/>
      <c r="D739" s="86"/>
      <c r="E739" s="118"/>
      <c r="F739" s="118"/>
      <c r="G739" s="85"/>
      <c r="H739" s="85"/>
      <c r="I739" s="85"/>
      <c r="J739" s="85"/>
      <c r="K739" s="85"/>
      <c r="L739" s="85"/>
      <c r="M739" s="85"/>
      <c r="N739" s="85"/>
      <c r="O739" s="85"/>
      <c r="P739" s="85"/>
      <c r="Q739" s="85"/>
      <c r="R739" s="85"/>
      <c r="S739" s="85"/>
      <c r="T739" s="85"/>
      <c r="U739" s="85"/>
      <c r="V739" s="85"/>
      <c r="W739" s="85"/>
      <c r="X739" s="85"/>
      <c r="Y739" s="85"/>
      <c r="Z739" s="85"/>
    </row>
    <row r="740" spans="1:26" ht="16.5" customHeight="1">
      <c r="A740" s="85"/>
      <c r="B740" s="85"/>
      <c r="C740" s="86"/>
      <c r="D740" s="86"/>
      <c r="E740" s="118"/>
      <c r="F740" s="118"/>
      <c r="G740" s="85"/>
      <c r="H740" s="85"/>
      <c r="I740" s="85"/>
      <c r="J740" s="85"/>
      <c r="K740" s="85"/>
      <c r="L740" s="85"/>
      <c r="M740" s="85"/>
      <c r="N740" s="85"/>
      <c r="O740" s="85"/>
      <c r="P740" s="85"/>
      <c r="Q740" s="85"/>
      <c r="R740" s="85"/>
      <c r="S740" s="85"/>
      <c r="T740" s="85"/>
      <c r="U740" s="85"/>
      <c r="V740" s="85"/>
      <c r="W740" s="85"/>
      <c r="X740" s="85"/>
      <c r="Y740" s="85"/>
      <c r="Z740" s="85"/>
    </row>
    <row r="741" spans="1:26" ht="16.5" customHeight="1">
      <c r="A741" s="85"/>
      <c r="B741" s="85"/>
      <c r="C741" s="86"/>
      <c r="D741" s="86"/>
      <c r="E741" s="118"/>
      <c r="F741" s="118"/>
      <c r="G741" s="85"/>
      <c r="H741" s="85"/>
      <c r="I741" s="85"/>
      <c r="J741" s="85"/>
      <c r="K741" s="85"/>
      <c r="L741" s="85"/>
      <c r="M741" s="85"/>
      <c r="N741" s="85"/>
      <c r="O741" s="85"/>
      <c r="P741" s="85"/>
      <c r="Q741" s="85"/>
      <c r="R741" s="85"/>
      <c r="S741" s="85"/>
      <c r="T741" s="85"/>
      <c r="U741" s="85"/>
      <c r="V741" s="85"/>
      <c r="W741" s="85"/>
      <c r="X741" s="85"/>
      <c r="Y741" s="85"/>
      <c r="Z741" s="85"/>
    </row>
    <row r="742" spans="1:26" ht="16.5" customHeight="1">
      <c r="A742" s="85"/>
      <c r="B742" s="85"/>
      <c r="C742" s="86"/>
      <c r="D742" s="86"/>
      <c r="E742" s="118"/>
      <c r="F742" s="118"/>
      <c r="G742" s="85"/>
      <c r="H742" s="85"/>
      <c r="I742" s="85"/>
      <c r="J742" s="85"/>
      <c r="K742" s="85"/>
      <c r="L742" s="85"/>
      <c r="M742" s="85"/>
      <c r="N742" s="85"/>
      <c r="O742" s="85"/>
      <c r="P742" s="85"/>
      <c r="Q742" s="85"/>
      <c r="R742" s="85"/>
      <c r="S742" s="85"/>
      <c r="T742" s="85"/>
      <c r="U742" s="85"/>
      <c r="V742" s="85"/>
      <c r="W742" s="85"/>
      <c r="X742" s="85"/>
      <c r="Y742" s="85"/>
      <c r="Z742" s="85"/>
    </row>
    <row r="743" spans="1:26" ht="16.5" customHeight="1">
      <c r="A743" s="85"/>
      <c r="B743" s="85"/>
      <c r="C743" s="86"/>
      <c r="D743" s="86"/>
      <c r="E743" s="118"/>
      <c r="F743" s="118"/>
      <c r="G743" s="85"/>
      <c r="H743" s="85"/>
      <c r="I743" s="85"/>
      <c r="J743" s="85"/>
      <c r="K743" s="85"/>
      <c r="L743" s="85"/>
      <c r="M743" s="85"/>
      <c r="N743" s="85"/>
      <c r="O743" s="85"/>
      <c r="P743" s="85"/>
      <c r="Q743" s="85"/>
      <c r="R743" s="85"/>
      <c r="S743" s="85"/>
      <c r="T743" s="85"/>
      <c r="U743" s="85"/>
      <c r="V743" s="85"/>
      <c r="W743" s="85"/>
      <c r="X743" s="85"/>
      <c r="Y743" s="85"/>
      <c r="Z743" s="85"/>
    </row>
    <row r="744" spans="1:26" ht="16.5" customHeight="1">
      <c r="A744" s="85"/>
      <c r="B744" s="85"/>
      <c r="C744" s="86"/>
      <c r="D744" s="86"/>
      <c r="E744" s="118"/>
      <c r="F744" s="118"/>
      <c r="G744" s="85"/>
      <c r="H744" s="85"/>
      <c r="I744" s="85"/>
      <c r="J744" s="85"/>
      <c r="K744" s="85"/>
      <c r="L744" s="85"/>
      <c r="M744" s="85"/>
      <c r="N744" s="85"/>
      <c r="O744" s="85"/>
      <c r="P744" s="85"/>
      <c r="Q744" s="85"/>
      <c r="R744" s="85"/>
      <c r="S744" s="85"/>
      <c r="T744" s="85"/>
      <c r="U744" s="85"/>
      <c r="V744" s="85"/>
      <c r="W744" s="85"/>
      <c r="X744" s="85"/>
      <c r="Y744" s="85"/>
      <c r="Z744" s="85"/>
    </row>
    <row r="745" spans="1:26" ht="16.5" customHeight="1">
      <c r="A745" s="85"/>
      <c r="B745" s="85"/>
      <c r="C745" s="86"/>
      <c r="D745" s="86"/>
      <c r="E745" s="118"/>
      <c r="F745" s="118"/>
      <c r="G745" s="85"/>
      <c r="H745" s="85"/>
      <c r="I745" s="85"/>
      <c r="J745" s="85"/>
      <c r="K745" s="85"/>
      <c r="L745" s="85"/>
      <c r="M745" s="85"/>
      <c r="N745" s="85"/>
      <c r="O745" s="85"/>
      <c r="P745" s="85"/>
      <c r="Q745" s="85"/>
      <c r="R745" s="85"/>
      <c r="S745" s="85"/>
      <c r="T745" s="85"/>
      <c r="U745" s="85"/>
      <c r="V745" s="85"/>
      <c r="W745" s="85"/>
      <c r="X745" s="85"/>
      <c r="Y745" s="85"/>
      <c r="Z745" s="85"/>
    </row>
    <row r="746" spans="1:26" ht="16.5" customHeight="1">
      <c r="A746" s="85"/>
      <c r="B746" s="85"/>
      <c r="C746" s="86"/>
      <c r="D746" s="86"/>
      <c r="E746" s="118"/>
      <c r="F746" s="118"/>
      <c r="G746" s="85"/>
      <c r="H746" s="85"/>
      <c r="I746" s="85"/>
      <c r="J746" s="85"/>
      <c r="K746" s="85"/>
      <c r="L746" s="85"/>
      <c r="M746" s="85"/>
      <c r="N746" s="85"/>
      <c r="O746" s="85"/>
      <c r="P746" s="85"/>
      <c r="Q746" s="85"/>
      <c r="R746" s="85"/>
      <c r="S746" s="85"/>
      <c r="T746" s="85"/>
      <c r="U746" s="85"/>
      <c r="V746" s="85"/>
      <c r="W746" s="85"/>
      <c r="X746" s="85"/>
      <c r="Y746" s="85"/>
      <c r="Z746" s="85"/>
    </row>
    <row r="747" spans="1:26" ht="16.5" customHeight="1">
      <c r="A747" s="85"/>
      <c r="B747" s="85"/>
      <c r="C747" s="86"/>
      <c r="D747" s="86"/>
      <c r="E747" s="118"/>
      <c r="F747" s="118"/>
      <c r="G747" s="85"/>
      <c r="H747" s="85"/>
      <c r="I747" s="85"/>
      <c r="J747" s="85"/>
      <c r="K747" s="85"/>
      <c r="L747" s="85"/>
      <c r="M747" s="85"/>
      <c r="N747" s="85"/>
      <c r="O747" s="85"/>
      <c r="P747" s="85"/>
      <c r="Q747" s="85"/>
      <c r="R747" s="85"/>
      <c r="S747" s="85"/>
      <c r="T747" s="85"/>
      <c r="U747" s="85"/>
      <c r="V747" s="85"/>
      <c r="W747" s="85"/>
      <c r="X747" s="85"/>
      <c r="Y747" s="85"/>
      <c r="Z747" s="85"/>
    </row>
    <row r="748" spans="1:26" ht="16.5" customHeight="1">
      <c r="A748" s="85"/>
      <c r="B748" s="85"/>
      <c r="C748" s="86"/>
      <c r="D748" s="86"/>
      <c r="E748" s="118"/>
      <c r="F748" s="118"/>
      <c r="G748" s="85"/>
      <c r="H748" s="85"/>
      <c r="I748" s="85"/>
      <c r="J748" s="85"/>
      <c r="K748" s="85"/>
      <c r="L748" s="85"/>
      <c r="M748" s="85"/>
      <c r="N748" s="85"/>
      <c r="O748" s="85"/>
      <c r="P748" s="85"/>
      <c r="Q748" s="85"/>
      <c r="R748" s="85"/>
      <c r="S748" s="85"/>
      <c r="T748" s="85"/>
      <c r="U748" s="85"/>
      <c r="V748" s="85"/>
      <c r="W748" s="85"/>
      <c r="X748" s="85"/>
      <c r="Y748" s="85"/>
      <c r="Z748" s="85"/>
    </row>
    <row r="749" spans="1:26" ht="16.5" customHeight="1">
      <c r="A749" s="85"/>
      <c r="B749" s="85"/>
      <c r="C749" s="86"/>
      <c r="D749" s="86"/>
      <c r="E749" s="118"/>
      <c r="F749" s="118"/>
      <c r="G749" s="85"/>
      <c r="H749" s="85"/>
      <c r="I749" s="85"/>
      <c r="J749" s="85"/>
      <c r="K749" s="85"/>
      <c r="L749" s="85"/>
      <c r="M749" s="85"/>
      <c r="N749" s="85"/>
      <c r="O749" s="85"/>
      <c r="P749" s="85"/>
      <c r="Q749" s="85"/>
      <c r="R749" s="85"/>
      <c r="S749" s="85"/>
      <c r="T749" s="85"/>
      <c r="U749" s="85"/>
      <c r="V749" s="85"/>
      <c r="W749" s="85"/>
      <c r="X749" s="85"/>
      <c r="Y749" s="85"/>
      <c r="Z749" s="85"/>
    </row>
    <row r="750" spans="1:26" ht="16.5" customHeight="1">
      <c r="A750" s="85"/>
      <c r="B750" s="85"/>
      <c r="C750" s="86"/>
      <c r="D750" s="86"/>
      <c r="E750" s="118"/>
      <c r="F750" s="118"/>
      <c r="G750" s="85"/>
      <c r="H750" s="85"/>
      <c r="I750" s="85"/>
      <c r="J750" s="85"/>
      <c r="K750" s="85"/>
      <c r="L750" s="85"/>
      <c r="M750" s="85"/>
      <c r="N750" s="85"/>
      <c r="O750" s="85"/>
      <c r="P750" s="85"/>
      <c r="Q750" s="85"/>
      <c r="R750" s="85"/>
      <c r="S750" s="85"/>
      <c r="T750" s="85"/>
      <c r="U750" s="85"/>
      <c r="V750" s="85"/>
      <c r="W750" s="85"/>
      <c r="X750" s="85"/>
      <c r="Y750" s="85"/>
      <c r="Z750" s="85"/>
    </row>
    <row r="751" spans="1:26" ht="16.5" customHeight="1">
      <c r="A751" s="85"/>
      <c r="B751" s="85"/>
      <c r="C751" s="86"/>
      <c r="D751" s="86"/>
      <c r="E751" s="118"/>
      <c r="F751" s="118"/>
      <c r="G751" s="85"/>
      <c r="H751" s="85"/>
      <c r="I751" s="85"/>
      <c r="J751" s="85"/>
      <c r="K751" s="85"/>
      <c r="L751" s="85"/>
      <c r="M751" s="85"/>
      <c r="N751" s="85"/>
      <c r="O751" s="85"/>
      <c r="P751" s="85"/>
      <c r="Q751" s="85"/>
      <c r="R751" s="85"/>
      <c r="S751" s="85"/>
      <c r="T751" s="85"/>
      <c r="U751" s="85"/>
      <c r="V751" s="85"/>
      <c r="W751" s="85"/>
      <c r="X751" s="85"/>
      <c r="Y751" s="85"/>
      <c r="Z751" s="85"/>
    </row>
    <row r="752" spans="1:26" ht="16.5" customHeight="1">
      <c r="A752" s="85"/>
      <c r="B752" s="85"/>
      <c r="C752" s="86"/>
      <c r="D752" s="86"/>
      <c r="E752" s="118"/>
      <c r="F752" s="118"/>
      <c r="G752" s="85"/>
      <c r="H752" s="85"/>
      <c r="I752" s="85"/>
      <c r="J752" s="85"/>
      <c r="K752" s="85"/>
      <c r="L752" s="85"/>
      <c r="M752" s="85"/>
      <c r="N752" s="85"/>
      <c r="O752" s="85"/>
      <c r="P752" s="85"/>
      <c r="Q752" s="85"/>
      <c r="R752" s="85"/>
      <c r="S752" s="85"/>
      <c r="T752" s="85"/>
      <c r="U752" s="85"/>
      <c r="V752" s="85"/>
      <c r="W752" s="85"/>
      <c r="X752" s="85"/>
      <c r="Y752" s="85"/>
      <c r="Z752" s="85"/>
    </row>
    <row r="753" spans="1:26" ht="16.5" customHeight="1">
      <c r="A753" s="85"/>
      <c r="B753" s="85"/>
      <c r="C753" s="86"/>
      <c r="D753" s="86"/>
      <c r="E753" s="118"/>
      <c r="F753" s="118"/>
      <c r="G753" s="85"/>
      <c r="H753" s="85"/>
      <c r="I753" s="85"/>
      <c r="J753" s="85"/>
      <c r="K753" s="85"/>
      <c r="L753" s="85"/>
      <c r="M753" s="85"/>
      <c r="N753" s="85"/>
      <c r="O753" s="85"/>
      <c r="P753" s="85"/>
      <c r="Q753" s="85"/>
      <c r="R753" s="85"/>
      <c r="S753" s="85"/>
      <c r="T753" s="85"/>
      <c r="U753" s="85"/>
      <c r="V753" s="85"/>
      <c r="W753" s="85"/>
      <c r="X753" s="85"/>
      <c r="Y753" s="85"/>
      <c r="Z753" s="85"/>
    </row>
    <row r="754" spans="1:26" ht="16.5" customHeight="1">
      <c r="A754" s="85"/>
      <c r="B754" s="85"/>
      <c r="C754" s="86"/>
      <c r="D754" s="86"/>
      <c r="E754" s="118"/>
      <c r="F754" s="118"/>
      <c r="G754" s="85"/>
      <c r="H754" s="85"/>
      <c r="I754" s="85"/>
      <c r="J754" s="85"/>
      <c r="K754" s="85"/>
      <c r="L754" s="85"/>
      <c r="M754" s="85"/>
      <c r="N754" s="85"/>
      <c r="O754" s="85"/>
      <c r="P754" s="85"/>
      <c r="Q754" s="85"/>
      <c r="R754" s="85"/>
      <c r="S754" s="85"/>
      <c r="T754" s="85"/>
      <c r="U754" s="85"/>
      <c r="V754" s="85"/>
      <c r="W754" s="85"/>
      <c r="X754" s="85"/>
      <c r="Y754" s="85"/>
      <c r="Z754" s="85"/>
    </row>
    <row r="755" spans="1:26" ht="16.5" customHeight="1">
      <c r="A755" s="85"/>
      <c r="B755" s="85"/>
      <c r="C755" s="86"/>
      <c r="D755" s="86"/>
      <c r="E755" s="118"/>
      <c r="F755" s="118"/>
      <c r="G755" s="85"/>
      <c r="H755" s="85"/>
      <c r="I755" s="85"/>
      <c r="J755" s="85"/>
      <c r="K755" s="85"/>
      <c r="L755" s="85"/>
      <c r="M755" s="85"/>
      <c r="N755" s="85"/>
      <c r="O755" s="85"/>
      <c r="P755" s="85"/>
      <c r="Q755" s="85"/>
      <c r="R755" s="85"/>
      <c r="S755" s="85"/>
      <c r="T755" s="85"/>
      <c r="U755" s="85"/>
      <c r="V755" s="85"/>
      <c r="W755" s="85"/>
      <c r="X755" s="85"/>
      <c r="Y755" s="85"/>
      <c r="Z755" s="85"/>
    </row>
    <row r="756" spans="1:26" ht="16.5" customHeight="1">
      <c r="A756" s="85"/>
      <c r="B756" s="85"/>
      <c r="C756" s="86"/>
      <c r="D756" s="86"/>
      <c r="E756" s="118"/>
      <c r="F756" s="118"/>
      <c r="G756" s="85"/>
      <c r="H756" s="85"/>
      <c r="I756" s="85"/>
      <c r="J756" s="85"/>
      <c r="K756" s="85"/>
      <c r="L756" s="85"/>
      <c r="M756" s="85"/>
      <c r="N756" s="85"/>
      <c r="O756" s="85"/>
      <c r="P756" s="85"/>
      <c r="Q756" s="85"/>
      <c r="R756" s="85"/>
      <c r="S756" s="85"/>
      <c r="T756" s="85"/>
      <c r="U756" s="85"/>
      <c r="V756" s="85"/>
      <c r="W756" s="85"/>
      <c r="X756" s="85"/>
      <c r="Y756" s="85"/>
      <c r="Z756" s="85"/>
    </row>
    <row r="757" spans="1:26" ht="16.5" customHeight="1">
      <c r="A757" s="85"/>
      <c r="B757" s="85"/>
      <c r="C757" s="86"/>
      <c r="D757" s="86"/>
      <c r="E757" s="118"/>
      <c r="F757" s="118"/>
      <c r="G757" s="85"/>
      <c r="H757" s="85"/>
      <c r="I757" s="85"/>
      <c r="J757" s="85"/>
      <c r="K757" s="85"/>
      <c r="L757" s="85"/>
      <c r="M757" s="85"/>
      <c r="N757" s="85"/>
      <c r="O757" s="85"/>
      <c r="P757" s="85"/>
      <c r="Q757" s="85"/>
      <c r="R757" s="85"/>
      <c r="S757" s="85"/>
      <c r="T757" s="85"/>
      <c r="U757" s="85"/>
      <c r="V757" s="85"/>
      <c r="W757" s="85"/>
      <c r="X757" s="85"/>
      <c r="Y757" s="85"/>
      <c r="Z757" s="85"/>
    </row>
    <row r="758" spans="1:26" ht="16.5" customHeight="1">
      <c r="A758" s="85"/>
      <c r="B758" s="85"/>
      <c r="C758" s="86"/>
      <c r="D758" s="86"/>
      <c r="E758" s="118"/>
      <c r="F758" s="118"/>
      <c r="G758" s="85"/>
      <c r="H758" s="85"/>
      <c r="I758" s="85"/>
      <c r="J758" s="85"/>
      <c r="K758" s="85"/>
      <c r="L758" s="85"/>
      <c r="M758" s="85"/>
      <c r="N758" s="85"/>
      <c r="O758" s="85"/>
      <c r="P758" s="85"/>
      <c r="Q758" s="85"/>
      <c r="R758" s="85"/>
      <c r="S758" s="85"/>
      <c r="T758" s="85"/>
      <c r="U758" s="85"/>
      <c r="V758" s="85"/>
      <c r="W758" s="85"/>
      <c r="X758" s="85"/>
      <c r="Y758" s="85"/>
      <c r="Z758" s="85"/>
    </row>
    <row r="759" spans="1:26" ht="16.5" customHeight="1">
      <c r="A759" s="85"/>
      <c r="B759" s="85"/>
      <c r="C759" s="86"/>
      <c r="D759" s="86"/>
      <c r="E759" s="118"/>
      <c r="F759" s="118"/>
      <c r="G759" s="85"/>
      <c r="H759" s="85"/>
      <c r="I759" s="85"/>
      <c r="J759" s="85"/>
      <c r="K759" s="85"/>
      <c r="L759" s="85"/>
      <c r="M759" s="85"/>
      <c r="N759" s="85"/>
      <c r="O759" s="85"/>
      <c r="P759" s="85"/>
      <c r="Q759" s="85"/>
      <c r="R759" s="85"/>
      <c r="S759" s="85"/>
      <c r="T759" s="85"/>
      <c r="U759" s="85"/>
      <c r="V759" s="85"/>
      <c r="W759" s="85"/>
      <c r="X759" s="85"/>
      <c r="Y759" s="85"/>
      <c r="Z759" s="85"/>
    </row>
    <row r="760" spans="1:26" ht="16.5" customHeight="1">
      <c r="A760" s="85"/>
      <c r="B760" s="85"/>
      <c r="C760" s="86"/>
      <c r="D760" s="86"/>
      <c r="E760" s="118"/>
      <c r="F760" s="118"/>
      <c r="G760" s="85"/>
      <c r="H760" s="85"/>
      <c r="I760" s="85"/>
      <c r="J760" s="85"/>
      <c r="K760" s="85"/>
      <c r="L760" s="85"/>
      <c r="M760" s="85"/>
      <c r="N760" s="85"/>
      <c r="O760" s="85"/>
      <c r="P760" s="85"/>
      <c r="Q760" s="85"/>
      <c r="R760" s="85"/>
      <c r="S760" s="85"/>
      <c r="T760" s="85"/>
      <c r="U760" s="85"/>
      <c r="V760" s="85"/>
      <c r="W760" s="85"/>
      <c r="X760" s="85"/>
      <c r="Y760" s="85"/>
      <c r="Z760" s="85"/>
    </row>
    <row r="761" spans="1:26" ht="16.5" customHeight="1">
      <c r="A761" s="85"/>
      <c r="B761" s="85"/>
      <c r="C761" s="86"/>
      <c r="D761" s="86"/>
      <c r="E761" s="118"/>
      <c r="F761" s="118"/>
      <c r="G761" s="85"/>
      <c r="H761" s="85"/>
      <c r="I761" s="85"/>
      <c r="J761" s="85"/>
      <c r="K761" s="85"/>
      <c r="L761" s="85"/>
      <c r="M761" s="85"/>
      <c r="N761" s="85"/>
      <c r="O761" s="85"/>
      <c r="P761" s="85"/>
      <c r="Q761" s="85"/>
      <c r="R761" s="85"/>
      <c r="S761" s="85"/>
      <c r="T761" s="85"/>
      <c r="U761" s="85"/>
      <c r="V761" s="85"/>
      <c r="W761" s="85"/>
      <c r="X761" s="85"/>
      <c r="Y761" s="85"/>
      <c r="Z761" s="85"/>
    </row>
    <row r="762" spans="1:26" ht="16.5" customHeight="1">
      <c r="A762" s="85"/>
      <c r="B762" s="85"/>
      <c r="C762" s="86"/>
      <c r="D762" s="86"/>
      <c r="E762" s="118"/>
      <c r="F762" s="118"/>
      <c r="G762" s="85"/>
      <c r="H762" s="85"/>
      <c r="I762" s="85"/>
      <c r="J762" s="85"/>
      <c r="K762" s="85"/>
      <c r="L762" s="85"/>
      <c r="M762" s="85"/>
      <c r="N762" s="85"/>
      <c r="O762" s="85"/>
      <c r="P762" s="85"/>
      <c r="Q762" s="85"/>
      <c r="R762" s="85"/>
      <c r="S762" s="85"/>
      <c r="T762" s="85"/>
      <c r="U762" s="85"/>
      <c r="V762" s="85"/>
      <c r="W762" s="85"/>
      <c r="X762" s="85"/>
      <c r="Y762" s="85"/>
      <c r="Z762" s="85"/>
    </row>
    <row r="763" spans="1:26" ht="16.5" customHeight="1">
      <c r="A763" s="85"/>
      <c r="B763" s="85"/>
      <c r="C763" s="86"/>
      <c r="D763" s="86"/>
      <c r="E763" s="118"/>
      <c r="F763" s="118"/>
      <c r="G763" s="85"/>
      <c r="H763" s="85"/>
      <c r="I763" s="85"/>
      <c r="J763" s="85"/>
      <c r="K763" s="85"/>
      <c r="L763" s="85"/>
      <c r="M763" s="85"/>
      <c r="N763" s="85"/>
      <c r="O763" s="85"/>
      <c r="P763" s="85"/>
      <c r="Q763" s="85"/>
      <c r="R763" s="85"/>
      <c r="S763" s="85"/>
      <c r="T763" s="85"/>
      <c r="U763" s="85"/>
      <c r="V763" s="85"/>
      <c r="W763" s="85"/>
      <c r="X763" s="85"/>
      <c r="Y763" s="85"/>
      <c r="Z763" s="85"/>
    </row>
    <row r="764" spans="1:26" ht="16.5" customHeight="1">
      <c r="A764" s="85"/>
      <c r="B764" s="85"/>
      <c r="C764" s="86"/>
      <c r="D764" s="86"/>
      <c r="E764" s="118"/>
      <c r="F764" s="118"/>
      <c r="G764" s="85"/>
      <c r="H764" s="85"/>
      <c r="I764" s="85"/>
      <c r="J764" s="85"/>
      <c r="K764" s="85"/>
      <c r="L764" s="85"/>
      <c r="M764" s="85"/>
      <c r="N764" s="85"/>
      <c r="O764" s="85"/>
      <c r="P764" s="85"/>
      <c r="Q764" s="85"/>
      <c r="R764" s="85"/>
      <c r="S764" s="85"/>
      <c r="T764" s="85"/>
      <c r="U764" s="85"/>
      <c r="V764" s="85"/>
      <c r="W764" s="85"/>
      <c r="X764" s="85"/>
      <c r="Y764" s="85"/>
      <c r="Z764" s="85"/>
    </row>
    <row r="765" spans="1:26" ht="16.5" customHeight="1">
      <c r="A765" s="85"/>
      <c r="B765" s="85"/>
      <c r="C765" s="86"/>
      <c r="D765" s="86"/>
      <c r="E765" s="118"/>
      <c r="F765" s="118"/>
      <c r="G765" s="85"/>
      <c r="H765" s="85"/>
      <c r="I765" s="85"/>
      <c r="J765" s="85"/>
      <c r="K765" s="85"/>
      <c r="L765" s="85"/>
      <c r="M765" s="85"/>
      <c r="N765" s="85"/>
      <c r="O765" s="85"/>
      <c r="P765" s="85"/>
      <c r="Q765" s="85"/>
      <c r="R765" s="85"/>
      <c r="S765" s="85"/>
      <c r="T765" s="85"/>
      <c r="U765" s="85"/>
      <c r="V765" s="85"/>
      <c r="W765" s="85"/>
      <c r="X765" s="85"/>
      <c r="Y765" s="85"/>
      <c r="Z765" s="85"/>
    </row>
    <row r="766" spans="1:26" ht="16.5" customHeight="1">
      <c r="A766" s="85"/>
      <c r="B766" s="85"/>
      <c r="C766" s="86"/>
      <c r="D766" s="86"/>
      <c r="E766" s="118"/>
      <c r="F766" s="118"/>
      <c r="G766" s="85"/>
      <c r="H766" s="85"/>
      <c r="I766" s="85"/>
      <c r="J766" s="85"/>
      <c r="K766" s="85"/>
      <c r="L766" s="85"/>
      <c r="M766" s="85"/>
      <c r="N766" s="85"/>
      <c r="O766" s="85"/>
      <c r="P766" s="85"/>
      <c r="Q766" s="85"/>
      <c r="R766" s="85"/>
      <c r="S766" s="85"/>
      <c r="T766" s="85"/>
      <c r="U766" s="85"/>
      <c r="V766" s="85"/>
      <c r="W766" s="85"/>
      <c r="X766" s="85"/>
      <c r="Y766" s="85"/>
      <c r="Z766" s="85"/>
    </row>
    <row r="767" spans="1:26" ht="16.5" customHeight="1">
      <c r="A767" s="85"/>
      <c r="B767" s="85"/>
      <c r="C767" s="86"/>
      <c r="D767" s="86"/>
      <c r="E767" s="118"/>
      <c r="F767" s="118"/>
      <c r="G767" s="85"/>
      <c r="H767" s="85"/>
      <c r="I767" s="85"/>
      <c r="J767" s="85"/>
      <c r="K767" s="85"/>
      <c r="L767" s="85"/>
      <c r="M767" s="85"/>
      <c r="N767" s="85"/>
      <c r="O767" s="85"/>
      <c r="P767" s="85"/>
      <c r="Q767" s="85"/>
      <c r="R767" s="85"/>
      <c r="S767" s="85"/>
      <c r="T767" s="85"/>
      <c r="U767" s="85"/>
      <c r="V767" s="85"/>
      <c r="W767" s="85"/>
      <c r="X767" s="85"/>
      <c r="Y767" s="85"/>
      <c r="Z767" s="85"/>
    </row>
    <row r="768" spans="1:26" ht="16.5" customHeight="1">
      <c r="A768" s="85"/>
      <c r="B768" s="85"/>
      <c r="C768" s="86"/>
      <c r="D768" s="86"/>
      <c r="E768" s="118"/>
      <c r="F768" s="118"/>
      <c r="G768" s="85"/>
      <c r="H768" s="85"/>
      <c r="I768" s="85"/>
      <c r="J768" s="85"/>
      <c r="K768" s="85"/>
      <c r="L768" s="85"/>
      <c r="M768" s="85"/>
      <c r="N768" s="85"/>
      <c r="O768" s="85"/>
      <c r="P768" s="85"/>
      <c r="Q768" s="85"/>
      <c r="R768" s="85"/>
      <c r="S768" s="85"/>
      <c r="T768" s="85"/>
      <c r="U768" s="85"/>
      <c r="V768" s="85"/>
      <c r="W768" s="85"/>
      <c r="X768" s="85"/>
      <c r="Y768" s="85"/>
      <c r="Z768" s="85"/>
    </row>
    <row r="769" spans="1:26" ht="16.5" customHeight="1">
      <c r="A769" s="85"/>
      <c r="B769" s="85"/>
      <c r="C769" s="86"/>
      <c r="D769" s="86"/>
      <c r="E769" s="118"/>
      <c r="F769" s="118"/>
      <c r="G769" s="85"/>
      <c r="H769" s="85"/>
      <c r="I769" s="85"/>
      <c r="J769" s="85"/>
      <c r="K769" s="85"/>
      <c r="L769" s="85"/>
      <c r="M769" s="85"/>
      <c r="N769" s="85"/>
      <c r="O769" s="85"/>
      <c r="P769" s="85"/>
      <c r="Q769" s="85"/>
      <c r="R769" s="85"/>
      <c r="S769" s="85"/>
      <c r="T769" s="85"/>
      <c r="U769" s="85"/>
      <c r="V769" s="85"/>
      <c r="W769" s="85"/>
      <c r="X769" s="85"/>
      <c r="Y769" s="85"/>
      <c r="Z769" s="85"/>
    </row>
    <row r="770" spans="1:26" ht="16.5" customHeight="1">
      <c r="A770" s="85"/>
      <c r="B770" s="85"/>
      <c r="C770" s="86"/>
      <c r="D770" s="86"/>
      <c r="E770" s="118"/>
      <c r="F770" s="118"/>
      <c r="G770" s="85"/>
      <c r="H770" s="85"/>
      <c r="I770" s="85"/>
      <c r="J770" s="85"/>
      <c r="K770" s="85"/>
      <c r="L770" s="85"/>
      <c r="M770" s="85"/>
      <c r="N770" s="85"/>
      <c r="O770" s="85"/>
      <c r="P770" s="85"/>
      <c r="Q770" s="85"/>
      <c r="R770" s="85"/>
      <c r="S770" s="85"/>
      <c r="T770" s="85"/>
      <c r="U770" s="85"/>
      <c r="V770" s="85"/>
      <c r="W770" s="85"/>
      <c r="X770" s="85"/>
      <c r="Y770" s="85"/>
      <c r="Z770" s="85"/>
    </row>
    <row r="771" spans="1:26" ht="16.5" customHeight="1">
      <c r="A771" s="85"/>
      <c r="B771" s="85"/>
      <c r="C771" s="86"/>
      <c r="D771" s="86"/>
      <c r="E771" s="118"/>
      <c r="F771" s="118"/>
      <c r="G771" s="85"/>
      <c r="H771" s="85"/>
      <c r="I771" s="85"/>
      <c r="J771" s="85"/>
      <c r="K771" s="85"/>
      <c r="L771" s="85"/>
      <c r="M771" s="85"/>
      <c r="N771" s="85"/>
      <c r="O771" s="85"/>
      <c r="P771" s="85"/>
      <c r="Q771" s="85"/>
      <c r="R771" s="85"/>
      <c r="S771" s="85"/>
      <c r="T771" s="85"/>
      <c r="U771" s="85"/>
      <c r="V771" s="85"/>
      <c r="W771" s="85"/>
      <c r="X771" s="85"/>
      <c r="Y771" s="85"/>
      <c r="Z771" s="85"/>
    </row>
    <row r="772" spans="1:26" ht="16.5" customHeight="1">
      <c r="A772" s="85"/>
      <c r="B772" s="85"/>
      <c r="C772" s="86"/>
      <c r="D772" s="86"/>
      <c r="E772" s="118"/>
      <c r="F772" s="118"/>
      <c r="G772" s="85"/>
      <c r="H772" s="85"/>
      <c r="I772" s="85"/>
      <c r="J772" s="85"/>
      <c r="K772" s="85"/>
      <c r="L772" s="85"/>
      <c r="M772" s="85"/>
      <c r="N772" s="85"/>
      <c r="O772" s="85"/>
      <c r="P772" s="85"/>
      <c r="Q772" s="85"/>
      <c r="R772" s="85"/>
      <c r="S772" s="85"/>
      <c r="T772" s="85"/>
      <c r="U772" s="85"/>
      <c r="V772" s="85"/>
      <c r="W772" s="85"/>
      <c r="X772" s="85"/>
      <c r="Y772" s="85"/>
      <c r="Z772" s="85"/>
    </row>
    <row r="773" spans="1:26" ht="16.5" customHeight="1">
      <c r="A773" s="85"/>
      <c r="B773" s="85"/>
      <c r="C773" s="86"/>
      <c r="D773" s="86"/>
      <c r="E773" s="118"/>
      <c r="F773" s="118"/>
      <c r="G773" s="85"/>
      <c r="H773" s="85"/>
      <c r="I773" s="85"/>
      <c r="J773" s="85"/>
      <c r="K773" s="85"/>
      <c r="L773" s="85"/>
      <c r="M773" s="85"/>
      <c r="N773" s="85"/>
      <c r="O773" s="85"/>
      <c r="P773" s="85"/>
      <c r="Q773" s="85"/>
      <c r="R773" s="85"/>
      <c r="S773" s="85"/>
      <c r="T773" s="85"/>
      <c r="U773" s="85"/>
      <c r="V773" s="85"/>
      <c r="W773" s="85"/>
      <c r="X773" s="85"/>
      <c r="Y773" s="85"/>
      <c r="Z773" s="85"/>
    </row>
    <row r="774" spans="1:26" ht="16.5" customHeight="1">
      <c r="A774" s="85"/>
      <c r="B774" s="85"/>
      <c r="C774" s="86"/>
      <c r="D774" s="86"/>
      <c r="E774" s="118"/>
      <c r="F774" s="118"/>
      <c r="G774" s="85"/>
      <c r="H774" s="85"/>
      <c r="I774" s="85"/>
      <c r="J774" s="85"/>
      <c r="K774" s="85"/>
      <c r="L774" s="85"/>
      <c r="M774" s="85"/>
      <c r="N774" s="85"/>
      <c r="O774" s="85"/>
      <c r="P774" s="85"/>
      <c r="Q774" s="85"/>
      <c r="R774" s="85"/>
      <c r="S774" s="85"/>
      <c r="T774" s="85"/>
      <c r="U774" s="85"/>
      <c r="V774" s="85"/>
      <c r="W774" s="85"/>
      <c r="X774" s="85"/>
      <c r="Y774" s="85"/>
      <c r="Z774" s="85"/>
    </row>
    <row r="775" spans="1:26" ht="16.5" customHeight="1">
      <c r="A775" s="85"/>
      <c r="B775" s="85"/>
      <c r="C775" s="86"/>
      <c r="D775" s="86"/>
      <c r="E775" s="118"/>
      <c r="F775" s="118"/>
      <c r="G775" s="85"/>
      <c r="H775" s="85"/>
      <c r="I775" s="85"/>
      <c r="J775" s="85"/>
      <c r="K775" s="85"/>
      <c r="L775" s="85"/>
      <c r="M775" s="85"/>
      <c r="N775" s="85"/>
      <c r="O775" s="85"/>
      <c r="P775" s="85"/>
      <c r="Q775" s="85"/>
      <c r="R775" s="85"/>
      <c r="S775" s="85"/>
      <c r="T775" s="85"/>
      <c r="U775" s="85"/>
      <c r="V775" s="85"/>
      <c r="W775" s="85"/>
      <c r="X775" s="85"/>
      <c r="Y775" s="85"/>
      <c r="Z775" s="85"/>
    </row>
    <row r="776" spans="1:26" ht="16.5" customHeight="1">
      <c r="A776" s="85"/>
      <c r="B776" s="85"/>
      <c r="C776" s="86"/>
      <c r="D776" s="86"/>
      <c r="E776" s="118"/>
      <c r="F776" s="118"/>
      <c r="G776" s="85"/>
      <c r="H776" s="85"/>
      <c r="I776" s="85"/>
      <c r="J776" s="85"/>
      <c r="K776" s="85"/>
      <c r="L776" s="85"/>
      <c r="M776" s="85"/>
      <c r="N776" s="85"/>
      <c r="O776" s="85"/>
      <c r="P776" s="85"/>
      <c r="Q776" s="85"/>
      <c r="R776" s="85"/>
      <c r="S776" s="85"/>
      <c r="T776" s="85"/>
      <c r="U776" s="85"/>
      <c r="V776" s="85"/>
      <c r="W776" s="85"/>
      <c r="X776" s="85"/>
      <c r="Y776" s="85"/>
      <c r="Z776" s="85"/>
    </row>
    <row r="777" spans="1:26" ht="16.5" customHeight="1">
      <c r="A777" s="85"/>
      <c r="B777" s="85"/>
      <c r="C777" s="86"/>
      <c r="D777" s="86"/>
      <c r="E777" s="118"/>
      <c r="F777" s="118"/>
      <c r="G777" s="85"/>
      <c r="H777" s="85"/>
      <c r="I777" s="85"/>
      <c r="J777" s="85"/>
      <c r="K777" s="85"/>
      <c r="L777" s="85"/>
      <c r="M777" s="85"/>
      <c r="N777" s="85"/>
      <c r="O777" s="85"/>
      <c r="P777" s="85"/>
      <c r="Q777" s="85"/>
      <c r="R777" s="85"/>
      <c r="S777" s="85"/>
      <c r="T777" s="85"/>
      <c r="U777" s="85"/>
      <c r="V777" s="85"/>
      <c r="W777" s="85"/>
      <c r="X777" s="85"/>
      <c r="Y777" s="85"/>
      <c r="Z777" s="85"/>
    </row>
    <row r="778" spans="1:26" ht="16.5" customHeight="1">
      <c r="A778" s="85"/>
      <c r="B778" s="85"/>
      <c r="C778" s="86"/>
      <c r="D778" s="86"/>
      <c r="E778" s="118"/>
      <c r="F778" s="118"/>
      <c r="G778" s="85"/>
      <c r="H778" s="85"/>
      <c r="I778" s="85"/>
      <c r="J778" s="85"/>
      <c r="K778" s="85"/>
      <c r="L778" s="85"/>
      <c r="M778" s="85"/>
      <c r="N778" s="85"/>
      <c r="O778" s="85"/>
      <c r="P778" s="85"/>
      <c r="Q778" s="85"/>
      <c r="R778" s="85"/>
      <c r="S778" s="85"/>
      <c r="T778" s="85"/>
      <c r="U778" s="85"/>
      <c r="V778" s="85"/>
      <c r="W778" s="85"/>
      <c r="X778" s="85"/>
      <c r="Y778" s="85"/>
      <c r="Z778" s="85"/>
    </row>
    <row r="779" spans="1:26" ht="16.5" customHeight="1">
      <c r="A779" s="85"/>
      <c r="B779" s="85"/>
      <c r="C779" s="86"/>
      <c r="D779" s="86"/>
      <c r="E779" s="118"/>
      <c r="F779" s="118"/>
      <c r="G779" s="85"/>
      <c r="H779" s="85"/>
      <c r="I779" s="85"/>
      <c r="J779" s="85"/>
      <c r="K779" s="85"/>
      <c r="L779" s="85"/>
      <c r="M779" s="85"/>
      <c r="N779" s="85"/>
      <c r="O779" s="85"/>
      <c r="P779" s="85"/>
      <c r="Q779" s="85"/>
      <c r="R779" s="85"/>
      <c r="S779" s="85"/>
      <c r="T779" s="85"/>
      <c r="U779" s="85"/>
      <c r="V779" s="85"/>
      <c r="W779" s="85"/>
      <c r="X779" s="85"/>
      <c r="Y779" s="85"/>
      <c r="Z779" s="85"/>
    </row>
    <row r="780" spans="1:26" ht="16.5" customHeight="1">
      <c r="A780" s="85"/>
      <c r="B780" s="85"/>
      <c r="C780" s="86"/>
      <c r="D780" s="86"/>
      <c r="E780" s="118"/>
      <c r="F780" s="118"/>
      <c r="G780" s="85"/>
      <c r="H780" s="85"/>
      <c r="I780" s="85"/>
      <c r="J780" s="85"/>
      <c r="K780" s="85"/>
      <c r="L780" s="85"/>
      <c r="M780" s="85"/>
      <c r="N780" s="85"/>
      <c r="O780" s="85"/>
      <c r="P780" s="85"/>
      <c r="Q780" s="85"/>
      <c r="R780" s="85"/>
      <c r="S780" s="85"/>
      <c r="T780" s="85"/>
      <c r="U780" s="85"/>
      <c r="V780" s="85"/>
      <c r="W780" s="85"/>
      <c r="X780" s="85"/>
      <c r="Y780" s="85"/>
      <c r="Z780" s="85"/>
    </row>
    <row r="781" spans="1:26" ht="16.5" customHeight="1">
      <c r="A781" s="85"/>
      <c r="B781" s="85"/>
      <c r="C781" s="86"/>
      <c r="D781" s="86"/>
      <c r="E781" s="118"/>
      <c r="F781" s="118"/>
      <c r="G781" s="85"/>
      <c r="H781" s="85"/>
      <c r="I781" s="85"/>
      <c r="J781" s="85"/>
      <c r="K781" s="85"/>
      <c r="L781" s="85"/>
      <c r="M781" s="85"/>
      <c r="N781" s="85"/>
      <c r="O781" s="85"/>
      <c r="P781" s="85"/>
      <c r="Q781" s="85"/>
      <c r="R781" s="85"/>
      <c r="S781" s="85"/>
      <c r="T781" s="85"/>
      <c r="U781" s="85"/>
      <c r="V781" s="85"/>
      <c r="W781" s="85"/>
      <c r="X781" s="85"/>
      <c r="Y781" s="85"/>
      <c r="Z781" s="85"/>
    </row>
    <row r="782" spans="1:26" ht="16.5" customHeight="1">
      <c r="A782" s="85"/>
      <c r="B782" s="85"/>
      <c r="C782" s="86"/>
      <c r="D782" s="86"/>
      <c r="E782" s="118"/>
      <c r="F782" s="118"/>
      <c r="G782" s="85"/>
      <c r="H782" s="85"/>
      <c r="I782" s="85"/>
      <c r="J782" s="85"/>
      <c r="K782" s="85"/>
      <c r="L782" s="85"/>
      <c r="M782" s="85"/>
      <c r="N782" s="85"/>
      <c r="O782" s="85"/>
      <c r="P782" s="85"/>
      <c r="Q782" s="85"/>
      <c r="R782" s="85"/>
      <c r="S782" s="85"/>
      <c r="T782" s="85"/>
      <c r="U782" s="85"/>
      <c r="V782" s="85"/>
      <c r="W782" s="85"/>
      <c r="X782" s="85"/>
      <c r="Y782" s="85"/>
      <c r="Z782" s="85"/>
    </row>
    <row r="783" spans="1:26" ht="16.5" customHeight="1">
      <c r="A783" s="85"/>
      <c r="B783" s="85"/>
      <c r="C783" s="86"/>
      <c r="D783" s="86"/>
      <c r="E783" s="118"/>
      <c r="F783" s="118"/>
      <c r="G783" s="85"/>
      <c r="H783" s="85"/>
      <c r="I783" s="85"/>
      <c r="J783" s="85"/>
      <c r="K783" s="85"/>
      <c r="L783" s="85"/>
      <c r="M783" s="85"/>
      <c r="N783" s="85"/>
      <c r="O783" s="85"/>
      <c r="P783" s="85"/>
      <c r="Q783" s="85"/>
      <c r="R783" s="85"/>
      <c r="S783" s="85"/>
      <c r="T783" s="85"/>
      <c r="U783" s="85"/>
      <c r="V783" s="85"/>
      <c r="W783" s="85"/>
      <c r="X783" s="85"/>
      <c r="Y783" s="85"/>
      <c r="Z783" s="85"/>
    </row>
    <row r="784" spans="1:26" ht="16.5" customHeight="1">
      <c r="A784" s="85"/>
      <c r="B784" s="85"/>
      <c r="C784" s="86"/>
      <c r="D784" s="86"/>
      <c r="E784" s="118"/>
      <c r="F784" s="118"/>
      <c r="G784" s="85"/>
      <c r="H784" s="85"/>
      <c r="I784" s="85"/>
      <c r="J784" s="85"/>
      <c r="K784" s="85"/>
      <c r="L784" s="85"/>
      <c r="M784" s="85"/>
      <c r="N784" s="85"/>
      <c r="O784" s="85"/>
      <c r="P784" s="85"/>
      <c r="Q784" s="85"/>
      <c r="R784" s="85"/>
      <c r="S784" s="85"/>
      <c r="T784" s="85"/>
      <c r="U784" s="85"/>
      <c r="V784" s="85"/>
      <c r="W784" s="85"/>
      <c r="X784" s="85"/>
      <c r="Y784" s="85"/>
      <c r="Z784" s="85"/>
    </row>
    <row r="785" spans="1:26" ht="16.5" customHeight="1">
      <c r="A785" s="85"/>
      <c r="B785" s="85"/>
      <c r="C785" s="86"/>
      <c r="D785" s="86"/>
      <c r="E785" s="118"/>
      <c r="F785" s="118"/>
      <c r="G785" s="85"/>
      <c r="H785" s="85"/>
      <c r="I785" s="85"/>
      <c r="J785" s="85"/>
      <c r="K785" s="85"/>
      <c r="L785" s="85"/>
      <c r="M785" s="85"/>
      <c r="N785" s="85"/>
      <c r="O785" s="85"/>
      <c r="P785" s="85"/>
      <c r="Q785" s="85"/>
      <c r="R785" s="85"/>
      <c r="S785" s="85"/>
      <c r="T785" s="85"/>
      <c r="U785" s="85"/>
      <c r="V785" s="85"/>
      <c r="W785" s="85"/>
      <c r="X785" s="85"/>
      <c r="Y785" s="85"/>
      <c r="Z785" s="85"/>
    </row>
    <row r="786" spans="1:26" ht="16.5" customHeight="1">
      <c r="A786" s="85"/>
      <c r="B786" s="85"/>
      <c r="C786" s="86"/>
      <c r="D786" s="86"/>
      <c r="E786" s="118"/>
      <c r="F786" s="118"/>
      <c r="G786" s="85"/>
      <c r="H786" s="85"/>
      <c r="I786" s="85"/>
      <c r="J786" s="85"/>
      <c r="K786" s="85"/>
      <c r="L786" s="85"/>
      <c r="M786" s="85"/>
      <c r="N786" s="85"/>
      <c r="O786" s="85"/>
      <c r="P786" s="85"/>
      <c r="Q786" s="85"/>
      <c r="R786" s="85"/>
      <c r="S786" s="85"/>
      <c r="T786" s="85"/>
      <c r="U786" s="85"/>
      <c r="V786" s="85"/>
      <c r="W786" s="85"/>
      <c r="X786" s="85"/>
      <c r="Y786" s="85"/>
      <c r="Z786" s="85"/>
    </row>
    <row r="787" spans="1:26" ht="16.5" customHeight="1">
      <c r="A787" s="85"/>
      <c r="B787" s="85"/>
      <c r="C787" s="86"/>
      <c r="D787" s="86"/>
      <c r="E787" s="118"/>
      <c r="F787" s="118"/>
      <c r="G787" s="85"/>
      <c r="H787" s="85"/>
      <c r="I787" s="85"/>
      <c r="J787" s="85"/>
      <c r="K787" s="85"/>
      <c r="L787" s="85"/>
      <c r="M787" s="85"/>
      <c r="N787" s="85"/>
      <c r="O787" s="85"/>
      <c r="P787" s="85"/>
      <c r="Q787" s="85"/>
      <c r="R787" s="85"/>
      <c r="S787" s="85"/>
      <c r="T787" s="85"/>
      <c r="U787" s="85"/>
      <c r="V787" s="85"/>
      <c r="W787" s="85"/>
      <c r="X787" s="85"/>
      <c r="Y787" s="85"/>
      <c r="Z787" s="85"/>
    </row>
    <row r="788" spans="1:26" ht="16.5" customHeight="1">
      <c r="A788" s="85"/>
      <c r="B788" s="85"/>
      <c r="C788" s="86"/>
      <c r="D788" s="86"/>
      <c r="E788" s="118"/>
      <c r="F788" s="118"/>
      <c r="G788" s="85"/>
      <c r="H788" s="85"/>
      <c r="I788" s="85"/>
      <c r="J788" s="85"/>
      <c r="K788" s="85"/>
      <c r="L788" s="85"/>
      <c r="M788" s="85"/>
      <c r="N788" s="85"/>
      <c r="O788" s="85"/>
      <c r="P788" s="85"/>
      <c r="Q788" s="85"/>
      <c r="R788" s="85"/>
      <c r="S788" s="85"/>
      <c r="T788" s="85"/>
      <c r="U788" s="85"/>
      <c r="V788" s="85"/>
      <c r="W788" s="85"/>
      <c r="X788" s="85"/>
      <c r="Y788" s="85"/>
      <c r="Z788" s="85"/>
    </row>
    <row r="789" spans="1:26" ht="16.5" customHeight="1">
      <c r="A789" s="85"/>
      <c r="B789" s="85"/>
      <c r="C789" s="86"/>
      <c r="D789" s="86"/>
      <c r="E789" s="118"/>
      <c r="F789" s="118"/>
      <c r="G789" s="85"/>
      <c r="H789" s="85"/>
      <c r="I789" s="85"/>
      <c r="J789" s="85"/>
      <c r="K789" s="85"/>
      <c r="L789" s="85"/>
      <c r="M789" s="85"/>
      <c r="N789" s="85"/>
      <c r="O789" s="85"/>
      <c r="P789" s="85"/>
      <c r="Q789" s="85"/>
      <c r="R789" s="85"/>
      <c r="S789" s="85"/>
      <c r="T789" s="85"/>
      <c r="U789" s="85"/>
      <c r="V789" s="85"/>
      <c r="W789" s="85"/>
      <c r="X789" s="85"/>
      <c r="Y789" s="85"/>
      <c r="Z789" s="85"/>
    </row>
    <row r="790" spans="1:26" ht="16.5" customHeight="1">
      <c r="A790" s="85"/>
      <c r="B790" s="85"/>
      <c r="C790" s="86"/>
      <c r="D790" s="86"/>
      <c r="E790" s="118"/>
      <c r="F790" s="118"/>
      <c r="G790" s="85"/>
      <c r="H790" s="85"/>
      <c r="I790" s="85"/>
      <c r="J790" s="85"/>
      <c r="K790" s="85"/>
      <c r="L790" s="85"/>
      <c r="M790" s="85"/>
      <c r="N790" s="85"/>
      <c r="O790" s="85"/>
      <c r="P790" s="85"/>
      <c r="Q790" s="85"/>
      <c r="R790" s="85"/>
      <c r="S790" s="85"/>
      <c r="T790" s="85"/>
      <c r="U790" s="85"/>
      <c r="V790" s="85"/>
      <c r="W790" s="85"/>
      <c r="X790" s="85"/>
      <c r="Y790" s="85"/>
      <c r="Z790" s="85"/>
    </row>
    <row r="791" spans="1:26" ht="16.5" customHeight="1">
      <c r="A791" s="85"/>
      <c r="B791" s="85"/>
      <c r="C791" s="86"/>
      <c r="D791" s="86"/>
      <c r="E791" s="118"/>
      <c r="F791" s="118"/>
      <c r="G791" s="85"/>
      <c r="H791" s="85"/>
      <c r="I791" s="85"/>
      <c r="J791" s="85"/>
      <c r="K791" s="85"/>
      <c r="L791" s="85"/>
      <c r="M791" s="85"/>
      <c r="N791" s="85"/>
      <c r="O791" s="85"/>
      <c r="P791" s="85"/>
      <c r="Q791" s="85"/>
      <c r="R791" s="85"/>
      <c r="S791" s="85"/>
      <c r="T791" s="85"/>
      <c r="U791" s="85"/>
      <c r="V791" s="85"/>
      <c r="W791" s="85"/>
      <c r="X791" s="85"/>
      <c r="Y791" s="85"/>
      <c r="Z791" s="85"/>
    </row>
    <row r="792" spans="1:26" ht="16.5" customHeight="1">
      <c r="A792" s="85"/>
      <c r="B792" s="85"/>
      <c r="C792" s="86"/>
      <c r="D792" s="86"/>
      <c r="E792" s="118"/>
      <c r="F792" s="118"/>
      <c r="G792" s="85"/>
      <c r="H792" s="85"/>
      <c r="I792" s="85"/>
      <c r="J792" s="85"/>
      <c r="K792" s="85"/>
      <c r="L792" s="85"/>
      <c r="M792" s="85"/>
      <c r="N792" s="85"/>
      <c r="O792" s="85"/>
      <c r="P792" s="85"/>
      <c r="Q792" s="85"/>
      <c r="R792" s="85"/>
      <c r="S792" s="85"/>
      <c r="T792" s="85"/>
      <c r="U792" s="85"/>
      <c r="V792" s="85"/>
      <c r="W792" s="85"/>
      <c r="X792" s="85"/>
      <c r="Y792" s="85"/>
      <c r="Z792" s="85"/>
    </row>
    <row r="793" spans="1:26" ht="16.5" customHeight="1">
      <c r="A793" s="85"/>
      <c r="B793" s="85"/>
      <c r="C793" s="86"/>
      <c r="D793" s="86"/>
      <c r="E793" s="118"/>
      <c r="F793" s="118"/>
      <c r="G793" s="85"/>
      <c r="H793" s="85"/>
      <c r="I793" s="85"/>
      <c r="J793" s="85"/>
      <c r="K793" s="85"/>
      <c r="L793" s="85"/>
      <c r="M793" s="85"/>
      <c r="N793" s="85"/>
      <c r="O793" s="85"/>
      <c r="P793" s="85"/>
      <c r="Q793" s="85"/>
      <c r="R793" s="85"/>
      <c r="S793" s="85"/>
      <c r="T793" s="85"/>
      <c r="U793" s="85"/>
      <c r="V793" s="85"/>
      <c r="W793" s="85"/>
      <c r="X793" s="85"/>
      <c r="Y793" s="85"/>
      <c r="Z793" s="85"/>
    </row>
    <row r="794" spans="1:26" ht="16.5" customHeight="1">
      <c r="A794" s="85"/>
      <c r="B794" s="85"/>
      <c r="C794" s="86"/>
      <c r="D794" s="86"/>
      <c r="E794" s="118"/>
      <c r="F794" s="118"/>
      <c r="G794" s="85"/>
      <c r="H794" s="85"/>
      <c r="I794" s="85"/>
      <c r="J794" s="85"/>
      <c r="K794" s="85"/>
      <c r="L794" s="85"/>
      <c r="M794" s="85"/>
      <c r="N794" s="85"/>
      <c r="O794" s="85"/>
      <c r="P794" s="85"/>
      <c r="Q794" s="85"/>
      <c r="R794" s="85"/>
      <c r="S794" s="85"/>
      <c r="T794" s="85"/>
      <c r="U794" s="85"/>
      <c r="V794" s="85"/>
      <c r="W794" s="85"/>
      <c r="X794" s="85"/>
      <c r="Y794" s="85"/>
      <c r="Z794" s="85"/>
    </row>
    <row r="795" spans="1:26" ht="16.5" customHeight="1">
      <c r="A795" s="85"/>
      <c r="B795" s="85"/>
      <c r="C795" s="86"/>
      <c r="D795" s="86"/>
      <c r="E795" s="118"/>
      <c r="F795" s="118"/>
      <c r="G795" s="85"/>
      <c r="H795" s="85"/>
      <c r="I795" s="85"/>
      <c r="J795" s="85"/>
      <c r="K795" s="85"/>
      <c r="L795" s="85"/>
      <c r="M795" s="85"/>
      <c r="N795" s="85"/>
      <c r="O795" s="85"/>
      <c r="P795" s="85"/>
      <c r="Q795" s="85"/>
      <c r="R795" s="85"/>
      <c r="S795" s="85"/>
      <c r="T795" s="85"/>
      <c r="U795" s="85"/>
      <c r="V795" s="85"/>
      <c r="W795" s="85"/>
      <c r="X795" s="85"/>
      <c r="Y795" s="85"/>
      <c r="Z795" s="85"/>
    </row>
    <row r="796" spans="1:26" ht="16.5" customHeight="1">
      <c r="A796" s="85"/>
      <c r="B796" s="85"/>
      <c r="C796" s="86"/>
      <c r="D796" s="86"/>
      <c r="E796" s="118"/>
      <c r="F796" s="118"/>
      <c r="G796" s="85"/>
      <c r="H796" s="85"/>
      <c r="I796" s="85"/>
      <c r="J796" s="85"/>
      <c r="K796" s="85"/>
      <c r="L796" s="85"/>
      <c r="M796" s="85"/>
      <c r="N796" s="85"/>
      <c r="O796" s="85"/>
      <c r="P796" s="85"/>
      <c r="Q796" s="85"/>
      <c r="R796" s="85"/>
      <c r="S796" s="85"/>
      <c r="T796" s="85"/>
      <c r="U796" s="85"/>
      <c r="V796" s="85"/>
      <c r="W796" s="85"/>
      <c r="X796" s="85"/>
      <c r="Y796" s="85"/>
      <c r="Z796" s="85"/>
    </row>
    <row r="797" spans="1:26" ht="16.5" customHeight="1">
      <c r="A797" s="85"/>
      <c r="B797" s="85"/>
      <c r="C797" s="86"/>
      <c r="D797" s="86"/>
      <c r="E797" s="118"/>
      <c r="F797" s="118"/>
      <c r="G797" s="85"/>
      <c r="H797" s="85"/>
      <c r="I797" s="85"/>
      <c r="J797" s="85"/>
      <c r="K797" s="85"/>
      <c r="L797" s="85"/>
      <c r="M797" s="85"/>
      <c r="N797" s="85"/>
      <c r="O797" s="85"/>
      <c r="P797" s="85"/>
      <c r="Q797" s="85"/>
      <c r="R797" s="85"/>
      <c r="S797" s="85"/>
      <c r="T797" s="85"/>
      <c r="U797" s="85"/>
      <c r="V797" s="85"/>
      <c r="W797" s="85"/>
      <c r="X797" s="85"/>
      <c r="Y797" s="85"/>
      <c r="Z797" s="85"/>
    </row>
    <row r="798" spans="1:26" ht="16.5" customHeight="1">
      <c r="A798" s="85"/>
      <c r="B798" s="85"/>
      <c r="C798" s="86"/>
      <c r="D798" s="86"/>
      <c r="E798" s="118"/>
      <c r="F798" s="118"/>
      <c r="G798" s="85"/>
      <c r="H798" s="85"/>
      <c r="I798" s="85"/>
      <c r="J798" s="85"/>
      <c r="K798" s="85"/>
      <c r="L798" s="85"/>
      <c r="M798" s="85"/>
      <c r="N798" s="85"/>
      <c r="O798" s="85"/>
      <c r="P798" s="85"/>
      <c r="Q798" s="85"/>
      <c r="R798" s="85"/>
      <c r="S798" s="85"/>
      <c r="T798" s="85"/>
      <c r="U798" s="85"/>
      <c r="V798" s="85"/>
      <c r="W798" s="85"/>
      <c r="X798" s="85"/>
      <c r="Y798" s="85"/>
      <c r="Z798" s="85"/>
    </row>
    <row r="799" spans="1:26" ht="16.5" customHeight="1">
      <c r="A799" s="85"/>
      <c r="B799" s="85"/>
      <c r="C799" s="86"/>
      <c r="D799" s="86"/>
      <c r="E799" s="118"/>
      <c r="F799" s="118"/>
      <c r="G799" s="85"/>
      <c r="H799" s="85"/>
      <c r="I799" s="85"/>
      <c r="J799" s="85"/>
      <c r="K799" s="85"/>
      <c r="L799" s="85"/>
      <c r="M799" s="85"/>
      <c r="N799" s="85"/>
      <c r="O799" s="85"/>
      <c r="P799" s="85"/>
      <c r="Q799" s="85"/>
      <c r="R799" s="85"/>
      <c r="S799" s="85"/>
      <c r="T799" s="85"/>
      <c r="U799" s="85"/>
      <c r="V799" s="85"/>
      <c r="W799" s="85"/>
      <c r="X799" s="85"/>
      <c r="Y799" s="85"/>
      <c r="Z799" s="85"/>
    </row>
    <row r="800" spans="1:26" ht="16.5" customHeight="1">
      <c r="A800" s="85"/>
      <c r="B800" s="85"/>
      <c r="C800" s="86"/>
      <c r="D800" s="86"/>
      <c r="E800" s="118"/>
      <c r="F800" s="118"/>
      <c r="G800" s="85"/>
      <c r="H800" s="85"/>
      <c r="I800" s="85"/>
      <c r="J800" s="85"/>
      <c r="K800" s="85"/>
      <c r="L800" s="85"/>
      <c r="M800" s="85"/>
      <c r="N800" s="85"/>
      <c r="O800" s="85"/>
      <c r="P800" s="85"/>
      <c r="Q800" s="85"/>
      <c r="R800" s="85"/>
      <c r="S800" s="85"/>
      <c r="T800" s="85"/>
      <c r="U800" s="85"/>
      <c r="V800" s="85"/>
      <c r="W800" s="85"/>
      <c r="X800" s="85"/>
      <c r="Y800" s="85"/>
      <c r="Z800" s="85"/>
    </row>
    <row r="801" spans="1:26" ht="16.5" customHeight="1">
      <c r="A801" s="85"/>
      <c r="B801" s="85"/>
      <c r="C801" s="86"/>
      <c r="D801" s="86"/>
      <c r="E801" s="118"/>
      <c r="F801" s="118"/>
      <c r="G801" s="85"/>
      <c r="H801" s="85"/>
      <c r="I801" s="85"/>
      <c r="J801" s="85"/>
      <c r="K801" s="85"/>
      <c r="L801" s="85"/>
      <c r="M801" s="85"/>
      <c r="N801" s="85"/>
      <c r="O801" s="85"/>
      <c r="P801" s="85"/>
      <c r="Q801" s="85"/>
      <c r="R801" s="85"/>
      <c r="S801" s="85"/>
      <c r="T801" s="85"/>
      <c r="U801" s="85"/>
      <c r="V801" s="85"/>
      <c r="W801" s="85"/>
      <c r="X801" s="85"/>
      <c r="Y801" s="85"/>
      <c r="Z801" s="85"/>
    </row>
    <row r="802" spans="1:26" ht="16.5" customHeight="1">
      <c r="A802" s="85"/>
      <c r="B802" s="85"/>
      <c r="C802" s="86"/>
      <c r="D802" s="86"/>
      <c r="E802" s="118"/>
      <c r="F802" s="118"/>
      <c r="G802" s="85"/>
      <c r="H802" s="85"/>
      <c r="I802" s="85"/>
      <c r="J802" s="85"/>
      <c r="K802" s="85"/>
      <c r="L802" s="85"/>
      <c r="M802" s="85"/>
      <c r="N802" s="85"/>
      <c r="O802" s="85"/>
      <c r="P802" s="85"/>
      <c r="Q802" s="85"/>
      <c r="R802" s="85"/>
      <c r="S802" s="85"/>
      <c r="T802" s="85"/>
      <c r="U802" s="85"/>
      <c r="V802" s="85"/>
      <c r="W802" s="85"/>
      <c r="X802" s="85"/>
      <c r="Y802" s="85"/>
      <c r="Z802" s="85"/>
    </row>
    <row r="803" spans="1:26" ht="16.5" customHeight="1">
      <c r="A803" s="85"/>
      <c r="B803" s="85"/>
      <c r="C803" s="86"/>
      <c r="D803" s="86"/>
      <c r="E803" s="118"/>
      <c r="F803" s="118"/>
      <c r="G803" s="85"/>
      <c r="H803" s="85"/>
      <c r="I803" s="85"/>
      <c r="J803" s="85"/>
      <c r="K803" s="85"/>
      <c r="L803" s="85"/>
      <c r="M803" s="85"/>
      <c r="N803" s="85"/>
      <c r="O803" s="85"/>
      <c r="P803" s="85"/>
      <c r="Q803" s="85"/>
      <c r="R803" s="85"/>
      <c r="S803" s="85"/>
      <c r="T803" s="85"/>
      <c r="U803" s="85"/>
      <c r="V803" s="85"/>
      <c r="W803" s="85"/>
      <c r="X803" s="85"/>
      <c r="Y803" s="85"/>
      <c r="Z803" s="85"/>
    </row>
    <row r="804" spans="1:26" ht="16.5" customHeight="1">
      <c r="A804" s="85"/>
      <c r="B804" s="85"/>
      <c r="C804" s="86"/>
      <c r="D804" s="86"/>
      <c r="E804" s="118"/>
      <c r="F804" s="118"/>
      <c r="G804" s="85"/>
      <c r="H804" s="85"/>
      <c r="I804" s="85"/>
      <c r="J804" s="85"/>
      <c r="K804" s="85"/>
      <c r="L804" s="85"/>
      <c r="M804" s="85"/>
      <c r="N804" s="85"/>
      <c r="O804" s="85"/>
      <c r="P804" s="85"/>
      <c r="Q804" s="85"/>
      <c r="R804" s="85"/>
      <c r="S804" s="85"/>
      <c r="T804" s="85"/>
      <c r="U804" s="85"/>
      <c r="V804" s="85"/>
      <c r="W804" s="85"/>
      <c r="X804" s="85"/>
      <c r="Y804" s="85"/>
      <c r="Z804" s="85"/>
    </row>
    <row r="805" spans="1:26" ht="16.5" customHeight="1">
      <c r="A805" s="85"/>
      <c r="B805" s="85"/>
      <c r="C805" s="86"/>
      <c r="D805" s="86"/>
      <c r="E805" s="118"/>
      <c r="F805" s="118"/>
      <c r="G805" s="85"/>
      <c r="H805" s="85"/>
      <c r="I805" s="85"/>
      <c r="J805" s="85"/>
      <c r="K805" s="85"/>
      <c r="L805" s="85"/>
      <c r="M805" s="85"/>
      <c r="N805" s="85"/>
      <c r="O805" s="85"/>
      <c r="P805" s="85"/>
      <c r="Q805" s="85"/>
      <c r="R805" s="85"/>
      <c r="S805" s="85"/>
      <c r="T805" s="85"/>
      <c r="U805" s="85"/>
      <c r="V805" s="85"/>
      <c r="W805" s="85"/>
      <c r="X805" s="85"/>
      <c r="Y805" s="85"/>
      <c r="Z805" s="85"/>
    </row>
    <row r="806" spans="1:26" ht="16.5" customHeight="1">
      <c r="A806" s="85"/>
      <c r="B806" s="85"/>
      <c r="C806" s="86"/>
      <c r="D806" s="86"/>
      <c r="E806" s="118"/>
      <c r="F806" s="118"/>
      <c r="G806" s="85"/>
      <c r="H806" s="85"/>
      <c r="I806" s="85"/>
      <c r="J806" s="85"/>
      <c r="K806" s="85"/>
      <c r="L806" s="85"/>
      <c r="M806" s="85"/>
      <c r="N806" s="85"/>
      <c r="O806" s="85"/>
      <c r="P806" s="85"/>
      <c r="Q806" s="85"/>
      <c r="R806" s="85"/>
      <c r="S806" s="85"/>
      <c r="T806" s="85"/>
      <c r="U806" s="85"/>
      <c r="V806" s="85"/>
      <c r="W806" s="85"/>
      <c r="X806" s="85"/>
      <c r="Y806" s="85"/>
      <c r="Z806" s="85"/>
    </row>
    <row r="807" spans="1:26" ht="16.5" customHeight="1">
      <c r="A807" s="85"/>
      <c r="B807" s="85"/>
      <c r="C807" s="86"/>
      <c r="D807" s="86"/>
      <c r="E807" s="118"/>
      <c r="F807" s="118"/>
      <c r="G807" s="85"/>
      <c r="H807" s="85"/>
      <c r="I807" s="85"/>
      <c r="J807" s="85"/>
      <c r="K807" s="85"/>
      <c r="L807" s="85"/>
      <c r="M807" s="85"/>
      <c r="N807" s="85"/>
      <c r="O807" s="85"/>
      <c r="P807" s="85"/>
      <c r="Q807" s="85"/>
      <c r="R807" s="85"/>
      <c r="S807" s="85"/>
      <c r="T807" s="85"/>
      <c r="U807" s="85"/>
      <c r="V807" s="85"/>
      <c r="W807" s="85"/>
      <c r="X807" s="85"/>
      <c r="Y807" s="85"/>
      <c r="Z807" s="85"/>
    </row>
    <row r="808" spans="1:26" ht="16.5" customHeight="1">
      <c r="A808" s="85"/>
      <c r="B808" s="85"/>
      <c r="C808" s="86"/>
      <c r="D808" s="86"/>
      <c r="E808" s="118"/>
      <c r="F808" s="118"/>
      <c r="G808" s="85"/>
      <c r="H808" s="85"/>
      <c r="I808" s="85"/>
      <c r="J808" s="85"/>
      <c r="K808" s="85"/>
      <c r="L808" s="85"/>
      <c r="M808" s="85"/>
      <c r="N808" s="85"/>
      <c r="O808" s="85"/>
      <c r="P808" s="85"/>
      <c r="Q808" s="85"/>
      <c r="R808" s="85"/>
      <c r="S808" s="85"/>
      <c r="T808" s="85"/>
      <c r="U808" s="85"/>
      <c r="V808" s="85"/>
      <c r="W808" s="85"/>
      <c r="X808" s="85"/>
      <c r="Y808" s="85"/>
      <c r="Z808" s="85"/>
    </row>
    <row r="809" spans="1:26" ht="16.5" customHeight="1">
      <c r="A809" s="85"/>
      <c r="B809" s="85"/>
      <c r="C809" s="86"/>
      <c r="D809" s="86"/>
      <c r="E809" s="118"/>
      <c r="F809" s="118"/>
      <c r="G809" s="85"/>
      <c r="H809" s="85"/>
      <c r="I809" s="85"/>
      <c r="J809" s="85"/>
      <c r="K809" s="85"/>
      <c r="L809" s="85"/>
      <c r="M809" s="85"/>
      <c r="N809" s="85"/>
      <c r="O809" s="85"/>
      <c r="P809" s="85"/>
      <c r="Q809" s="85"/>
      <c r="R809" s="85"/>
      <c r="S809" s="85"/>
      <c r="T809" s="85"/>
      <c r="U809" s="85"/>
      <c r="V809" s="85"/>
      <c r="W809" s="85"/>
      <c r="X809" s="85"/>
      <c r="Y809" s="85"/>
      <c r="Z809" s="85"/>
    </row>
    <row r="810" spans="1:26" ht="16.5" customHeight="1">
      <c r="A810" s="85"/>
      <c r="B810" s="85"/>
      <c r="C810" s="86"/>
      <c r="D810" s="86"/>
      <c r="E810" s="118"/>
      <c r="F810" s="118"/>
      <c r="G810" s="85"/>
      <c r="H810" s="85"/>
      <c r="I810" s="85"/>
      <c r="J810" s="85"/>
      <c r="K810" s="85"/>
      <c r="L810" s="85"/>
      <c r="M810" s="85"/>
      <c r="N810" s="85"/>
      <c r="O810" s="85"/>
      <c r="P810" s="85"/>
      <c r="Q810" s="85"/>
      <c r="R810" s="85"/>
      <c r="S810" s="85"/>
      <c r="T810" s="85"/>
      <c r="U810" s="85"/>
      <c r="V810" s="85"/>
      <c r="W810" s="85"/>
      <c r="X810" s="85"/>
      <c r="Y810" s="85"/>
      <c r="Z810" s="85"/>
    </row>
    <row r="811" spans="1:26" ht="16.5" customHeight="1">
      <c r="A811" s="85"/>
      <c r="B811" s="85"/>
      <c r="C811" s="86"/>
      <c r="D811" s="86"/>
      <c r="E811" s="118"/>
      <c r="F811" s="118"/>
      <c r="G811" s="85"/>
      <c r="H811" s="85"/>
      <c r="I811" s="85"/>
      <c r="J811" s="85"/>
      <c r="K811" s="85"/>
      <c r="L811" s="85"/>
      <c r="M811" s="85"/>
      <c r="N811" s="85"/>
      <c r="O811" s="85"/>
      <c r="P811" s="85"/>
      <c r="Q811" s="85"/>
      <c r="R811" s="85"/>
      <c r="S811" s="85"/>
      <c r="T811" s="85"/>
      <c r="U811" s="85"/>
      <c r="V811" s="85"/>
      <c r="W811" s="85"/>
      <c r="X811" s="85"/>
      <c r="Y811" s="85"/>
      <c r="Z811" s="85"/>
    </row>
    <row r="812" spans="1:26" ht="16.5" customHeight="1">
      <c r="A812" s="85"/>
      <c r="B812" s="85"/>
      <c r="C812" s="86"/>
      <c r="D812" s="86"/>
      <c r="E812" s="118"/>
      <c r="F812" s="118"/>
      <c r="G812" s="85"/>
      <c r="H812" s="85"/>
      <c r="I812" s="85"/>
      <c r="J812" s="85"/>
      <c r="K812" s="85"/>
      <c r="L812" s="85"/>
      <c r="M812" s="85"/>
      <c r="N812" s="85"/>
      <c r="O812" s="85"/>
      <c r="P812" s="85"/>
      <c r="Q812" s="85"/>
      <c r="R812" s="85"/>
      <c r="S812" s="85"/>
      <c r="T812" s="85"/>
      <c r="U812" s="85"/>
      <c r="V812" s="85"/>
      <c r="W812" s="85"/>
      <c r="X812" s="85"/>
      <c r="Y812" s="85"/>
      <c r="Z812" s="85"/>
    </row>
    <row r="813" spans="1:26" ht="16.5" customHeight="1">
      <c r="A813" s="85"/>
      <c r="B813" s="85"/>
      <c r="C813" s="86"/>
      <c r="D813" s="86"/>
      <c r="E813" s="118"/>
      <c r="F813" s="118"/>
      <c r="G813" s="85"/>
      <c r="H813" s="85"/>
      <c r="I813" s="85"/>
      <c r="J813" s="85"/>
      <c r="K813" s="85"/>
      <c r="L813" s="85"/>
      <c r="M813" s="85"/>
      <c r="N813" s="85"/>
      <c r="O813" s="85"/>
      <c r="P813" s="85"/>
      <c r="Q813" s="85"/>
      <c r="R813" s="85"/>
      <c r="S813" s="85"/>
      <c r="T813" s="85"/>
      <c r="U813" s="85"/>
      <c r="V813" s="85"/>
      <c r="W813" s="85"/>
      <c r="X813" s="85"/>
      <c r="Y813" s="85"/>
      <c r="Z813" s="85"/>
    </row>
    <row r="814" spans="1:26" ht="16.5" customHeight="1">
      <c r="A814" s="85"/>
      <c r="B814" s="85"/>
      <c r="C814" s="86"/>
      <c r="D814" s="86"/>
      <c r="E814" s="118"/>
      <c r="F814" s="118"/>
      <c r="G814" s="85"/>
      <c r="H814" s="85"/>
      <c r="I814" s="85"/>
      <c r="J814" s="85"/>
      <c r="K814" s="85"/>
      <c r="L814" s="85"/>
      <c r="M814" s="85"/>
      <c r="N814" s="85"/>
      <c r="O814" s="85"/>
      <c r="P814" s="85"/>
      <c r="Q814" s="85"/>
      <c r="R814" s="85"/>
      <c r="S814" s="85"/>
      <c r="T814" s="85"/>
      <c r="U814" s="85"/>
      <c r="V814" s="85"/>
      <c r="W814" s="85"/>
      <c r="X814" s="85"/>
      <c r="Y814" s="85"/>
      <c r="Z814" s="85"/>
    </row>
    <row r="815" spans="1:26" ht="16.5" customHeight="1">
      <c r="A815" s="85"/>
      <c r="B815" s="85"/>
      <c r="C815" s="86"/>
      <c r="D815" s="86"/>
      <c r="E815" s="118"/>
      <c r="F815" s="118"/>
      <c r="G815" s="85"/>
      <c r="H815" s="85"/>
      <c r="I815" s="85"/>
      <c r="J815" s="85"/>
      <c r="K815" s="85"/>
      <c r="L815" s="85"/>
      <c r="M815" s="85"/>
      <c r="N815" s="85"/>
      <c r="O815" s="85"/>
      <c r="P815" s="85"/>
      <c r="Q815" s="85"/>
      <c r="R815" s="85"/>
      <c r="S815" s="85"/>
      <c r="T815" s="85"/>
      <c r="U815" s="85"/>
      <c r="V815" s="85"/>
      <c r="W815" s="85"/>
      <c r="X815" s="85"/>
      <c r="Y815" s="85"/>
      <c r="Z815" s="85"/>
    </row>
    <row r="816" spans="1:26" ht="16.5" customHeight="1">
      <c r="A816" s="85"/>
      <c r="B816" s="85"/>
      <c r="C816" s="86"/>
      <c r="D816" s="86"/>
      <c r="E816" s="118"/>
      <c r="F816" s="118"/>
      <c r="G816" s="85"/>
      <c r="H816" s="85"/>
      <c r="I816" s="85"/>
      <c r="J816" s="85"/>
      <c r="K816" s="85"/>
      <c r="L816" s="85"/>
      <c r="M816" s="85"/>
      <c r="N816" s="85"/>
      <c r="O816" s="85"/>
      <c r="P816" s="85"/>
      <c r="Q816" s="85"/>
      <c r="R816" s="85"/>
      <c r="S816" s="85"/>
      <c r="T816" s="85"/>
      <c r="U816" s="85"/>
      <c r="V816" s="85"/>
      <c r="W816" s="85"/>
      <c r="X816" s="85"/>
      <c r="Y816" s="85"/>
      <c r="Z816" s="85"/>
    </row>
    <row r="817" spans="1:26" ht="16.5" customHeight="1">
      <c r="A817" s="85"/>
      <c r="B817" s="85"/>
      <c r="C817" s="86"/>
      <c r="D817" s="86"/>
      <c r="E817" s="118"/>
      <c r="F817" s="118"/>
      <c r="G817" s="85"/>
      <c r="H817" s="85"/>
      <c r="I817" s="85"/>
      <c r="J817" s="85"/>
      <c r="K817" s="85"/>
      <c r="L817" s="85"/>
      <c r="M817" s="85"/>
      <c r="N817" s="85"/>
      <c r="O817" s="85"/>
      <c r="P817" s="85"/>
      <c r="Q817" s="85"/>
      <c r="R817" s="85"/>
      <c r="S817" s="85"/>
      <c r="T817" s="85"/>
      <c r="U817" s="85"/>
      <c r="V817" s="85"/>
      <c r="W817" s="85"/>
      <c r="X817" s="85"/>
      <c r="Y817" s="85"/>
      <c r="Z817" s="85"/>
    </row>
    <row r="818" spans="1:26" ht="16.5" customHeight="1">
      <c r="A818" s="85"/>
      <c r="B818" s="85"/>
      <c r="C818" s="86"/>
      <c r="D818" s="86"/>
      <c r="E818" s="118"/>
      <c r="F818" s="118"/>
      <c r="G818" s="85"/>
      <c r="H818" s="85"/>
      <c r="I818" s="85"/>
      <c r="J818" s="85"/>
      <c r="K818" s="85"/>
      <c r="L818" s="85"/>
      <c r="M818" s="85"/>
      <c r="N818" s="85"/>
      <c r="O818" s="85"/>
      <c r="P818" s="85"/>
      <c r="Q818" s="85"/>
      <c r="R818" s="85"/>
      <c r="S818" s="85"/>
      <c r="T818" s="85"/>
      <c r="U818" s="85"/>
      <c r="V818" s="85"/>
      <c r="W818" s="85"/>
      <c r="X818" s="85"/>
      <c r="Y818" s="85"/>
      <c r="Z818" s="85"/>
    </row>
    <row r="819" spans="1:26" ht="16.5" customHeight="1">
      <c r="A819" s="85"/>
      <c r="B819" s="85"/>
      <c r="C819" s="86"/>
      <c r="D819" s="86"/>
      <c r="E819" s="118"/>
      <c r="F819" s="118"/>
      <c r="G819" s="85"/>
      <c r="H819" s="85"/>
      <c r="I819" s="85"/>
      <c r="J819" s="85"/>
      <c r="K819" s="85"/>
      <c r="L819" s="85"/>
      <c r="M819" s="85"/>
      <c r="N819" s="85"/>
      <c r="O819" s="85"/>
      <c r="P819" s="85"/>
      <c r="Q819" s="85"/>
      <c r="R819" s="85"/>
      <c r="S819" s="85"/>
      <c r="T819" s="85"/>
      <c r="U819" s="85"/>
      <c r="V819" s="85"/>
      <c r="W819" s="85"/>
      <c r="X819" s="85"/>
      <c r="Y819" s="85"/>
      <c r="Z819" s="85"/>
    </row>
    <row r="820" spans="1:26" ht="16.5" customHeight="1">
      <c r="A820" s="85"/>
      <c r="B820" s="85"/>
      <c r="C820" s="86"/>
      <c r="D820" s="86"/>
      <c r="E820" s="118"/>
      <c r="F820" s="118"/>
      <c r="G820" s="85"/>
      <c r="H820" s="85"/>
      <c r="I820" s="85"/>
      <c r="J820" s="85"/>
      <c r="K820" s="85"/>
      <c r="L820" s="85"/>
      <c r="M820" s="85"/>
      <c r="N820" s="85"/>
      <c r="O820" s="85"/>
      <c r="P820" s="85"/>
      <c r="Q820" s="85"/>
      <c r="R820" s="85"/>
      <c r="S820" s="85"/>
      <c r="T820" s="85"/>
      <c r="U820" s="85"/>
      <c r="V820" s="85"/>
      <c r="W820" s="85"/>
      <c r="X820" s="85"/>
      <c r="Y820" s="85"/>
      <c r="Z820" s="85"/>
    </row>
    <row r="821" spans="1:26" ht="16.5" customHeight="1">
      <c r="A821" s="85"/>
      <c r="B821" s="85"/>
      <c r="C821" s="86"/>
      <c r="D821" s="86"/>
      <c r="E821" s="118"/>
      <c r="F821" s="118"/>
      <c r="G821" s="85"/>
      <c r="H821" s="85"/>
      <c r="I821" s="85"/>
      <c r="J821" s="85"/>
      <c r="K821" s="85"/>
      <c r="L821" s="85"/>
      <c r="M821" s="85"/>
      <c r="N821" s="85"/>
      <c r="O821" s="85"/>
      <c r="P821" s="85"/>
      <c r="Q821" s="85"/>
      <c r="R821" s="85"/>
      <c r="S821" s="85"/>
      <c r="T821" s="85"/>
      <c r="U821" s="85"/>
      <c r="V821" s="85"/>
      <c r="W821" s="85"/>
      <c r="X821" s="85"/>
      <c r="Y821" s="85"/>
      <c r="Z821" s="85"/>
    </row>
    <row r="822" spans="1:26" ht="16.5" customHeight="1">
      <c r="A822" s="85"/>
      <c r="B822" s="85"/>
      <c r="C822" s="86"/>
      <c r="D822" s="86"/>
      <c r="E822" s="118"/>
      <c r="F822" s="118"/>
      <c r="G822" s="85"/>
      <c r="H822" s="85"/>
      <c r="I822" s="85"/>
      <c r="J822" s="85"/>
      <c r="K822" s="85"/>
      <c r="L822" s="85"/>
      <c r="M822" s="85"/>
      <c r="N822" s="85"/>
      <c r="O822" s="85"/>
      <c r="P822" s="85"/>
      <c r="Q822" s="85"/>
      <c r="R822" s="85"/>
      <c r="S822" s="85"/>
      <c r="T822" s="85"/>
      <c r="U822" s="85"/>
      <c r="V822" s="85"/>
      <c r="W822" s="85"/>
      <c r="X822" s="85"/>
      <c r="Y822" s="85"/>
      <c r="Z822" s="85"/>
    </row>
    <row r="823" spans="1:26" ht="16.5" customHeight="1">
      <c r="A823" s="85"/>
      <c r="B823" s="85"/>
      <c r="C823" s="86"/>
      <c r="D823" s="86"/>
      <c r="E823" s="118"/>
      <c r="F823" s="118"/>
      <c r="G823" s="85"/>
      <c r="H823" s="85"/>
      <c r="I823" s="85"/>
      <c r="J823" s="85"/>
      <c r="K823" s="85"/>
      <c r="L823" s="85"/>
      <c r="M823" s="85"/>
      <c r="N823" s="85"/>
      <c r="O823" s="85"/>
      <c r="P823" s="85"/>
      <c r="Q823" s="85"/>
      <c r="R823" s="85"/>
      <c r="S823" s="85"/>
      <c r="T823" s="85"/>
      <c r="U823" s="85"/>
      <c r="V823" s="85"/>
      <c r="W823" s="85"/>
      <c r="X823" s="85"/>
      <c r="Y823" s="85"/>
      <c r="Z823" s="85"/>
    </row>
    <row r="824" spans="1:26" ht="16.5" customHeight="1">
      <c r="A824" s="85"/>
      <c r="B824" s="85"/>
      <c r="C824" s="86"/>
      <c r="D824" s="86"/>
      <c r="E824" s="118"/>
      <c r="F824" s="118"/>
      <c r="G824" s="85"/>
      <c r="H824" s="85"/>
      <c r="I824" s="85"/>
      <c r="J824" s="85"/>
      <c r="K824" s="85"/>
      <c r="L824" s="85"/>
      <c r="M824" s="85"/>
      <c r="N824" s="85"/>
      <c r="O824" s="85"/>
      <c r="P824" s="85"/>
      <c r="Q824" s="85"/>
      <c r="R824" s="85"/>
      <c r="S824" s="85"/>
      <c r="T824" s="85"/>
      <c r="U824" s="85"/>
      <c r="V824" s="85"/>
      <c r="W824" s="85"/>
      <c r="X824" s="85"/>
      <c r="Y824" s="85"/>
      <c r="Z824" s="85"/>
    </row>
    <row r="825" spans="1:26" ht="16.5" customHeight="1">
      <c r="A825" s="85"/>
      <c r="B825" s="85"/>
      <c r="C825" s="86"/>
      <c r="D825" s="86"/>
      <c r="E825" s="118"/>
      <c r="F825" s="118"/>
      <c r="G825" s="85"/>
      <c r="H825" s="85"/>
      <c r="I825" s="85"/>
      <c r="J825" s="85"/>
      <c r="K825" s="85"/>
      <c r="L825" s="85"/>
      <c r="M825" s="85"/>
      <c r="N825" s="85"/>
      <c r="O825" s="85"/>
      <c r="P825" s="85"/>
      <c r="Q825" s="85"/>
      <c r="R825" s="85"/>
      <c r="S825" s="85"/>
      <c r="T825" s="85"/>
      <c r="U825" s="85"/>
      <c r="V825" s="85"/>
      <c r="W825" s="85"/>
      <c r="X825" s="85"/>
      <c r="Y825" s="85"/>
      <c r="Z825" s="85"/>
    </row>
    <row r="826" spans="1:26" ht="16.5" customHeight="1">
      <c r="A826" s="85"/>
      <c r="B826" s="85"/>
      <c r="C826" s="86"/>
      <c r="D826" s="86"/>
      <c r="E826" s="118"/>
      <c r="F826" s="118"/>
      <c r="G826" s="85"/>
      <c r="H826" s="85"/>
      <c r="I826" s="85"/>
      <c r="J826" s="85"/>
      <c r="K826" s="85"/>
      <c r="L826" s="85"/>
      <c r="M826" s="85"/>
      <c r="N826" s="85"/>
      <c r="O826" s="85"/>
      <c r="P826" s="85"/>
      <c r="Q826" s="85"/>
      <c r="R826" s="85"/>
      <c r="S826" s="85"/>
      <c r="T826" s="85"/>
      <c r="U826" s="85"/>
      <c r="V826" s="85"/>
      <c r="W826" s="85"/>
      <c r="X826" s="85"/>
      <c r="Y826" s="85"/>
      <c r="Z826" s="85"/>
    </row>
    <row r="827" spans="1:26" ht="16.5" customHeight="1">
      <c r="A827" s="85"/>
      <c r="B827" s="85"/>
      <c r="C827" s="86"/>
      <c r="D827" s="86"/>
      <c r="E827" s="118"/>
      <c r="F827" s="118"/>
      <c r="G827" s="85"/>
      <c r="H827" s="85"/>
      <c r="I827" s="85"/>
      <c r="J827" s="85"/>
      <c r="K827" s="85"/>
      <c r="L827" s="85"/>
      <c r="M827" s="85"/>
      <c r="N827" s="85"/>
      <c r="O827" s="85"/>
      <c r="P827" s="85"/>
      <c r="Q827" s="85"/>
      <c r="R827" s="85"/>
      <c r="S827" s="85"/>
      <c r="T827" s="85"/>
      <c r="U827" s="85"/>
      <c r="V827" s="85"/>
      <c r="W827" s="85"/>
      <c r="X827" s="85"/>
      <c r="Y827" s="85"/>
      <c r="Z827" s="85"/>
    </row>
    <row r="828" spans="1:26" ht="16.5" customHeight="1">
      <c r="A828" s="85"/>
      <c r="B828" s="85"/>
      <c r="C828" s="86"/>
      <c r="D828" s="86"/>
      <c r="E828" s="118"/>
      <c r="F828" s="118"/>
      <c r="G828" s="85"/>
      <c r="H828" s="85"/>
      <c r="I828" s="85"/>
      <c r="J828" s="85"/>
      <c r="K828" s="85"/>
      <c r="L828" s="85"/>
      <c r="M828" s="85"/>
      <c r="N828" s="85"/>
      <c r="O828" s="85"/>
      <c r="P828" s="85"/>
      <c r="Q828" s="85"/>
      <c r="R828" s="85"/>
      <c r="S828" s="85"/>
      <c r="T828" s="85"/>
      <c r="U828" s="85"/>
      <c r="V828" s="85"/>
      <c r="W828" s="85"/>
      <c r="X828" s="85"/>
      <c r="Y828" s="85"/>
      <c r="Z828" s="85"/>
    </row>
    <row r="829" spans="1:26" ht="16.5" customHeight="1">
      <c r="A829" s="85"/>
      <c r="B829" s="85"/>
      <c r="C829" s="86"/>
      <c r="D829" s="86"/>
      <c r="E829" s="118"/>
      <c r="F829" s="118"/>
      <c r="G829" s="85"/>
      <c r="H829" s="85"/>
      <c r="I829" s="85"/>
      <c r="J829" s="85"/>
      <c r="K829" s="85"/>
      <c r="L829" s="85"/>
      <c r="M829" s="85"/>
      <c r="N829" s="85"/>
      <c r="O829" s="85"/>
      <c r="P829" s="85"/>
      <c r="Q829" s="85"/>
      <c r="R829" s="85"/>
      <c r="S829" s="85"/>
      <c r="T829" s="85"/>
      <c r="U829" s="85"/>
      <c r="V829" s="85"/>
      <c r="W829" s="85"/>
      <c r="X829" s="85"/>
      <c r="Y829" s="85"/>
      <c r="Z829" s="85"/>
    </row>
    <row r="830" spans="1:26" ht="16.5" customHeight="1">
      <c r="A830" s="85"/>
      <c r="B830" s="85"/>
      <c r="C830" s="86"/>
      <c r="D830" s="86"/>
      <c r="E830" s="118"/>
      <c r="F830" s="118"/>
      <c r="G830" s="85"/>
      <c r="H830" s="85"/>
      <c r="I830" s="85"/>
      <c r="J830" s="85"/>
      <c r="K830" s="85"/>
      <c r="L830" s="85"/>
      <c r="M830" s="85"/>
      <c r="N830" s="85"/>
      <c r="O830" s="85"/>
      <c r="P830" s="85"/>
      <c r="Q830" s="85"/>
      <c r="R830" s="85"/>
      <c r="S830" s="85"/>
      <c r="T830" s="85"/>
      <c r="U830" s="85"/>
      <c r="V830" s="85"/>
      <c r="W830" s="85"/>
      <c r="X830" s="85"/>
      <c r="Y830" s="85"/>
      <c r="Z830" s="85"/>
    </row>
    <row r="831" spans="1:26" ht="16.5" customHeight="1">
      <c r="A831" s="85"/>
      <c r="B831" s="85"/>
      <c r="C831" s="86"/>
      <c r="D831" s="86"/>
      <c r="E831" s="118"/>
      <c r="F831" s="118"/>
      <c r="G831" s="85"/>
      <c r="H831" s="85"/>
      <c r="I831" s="85"/>
      <c r="J831" s="85"/>
      <c r="K831" s="85"/>
      <c r="L831" s="85"/>
      <c r="M831" s="85"/>
      <c r="N831" s="85"/>
      <c r="O831" s="85"/>
      <c r="P831" s="85"/>
      <c r="Q831" s="85"/>
      <c r="R831" s="85"/>
      <c r="S831" s="85"/>
      <c r="T831" s="85"/>
      <c r="U831" s="85"/>
      <c r="V831" s="85"/>
      <c r="W831" s="85"/>
      <c r="X831" s="85"/>
      <c r="Y831" s="85"/>
      <c r="Z831" s="85"/>
    </row>
    <row r="832" spans="1:26" ht="16.5" customHeight="1">
      <c r="A832" s="85"/>
      <c r="B832" s="85"/>
      <c r="C832" s="86"/>
      <c r="D832" s="86"/>
      <c r="E832" s="118"/>
      <c r="F832" s="118"/>
      <c r="G832" s="85"/>
      <c r="H832" s="85"/>
      <c r="I832" s="85"/>
      <c r="J832" s="85"/>
      <c r="K832" s="85"/>
      <c r="L832" s="85"/>
      <c r="M832" s="85"/>
      <c r="N832" s="85"/>
      <c r="O832" s="85"/>
      <c r="P832" s="85"/>
      <c r="Q832" s="85"/>
      <c r="R832" s="85"/>
      <c r="S832" s="85"/>
      <c r="T832" s="85"/>
      <c r="U832" s="85"/>
      <c r="V832" s="85"/>
      <c r="W832" s="85"/>
      <c r="X832" s="85"/>
      <c r="Y832" s="85"/>
      <c r="Z832" s="85"/>
    </row>
    <row r="833" spans="1:26" ht="16.5" customHeight="1">
      <c r="A833" s="85"/>
      <c r="B833" s="85"/>
      <c r="C833" s="86"/>
      <c r="D833" s="86"/>
      <c r="E833" s="118"/>
      <c r="F833" s="118"/>
      <c r="G833" s="85"/>
      <c r="H833" s="85"/>
      <c r="I833" s="85"/>
      <c r="J833" s="85"/>
      <c r="K833" s="85"/>
      <c r="L833" s="85"/>
      <c r="M833" s="85"/>
      <c r="N833" s="85"/>
      <c r="O833" s="85"/>
      <c r="P833" s="85"/>
      <c r="Q833" s="85"/>
      <c r="R833" s="85"/>
      <c r="S833" s="85"/>
      <c r="T833" s="85"/>
      <c r="U833" s="85"/>
      <c r="V833" s="85"/>
      <c r="W833" s="85"/>
      <c r="X833" s="85"/>
      <c r="Y833" s="85"/>
      <c r="Z833" s="85"/>
    </row>
    <row r="834" spans="1:26" ht="16.5" customHeight="1">
      <c r="A834" s="85"/>
      <c r="B834" s="85"/>
      <c r="C834" s="86"/>
      <c r="D834" s="86"/>
      <c r="E834" s="118"/>
      <c r="F834" s="118"/>
      <c r="G834" s="85"/>
      <c r="H834" s="85"/>
      <c r="I834" s="85"/>
      <c r="J834" s="85"/>
      <c r="K834" s="85"/>
      <c r="L834" s="85"/>
      <c r="M834" s="85"/>
      <c r="N834" s="85"/>
      <c r="O834" s="85"/>
      <c r="P834" s="85"/>
      <c r="Q834" s="85"/>
      <c r="R834" s="85"/>
      <c r="S834" s="85"/>
      <c r="T834" s="85"/>
      <c r="U834" s="85"/>
      <c r="V834" s="85"/>
      <c r="W834" s="85"/>
      <c r="X834" s="85"/>
      <c r="Y834" s="85"/>
      <c r="Z834" s="85"/>
    </row>
    <row r="835" spans="1:26" ht="16.5" customHeight="1">
      <c r="A835" s="85"/>
      <c r="B835" s="85"/>
      <c r="C835" s="86"/>
      <c r="D835" s="86"/>
      <c r="E835" s="118"/>
      <c r="F835" s="118"/>
      <c r="G835" s="85"/>
      <c r="H835" s="85"/>
      <c r="I835" s="85"/>
      <c r="J835" s="85"/>
      <c r="K835" s="85"/>
      <c r="L835" s="85"/>
      <c r="M835" s="85"/>
      <c r="N835" s="85"/>
      <c r="O835" s="85"/>
      <c r="P835" s="85"/>
      <c r="Q835" s="85"/>
      <c r="R835" s="85"/>
      <c r="S835" s="85"/>
      <c r="T835" s="85"/>
      <c r="U835" s="85"/>
      <c r="V835" s="85"/>
      <c r="W835" s="85"/>
      <c r="X835" s="85"/>
      <c r="Y835" s="85"/>
      <c r="Z835" s="85"/>
    </row>
    <row r="836" spans="1:26" ht="16.5" customHeight="1">
      <c r="A836" s="85"/>
      <c r="B836" s="85"/>
      <c r="C836" s="86"/>
      <c r="D836" s="86"/>
      <c r="E836" s="118"/>
      <c r="F836" s="118"/>
      <c r="G836" s="85"/>
      <c r="H836" s="85"/>
      <c r="I836" s="85"/>
      <c r="J836" s="85"/>
      <c r="K836" s="85"/>
      <c r="L836" s="85"/>
      <c r="M836" s="85"/>
      <c r="N836" s="85"/>
      <c r="O836" s="85"/>
      <c r="P836" s="85"/>
      <c r="Q836" s="85"/>
      <c r="R836" s="85"/>
      <c r="S836" s="85"/>
      <c r="T836" s="85"/>
      <c r="U836" s="85"/>
      <c r="V836" s="85"/>
      <c r="W836" s="85"/>
      <c r="X836" s="85"/>
      <c r="Y836" s="85"/>
      <c r="Z836" s="85"/>
    </row>
    <row r="837" spans="1:26" ht="16.5" customHeight="1">
      <c r="A837" s="85"/>
      <c r="B837" s="85"/>
      <c r="C837" s="86"/>
      <c r="D837" s="86"/>
      <c r="E837" s="118"/>
      <c r="F837" s="118"/>
      <c r="G837" s="85"/>
      <c r="H837" s="85"/>
      <c r="I837" s="85"/>
      <c r="J837" s="85"/>
      <c r="K837" s="85"/>
      <c r="L837" s="85"/>
      <c r="M837" s="85"/>
      <c r="N837" s="85"/>
      <c r="O837" s="85"/>
      <c r="P837" s="85"/>
      <c r="Q837" s="85"/>
      <c r="R837" s="85"/>
      <c r="S837" s="85"/>
      <c r="T837" s="85"/>
      <c r="U837" s="85"/>
      <c r="V837" s="85"/>
      <c r="W837" s="85"/>
      <c r="X837" s="85"/>
      <c r="Y837" s="85"/>
      <c r="Z837" s="85"/>
    </row>
    <row r="838" spans="1:26" ht="16.5" customHeight="1">
      <c r="A838" s="85"/>
      <c r="B838" s="85"/>
      <c r="C838" s="86"/>
      <c r="D838" s="86"/>
      <c r="E838" s="118"/>
      <c r="F838" s="118"/>
      <c r="G838" s="85"/>
      <c r="H838" s="85"/>
      <c r="I838" s="85"/>
      <c r="J838" s="85"/>
      <c r="K838" s="85"/>
      <c r="L838" s="85"/>
      <c r="M838" s="85"/>
      <c r="N838" s="85"/>
      <c r="O838" s="85"/>
      <c r="P838" s="85"/>
      <c r="Q838" s="85"/>
      <c r="R838" s="85"/>
      <c r="S838" s="85"/>
      <c r="T838" s="85"/>
      <c r="U838" s="85"/>
      <c r="V838" s="85"/>
      <c r="W838" s="85"/>
      <c r="X838" s="85"/>
      <c r="Y838" s="85"/>
      <c r="Z838" s="85"/>
    </row>
    <row r="839" spans="1:26" ht="16.5" customHeight="1">
      <c r="A839" s="85"/>
      <c r="B839" s="85"/>
      <c r="C839" s="86"/>
      <c r="D839" s="86"/>
      <c r="E839" s="118"/>
      <c r="F839" s="118"/>
      <c r="G839" s="85"/>
      <c r="H839" s="85"/>
      <c r="I839" s="85"/>
      <c r="J839" s="85"/>
      <c r="K839" s="85"/>
      <c r="L839" s="85"/>
      <c r="M839" s="85"/>
      <c r="N839" s="85"/>
      <c r="O839" s="85"/>
      <c r="P839" s="85"/>
      <c r="Q839" s="85"/>
      <c r="R839" s="85"/>
      <c r="S839" s="85"/>
      <c r="T839" s="85"/>
      <c r="U839" s="85"/>
      <c r="V839" s="85"/>
      <c r="W839" s="85"/>
      <c r="X839" s="85"/>
      <c r="Y839" s="85"/>
      <c r="Z839" s="85"/>
    </row>
    <row r="840" spans="1:26" ht="16.5" customHeight="1">
      <c r="A840" s="85"/>
      <c r="B840" s="85"/>
      <c r="C840" s="86"/>
      <c r="D840" s="86"/>
      <c r="E840" s="118"/>
      <c r="F840" s="118"/>
      <c r="G840" s="85"/>
      <c r="H840" s="85"/>
      <c r="I840" s="85"/>
      <c r="J840" s="85"/>
      <c r="K840" s="85"/>
      <c r="L840" s="85"/>
      <c r="M840" s="85"/>
      <c r="N840" s="85"/>
      <c r="O840" s="85"/>
      <c r="P840" s="85"/>
      <c r="Q840" s="85"/>
      <c r="R840" s="85"/>
      <c r="S840" s="85"/>
      <c r="T840" s="85"/>
      <c r="U840" s="85"/>
      <c r="V840" s="85"/>
      <c r="W840" s="85"/>
      <c r="X840" s="85"/>
      <c r="Y840" s="85"/>
      <c r="Z840" s="85"/>
    </row>
    <row r="841" spans="1:26" ht="16.5" customHeight="1">
      <c r="A841" s="85"/>
      <c r="B841" s="85"/>
      <c r="C841" s="86"/>
      <c r="D841" s="86"/>
      <c r="E841" s="118"/>
      <c r="F841" s="118"/>
      <c r="G841" s="85"/>
      <c r="H841" s="85"/>
      <c r="I841" s="85"/>
      <c r="J841" s="85"/>
      <c r="K841" s="85"/>
      <c r="L841" s="85"/>
      <c r="M841" s="85"/>
      <c r="N841" s="85"/>
      <c r="O841" s="85"/>
      <c r="P841" s="85"/>
      <c r="Q841" s="85"/>
      <c r="R841" s="85"/>
      <c r="S841" s="85"/>
      <c r="T841" s="85"/>
      <c r="U841" s="85"/>
      <c r="V841" s="85"/>
      <c r="W841" s="85"/>
      <c r="X841" s="85"/>
      <c r="Y841" s="85"/>
      <c r="Z841" s="85"/>
    </row>
    <row r="842" spans="1:26" ht="16.5" customHeight="1">
      <c r="A842" s="85"/>
      <c r="B842" s="85"/>
      <c r="C842" s="86"/>
      <c r="D842" s="86"/>
      <c r="E842" s="118"/>
      <c r="F842" s="118"/>
      <c r="G842" s="85"/>
      <c r="H842" s="85"/>
      <c r="I842" s="85"/>
      <c r="J842" s="85"/>
      <c r="K842" s="85"/>
      <c r="L842" s="85"/>
      <c r="M842" s="85"/>
      <c r="N842" s="85"/>
      <c r="O842" s="85"/>
      <c r="P842" s="85"/>
      <c r="Q842" s="85"/>
      <c r="R842" s="85"/>
      <c r="S842" s="85"/>
      <c r="T842" s="85"/>
      <c r="U842" s="85"/>
      <c r="V842" s="85"/>
      <c r="W842" s="85"/>
      <c r="X842" s="85"/>
      <c r="Y842" s="85"/>
      <c r="Z842" s="85"/>
    </row>
    <row r="843" spans="1:26" ht="16.5" customHeight="1">
      <c r="A843" s="85"/>
      <c r="B843" s="85"/>
      <c r="C843" s="86"/>
      <c r="D843" s="86"/>
      <c r="E843" s="118"/>
      <c r="F843" s="118"/>
      <c r="G843" s="85"/>
      <c r="H843" s="85"/>
      <c r="I843" s="85"/>
      <c r="J843" s="85"/>
      <c r="K843" s="85"/>
      <c r="L843" s="85"/>
      <c r="M843" s="85"/>
      <c r="N843" s="85"/>
      <c r="O843" s="85"/>
      <c r="P843" s="85"/>
      <c r="Q843" s="85"/>
      <c r="R843" s="85"/>
      <c r="S843" s="85"/>
      <c r="T843" s="85"/>
      <c r="U843" s="85"/>
      <c r="V843" s="85"/>
      <c r="W843" s="85"/>
      <c r="X843" s="85"/>
      <c r="Y843" s="85"/>
      <c r="Z843" s="85"/>
    </row>
    <row r="844" spans="1:26" ht="16.5" customHeight="1">
      <c r="A844" s="85"/>
      <c r="B844" s="85"/>
      <c r="C844" s="86"/>
      <c r="D844" s="86"/>
      <c r="E844" s="118"/>
      <c r="F844" s="118"/>
      <c r="G844" s="85"/>
      <c r="H844" s="85"/>
      <c r="I844" s="85"/>
      <c r="J844" s="85"/>
      <c r="K844" s="85"/>
      <c r="L844" s="85"/>
      <c r="M844" s="85"/>
      <c r="N844" s="85"/>
      <c r="O844" s="85"/>
      <c r="P844" s="85"/>
      <c r="Q844" s="85"/>
      <c r="R844" s="85"/>
      <c r="S844" s="85"/>
      <c r="T844" s="85"/>
      <c r="U844" s="85"/>
      <c r="V844" s="85"/>
      <c r="W844" s="85"/>
      <c r="X844" s="85"/>
      <c r="Y844" s="85"/>
      <c r="Z844" s="85"/>
    </row>
    <row r="845" spans="1:26" ht="16.5" customHeight="1">
      <c r="A845" s="85"/>
      <c r="B845" s="85"/>
      <c r="C845" s="86"/>
      <c r="D845" s="86"/>
      <c r="E845" s="118"/>
      <c r="F845" s="118"/>
      <c r="G845" s="85"/>
      <c r="H845" s="85"/>
      <c r="I845" s="85"/>
      <c r="J845" s="85"/>
      <c r="K845" s="85"/>
      <c r="L845" s="85"/>
      <c r="M845" s="85"/>
      <c r="N845" s="85"/>
      <c r="O845" s="85"/>
      <c r="P845" s="85"/>
      <c r="Q845" s="85"/>
      <c r="R845" s="85"/>
      <c r="S845" s="85"/>
      <c r="T845" s="85"/>
      <c r="U845" s="85"/>
      <c r="V845" s="85"/>
      <c r="W845" s="85"/>
      <c r="X845" s="85"/>
      <c r="Y845" s="85"/>
      <c r="Z845" s="85"/>
    </row>
    <row r="846" spans="1:26" ht="16.5" customHeight="1">
      <c r="A846" s="85"/>
      <c r="B846" s="85"/>
      <c r="C846" s="86"/>
      <c r="D846" s="86"/>
      <c r="E846" s="118"/>
      <c r="F846" s="118"/>
      <c r="G846" s="85"/>
      <c r="H846" s="85"/>
      <c r="I846" s="85"/>
      <c r="J846" s="85"/>
      <c r="K846" s="85"/>
      <c r="L846" s="85"/>
      <c r="M846" s="85"/>
      <c r="N846" s="85"/>
      <c r="O846" s="85"/>
      <c r="P846" s="85"/>
      <c r="Q846" s="85"/>
      <c r="R846" s="85"/>
      <c r="S846" s="85"/>
      <c r="T846" s="85"/>
      <c r="U846" s="85"/>
      <c r="V846" s="85"/>
      <c r="W846" s="85"/>
      <c r="X846" s="85"/>
      <c r="Y846" s="85"/>
      <c r="Z846" s="85"/>
    </row>
    <row r="847" spans="1:26" ht="16.5" customHeight="1">
      <c r="A847" s="85"/>
      <c r="B847" s="85"/>
      <c r="C847" s="86"/>
      <c r="D847" s="86"/>
      <c r="E847" s="118"/>
      <c r="F847" s="118"/>
      <c r="G847" s="85"/>
      <c r="H847" s="85"/>
      <c r="I847" s="85"/>
      <c r="J847" s="85"/>
      <c r="K847" s="85"/>
      <c r="L847" s="85"/>
      <c r="M847" s="85"/>
      <c r="N847" s="85"/>
      <c r="O847" s="85"/>
      <c r="P847" s="85"/>
      <c r="Q847" s="85"/>
      <c r="R847" s="85"/>
      <c r="S847" s="85"/>
      <c r="T847" s="85"/>
      <c r="U847" s="85"/>
      <c r="V847" s="85"/>
      <c r="W847" s="85"/>
      <c r="X847" s="85"/>
      <c r="Y847" s="85"/>
      <c r="Z847" s="85"/>
    </row>
    <row r="848" spans="1:26" ht="16.5" customHeight="1">
      <c r="A848" s="85"/>
      <c r="B848" s="85"/>
      <c r="C848" s="86"/>
      <c r="D848" s="86"/>
      <c r="E848" s="118"/>
      <c r="F848" s="118"/>
      <c r="G848" s="85"/>
      <c r="H848" s="85"/>
      <c r="I848" s="85"/>
      <c r="J848" s="85"/>
      <c r="K848" s="85"/>
      <c r="L848" s="85"/>
      <c r="M848" s="85"/>
      <c r="N848" s="85"/>
      <c r="O848" s="85"/>
      <c r="P848" s="85"/>
      <c r="Q848" s="85"/>
      <c r="R848" s="85"/>
      <c r="S848" s="85"/>
      <c r="T848" s="85"/>
      <c r="U848" s="85"/>
      <c r="V848" s="85"/>
      <c r="W848" s="85"/>
      <c r="X848" s="85"/>
      <c r="Y848" s="85"/>
      <c r="Z848" s="85"/>
    </row>
    <row r="849" spans="1:26" ht="16.5" customHeight="1">
      <c r="A849" s="85"/>
      <c r="B849" s="85"/>
      <c r="C849" s="86"/>
      <c r="D849" s="86"/>
      <c r="E849" s="118"/>
      <c r="F849" s="118"/>
      <c r="G849" s="85"/>
      <c r="H849" s="85"/>
      <c r="I849" s="85"/>
      <c r="J849" s="85"/>
      <c r="K849" s="85"/>
      <c r="L849" s="85"/>
      <c r="M849" s="85"/>
      <c r="N849" s="85"/>
      <c r="O849" s="85"/>
      <c r="P849" s="85"/>
      <c r="Q849" s="85"/>
      <c r="R849" s="85"/>
      <c r="S849" s="85"/>
      <c r="T849" s="85"/>
      <c r="U849" s="85"/>
      <c r="V849" s="85"/>
      <c r="W849" s="85"/>
      <c r="X849" s="85"/>
      <c r="Y849" s="85"/>
      <c r="Z849" s="85"/>
    </row>
    <row r="850" spans="1:26" ht="16.5" customHeight="1">
      <c r="A850" s="85"/>
      <c r="B850" s="85"/>
      <c r="C850" s="86"/>
      <c r="D850" s="86"/>
      <c r="E850" s="118"/>
      <c r="F850" s="118"/>
      <c r="G850" s="85"/>
      <c r="H850" s="85"/>
      <c r="I850" s="85"/>
      <c r="J850" s="85"/>
      <c r="K850" s="85"/>
      <c r="L850" s="85"/>
      <c r="M850" s="85"/>
      <c r="N850" s="85"/>
      <c r="O850" s="85"/>
      <c r="P850" s="85"/>
      <c r="Q850" s="85"/>
      <c r="R850" s="85"/>
      <c r="S850" s="85"/>
      <c r="T850" s="85"/>
      <c r="U850" s="85"/>
      <c r="V850" s="85"/>
      <c r="W850" s="85"/>
      <c r="X850" s="85"/>
      <c r="Y850" s="85"/>
      <c r="Z850" s="85"/>
    </row>
    <row r="851" spans="1:26" ht="16.5" customHeight="1">
      <c r="A851" s="85"/>
      <c r="B851" s="85"/>
      <c r="C851" s="86"/>
      <c r="D851" s="86"/>
      <c r="E851" s="118"/>
      <c r="F851" s="118"/>
      <c r="G851" s="85"/>
      <c r="H851" s="85"/>
      <c r="I851" s="85"/>
      <c r="J851" s="85"/>
      <c r="K851" s="85"/>
      <c r="L851" s="85"/>
      <c r="M851" s="85"/>
      <c r="N851" s="85"/>
      <c r="O851" s="85"/>
      <c r="P851" s="85"/>
      <c r="Q851" s="85"/>
      <c r="R851" s="85"/>
      <c r="S851" s="85"/>
      <c r="T851" s="85"/>
      <c r="U851" s="85"/>
      <c r="V851" s="85"/>
      <c r="W851" s="85"/>
      <c r="X851" s="85"/>
      <c r="Y851" s="85"/>
      <c r="Z851" s="85"/>
    </row>
    <row r="852" spans="1:26" ht="16.5" customHeight="1">
      <c r="A852" s="85"/>
      <c r="B852" s="85"/>
      <c r="C852" s="86"/>
      <c r="D852" s="86"/>
      <c r="E852" s="118"/>
      <c r="F852" s="118"/>
      <c r="G852" s="85"/>
      <c r="H852" s="85"/>
      <c r="I852" s="85"/>
      <c r="J852" s="85"/>
      <c r="K852" s="85"/>
      <c r="L852" s="85"/>
      <c r="M852" s="85"/>
      <c r="N852" s="85"/>
      <c r="O852" s="85"/>
      <c r="P852" s="85"/>
      <c r="Q852" s="85"/>
      <c r="R852" s="85"/>
      <c r="S852" s="85"/>
      <c r="T852" s="85"/>
      <c r="U852" s="85"/>
      <c r="V852" s="85"/>
      <c r="W852" s="85"/>
      <c r="X852" s="85"/>
      <c r="Y852" s="85"/>
      <c r="Z852" s="85"/>
    </row>
    <row r="853" spans="1:26" ht="16.5" customHeight="1">
      <c r="A853" s="85"/>
      <c r="B853" s="85"/>
      <c r="C853" s="86"/>
      <c r="D853" s="86"/>
      <c r="E853" s="118"/>
      <c r="F853" s="118"/>
      <c r="G853" s="85"/>
      <c r="H853" s="85"/>
      <c r="I853" s="85"/>
      <c r="J853" s="85"/>
      <c r="K853" s="85"/>
      <c r="L853" s="85"/>
      <c r="M853" s="85"/>
      <c r="N853" s="85"/>
      <c r="O853" s="85"/>
      <c r="P853" s="85"/>
      <c r="Q853" s="85"/>
      <c r="R853" s="85"/>
      <c r="S853" s="85"/>
      <c r="T853" s="85"/>
      <c r="U853" s="85"/>
      <c r="V853" s="85"/>
      <c r="W853" s="85"/>
      <c r="X853" s="85"/>
      <c r="Y853" s="85"/>
      <c r="Z853" s="85"/>
    </row>
    <row r="854" spans="1:26" ht="16.5" customHeight="1">
      <c r="A854" s="85"/>
      <c r="B854" s="85"/>
      <c r="C854" s="86"/>
      <c r="D854" s="86"/>
      <c r="E854" s="118"/>
      <c r="F854" s="118"/>
      <c r="G854" s="85"/>
      <c r="H854" s="85"/>
      <c r="I854" s="85"/>
      <c r="J854" s="85"/>
      <c r="K854" s="85"/>
      <c r="L854" s="85"/>
      <c r="M854" s="85"/>
      <c r="N854" s="85"/>
      <c r="O854" s="85"/>
      <c r="P854" s="85"/>
      <c r="Q854" s="85"/>
      <c r="R854" s="85"/>
      <c r="S854" s="85"/>
      <c r="T854" s="85"/>
      <c r="U854" s="85"/>
      <c r="V854" s="85"/>
      <c r="W854" s="85"/>
      <c r="X854" s="85"/>
      <c r="Y854" s="85"/>
      <c r="Z854" s="85"/>
    </row>
    <row r="855" spans="1:26" ht="16.5" customHeight="1">
      <c r="A855" s="85"/>
      <c r="B855" s="85"/>
      <c r="C855" s="86"/>
      <c r="D855" s="86"/>
      <c r="E855" s="118"/>
      <c r="F855" s="118"/>
      <c r="G855" s="85"/>
      <c r="H855" s="85"/>
      <c r="I855" s="85"/>
      <c r="J855" s="85"/>
      <c r="K855" s="85"/>
      <c r="L855" s="85"/>
      <c r="M855" s="85"/>
      <c r="N855" s="85"/>
      <c r="O855" s="85"/>
      <c r="P855" s="85"/>
      <c r="Q855" s="85"/>
      <c r="R855" s="85"/>
      <c r="S855" s="85"/>
      <c r="T855" s="85"/>
      <c r="U855" s="85"/>
      <c r="V855" s="85"/>
      <c r="W855" s="85"/>
      <c r="X855" s="85"/>
      <c r="Y855" s="85"/>
      <c r="Z855" s="85"/>
    </row>
    <row r="856" spans="1:26" ht="16.5" customHeight="1">
      <c r="A856" s="85"/>
      <c r="B856" s="85"/>
      <c r="C856" s="86"/>
      <c r="D856" s="86"/>
      <c r="E856" s="118"/>
      <c r="F856" s="118"/>
      <c r="G856" s="85"/>
      <c r="H856" s="85"/>
      <c r="I856" s="85"/>
      <c r="J856" s="85"/>
      <c r="K856" s="85"/>
      <c r="L856" s="85"/>
      <c r="M856" s="85"/>
      <c r="N856" s="85"/>
      <c r="O856" s="85"/>
      <c r="P856" s="85"/>
      <c r="Q856" s="85"/>
      <c r="R856" s="85"/>
      <c r="S856" s="85"/>
      <c r="T856" s="85"/>
      <c r="U856" s="85"/>
      <c r="V856" s="85"/>
      <c r="W856" s="85"/>
      <c r="X856" s="85"/>
      <c r="Y856" s="85"/>
      <c r="Z856" s="85"/>
    </row>
    <row r="857" spans="1:26" ht="16.5" customHeight="1">
      <c r="A857" s="85"/>
      <c r="B857" s="85"/>
      <c r="C857" s="86"/>
      <c r="D857" s="86"/>
      <c r="E857" s="118"/>
      <c r="F857" s="118"/>
      <c r="G857" s="85"/>
      <c r="H857" s="85"/>
      <c r="I857" s="85"/>
      <c r="J857" s="85"/>
      <c r="K857" s="85"/>
      <c r="L857" s="85"/>
      <c r="M857" s="85"/>
      <c r="N857" s="85"/>
      <c r="O857" s="85"/>
      <c r="P857" s="85"/>
      <c r="Q857" s="85"/>
      <c r="R857" s="85"/>
      <c r="S857" s="85"/>
      <c r="T857" s="85"/>
      <c r="U857" s="85"/>
      <c r="V857" s="85"/>
      <c r="W857" s="85"/>
      <c r="X857" s="85"/>
      <c r="Y857" s="85"/>
      <c r="Z857" s="85"/>
    </row>
    <row r="858" spans="1:26" ht="16.5" customHeight="1">
      <c r="A858" s="85"/>
      <c r="B858" s="85"/>
      <c r="C858" s="86"/>
      <c r="D858" s="86"/>
      <c r="E858" s="118"/>
      <c r="F858" s="118"/>
      <c r="G858" s="85"/>
      <c r="H858" s="85"/>
      <c r="I858" s="85"/>
      <c r="J858" s="85"/>
      <c r="K858" s="85"/>
      <c r="L858" s="85"/>
      <c r="M858" s="85"/>
      <c r="N858" s="85"/>
      <c r="O858" s="85"/>
      <c r="P858" s="85"/>
      <c r="Q858" s="85"/>
      <c r="R858" s="85"/>
      <c r="S858" s="85"/>
      <c r="T858" s="85"/>
      <c r="U858" s="85"/>
      <c r="V858" s="85"/>
      <c r="W858" s="85"/>
      <c r="X858" s="85"/>
      <c r="Y858" s="85"/>
      <c r="Z858" s="85"/>
    </row>
    <row r="859" spans="1:26" ht="16.5" customHeight="1">
      <c r="A859" s="85"/>
      <c r="B859" s="85"/>
      <c r="C859" s="86"/>
      <c r="D859" s="86"/>
      <c r="E859" s="118"/>
      <c r="F859" s="118"/>
      <c r="G859" s="85"/>
      <c r="H859" s="85"/>
      <c r="I859" s="85"/>
      <c r="J859" s="85"/>
      <c r="K859" s="85"/>
      <c r="L859" s="85"/>
      <c r="M859" s="85"/>
      <c r="N859" s="85"/>
      <c r="O859" s="85"/>
      <c r="P859" s="85"/>
      <c r="Q859" s="85"/>
      <c r="R859" s="85"/>
      <c r="S859" s="85"/>
      <c r="T859" s="85"/>
      <c r="U859" s="85"/>
      <c r="V859" s="85"/>
      <c r="W859" s="85"/>
      <c r="X859" s="85"/>
      <c r="Y859" s="85"/>
      <c r="Z859" s="85"/>
    </row>
    <row r="860" spans="1:26" ht="16.5" customHeight="1">
      <c r="A860" s="85"/>
      <c r="B860" s="85"/>
      <c r="C860" s="86"/>
      <c r="D860" s="86"/>
      <c r="E860" s="118"/>
      <c r="F860" s="118"/>
      <c r="G860" s="85"/>
      <c r="H860" s="85"/>
      <c r="I860" s="85"/>
      <c r="J860" s="85"/>
      <c r="K860" s="85"/>
      <c r="L860" s="85"/>
      <c r="M860" s="85"/>
      <c r="N860" s="85"/>
      <c r="O860" s="85"/>
      <c r="P860" s="85"/>
      <c r="Q860" s="85"/>
      <c r="R860" s="85"/>
      <c r="S860" s="85"/>
      <c r="T860" s="85"/>
      <c r="U860" s="85"/>
      <c r="V860" s="85"/>
      <c r="W860" s="85"/>
      <c r="X860" s="85"/>
      <c r="Y860" s="85"/>
      <c r="Z860" s="85"/>
    </row>
    <row r="861" spans="1:26" ht="16.5" customHeight="1">
      <c r="A861" s="85"/>
      <c r="B861" s="85"/>
      <c r="C861" s="86"/>
      <c r="D861" s="86"/>
      <c r="E861" s="118"/>
      <c r="F861" s="118"/>
      <c r="G861" s="85"/>
      <c r="H861" s="85"/>
      <c r="I861" s="85"/>
      <c r="J861" s="85"/>
      <c r="K861" s="85"/>
      <c r="L861" s="85"/>
      <c r="M861" s="85"/>
      <c r="N861" s="85"/>
      <c r="O861" s="85"/>
      <c r="P861" s="85"/>
      <c r="Q861" s="85"/>
      <c r="R861" s="85"/>
      <c r="S861" s="85"/>
      <c r="T861" s="85"/>
      <c r="U861" s="85"/>
      <c r="V861" s="85"/>
      <c r="W861" s="85"/>
      <c r="X861" s="85"/>
      <c r="Y861" s="85"/>
      <c r="Z861" s="85"/>
    </row>
    <row r="862" spans="1:26" ht="16.5" customHeight="1">
      <c r="A862" s="85"/>
      <c r="B862" s="85"/>
      <c r="C862" s="86"/>
      <c r="D862" s="86"/>
      <c r="E862" s="118"/>
      <c r="F862" s="118"/>
      <c r="G862" s="85"/>
      <c r="H862" s="85"/>
      <c r="I862" s="85"/>
      <c r="J862" s="85"/>
      <c r="K862" s="85"/>
      <c r="L862" s="85"/>
      <c r="M862" s="85"/>
      <c r="N862" s="85"/>
      <c r="O862" s="85"/>
      <c r="P862" s="85"/>
      <c r="Q862" s="85"/>
      <c r="R862" s="85"/>
      <c r="S862" s="85"/>
      <c r="T862" s="85"/>
      <c r="U862" s="85"/>
      <c r="V862" s="85"/>
      <c r="W862" s="85"/>
      <c r="X862" s="85"/>
      <c r="Y862" s="85"/>
      <c r="Z862" s="85"/>
    </row>
    <row r="863" spans="1:26" ht="16.5" customHeight="1">
      <c r="A863" s="85"/>
      <c r="B863" s="85"/>
      <c r="C863" s="86"/>
      <c r="D863" s="86"/>
      <c r="E863" s="118"/>
      <c r="F863" s="118"/>
      <c r="G863" s="85"/>
      <c r="H863" s="85"/>
      <c r="I863" s="85"/>
      <c r="J863" s="85"/>
      <c r="K863" s="85"/>
      <c r="L863" s="85"/>
      <c r="M863" s="85"/>
      <c r="N863" s="85"/>
      <c r="O863" s="85"/>
      <c r="P863" s="85"/>
      <c r="Q863" s="85"/>
      <c r="R863" s="85"/>
      <c r="S863" s="85"/>
      <c r="T863" s="85"/>
      <c r="U863" s="85"/>
      <c r="V863" s="85"/>
      <c r="W863" s="85"/>
      <c r="X863" s="85"/>
      <c r="Y863" s="85"/>
      <c r="Z863" s="85"/>
    </row>
    <row r="864" spans="1:26" ht="16.5" customHeight="1">
      <c r="A864" s="85"/>
      <c r="B864" s="85"/>
      <c r="C864" s="86"/>
      <c r="D864" s="86"/>
      <c r="E864" s="118"/>
      <c r="F864" s="118"/>
      <c r="G864" s="85"/>
      <c r="H864" s="85"/>
      <c r="I864" s="85"/>
      <c r="J864" s="85"/>
      <c r="K864" s="85"/>
      <c r="L864" s="85"/>
      <c r="M864" s="85"/>
      <c r="N864" s="85"/>
      <c r="O864" s="85"/>
      <c r="P864" s="85"/>
      <c r="Q864" s="85"/>
      <c r="R864" s="85"/>
      <c r="S864" s="85"/>
      <c r="T864" s="85"/>
      <c r="U864" s="85"/>
      <c r="V864" s="85"/>
      <c r="W864" s="85"/>
      <c r="X864" s="85"/>
      <c r="Y864" s="85"/>
      <c r="Z864" s="85"/>
    </row>
    <row r="865" spans="1:26" ht="16.5" customHeight="1">
      <c r="A865" s="85"/>
      <c r="B865" s="85"/>
      <c r="C865" s="86"/>
      <c r="D865" s="86"/>
      <c r="E865" s="118"/>
      <c r="F865" s="118"/>
      <c r="G865" s="85"/>
      <c r="H865" s="85"/>
      <c r="I865" s="85"/>
      <c r="J865" s="85"/>
      <c r="K865" s="85"/>
      <c r="L865" s="85"/>
      <c r="M865" s="85"/>
      <c r="N865" s="85"/>
      <c r="O865" s="85"/>
      <c r="P865" s="85"/>
      <c r="Q865" s="85"/>
      <c r="R865" s="85"/>
      <c r="S865" s="85"/>
      <c r="T865" s="85"/>
      <c r="U865" s="85"/>
      <c r="V865" s="85"/>
      <c r="W865" s="85"/>
      <c r="X865" s="85"/>
      <c r="Y865" s="85"/>
      <c r="Z865" s="85"/>
    </row>
    <row r="866" spans="1:26" ht="16.5" customHeight="1">
      <c r="A866" s="85"/>
      <c r="B866" s="85"/>
      <c r="C866" s="86"/>
      <c r="D866" s="86"/>
      <c r="E866" s="118"/>
      <c r="F866" s="118"/>
      <c r="G866" s="85"/>
      <c r="H866" s="85"/>
      <c r="I866" s="85"/>
      <c r="J866" s="85"/>
      <c r="K866" s="85"/>
      <c r="L866" s="85"/>
      <c r="M866" s="85"/>
      <c r="N866" s="85"/>
      <c r="O866" s="85"/>
      <c r="P866" s="85"/>
      <c r="Q866" s="85"/>
      <c r="R866" s="85"/>
      <c r="S866" s="85"/>
      <c r="T866" s="85"/>
      <c r="U866" s="85"/>
      <c r="V866" s="85"/>
      <c r="W866" s="85"/>
      <c r="X866" s="85"/>
      <c r="Y866" s="85"/>
      <c r="Z866" s="85"/>
    </row>
    <row r="867" spans="1:26" ht="16.5" customHeight="1">
      <c r="A867" s="85"/>
      <c r="B867" s="85"/>
      <c r="C867" s="86"/>
      <c r="D867" s="86"/>
      <c r="E867" s="118"/>
      <c r="F867" s="118"/>
      <c r="G867" s="85"/>
      <c r="H867" s="85"/>
      <c r="I867" s="85"/>
      <c r="J867" s="85"/>
      <c r="K867" s="85"/>
      <c r="L867" s="85"/>
      <c r="M867" s="85"/>
      <c r="N867" s="85"/>
      <c r="O867" s="85"/>
      <c r="P867" s="85"/>
      <c r="Q867" s="85"/>
      <c r="R867" s="85"/>
      <c r="S867" s="85"/>
      <c r="T867" s="85"/>
      <c r="U867" s="85"/>
      <c r="V867" s="85"/>
      <c r="W867" s="85"/>
      <c r="X867" s="85"/>
      <c r="Y867" s="85"/>
      <c r="Z867" s="85"/>
    </row>
    <row r="868" spans="1:26" ht="16.5" customHeight="1">
      <c r="A868" s="85"/>
      <c r="B868" s="85"/>
      <c r="C868" s="86"/>
      <c r="D868" s="86"/>
      <c r="E868" s="118"/>
      <c r="F868" s="118"/>
      <c r="G868" s="85"/>
      <c r="H868" s="85"/>
      <c r="I868" s="85"/>
      <c r="J868" s="85"/>
      <c r="K868" s="85"/>
      <c r="L868" s="85"/>
      <c r="M868" s="85"/>
      <c r="N868" s="85"/>
      <c r="O868" s="85"/>
      <c r="P868" s="85"/>
      <c r="Q868" s="85"/>
      <c r="R868" s="85"/>
      <c r="S868" s="85"/>
      <c r="T868" s="85"/>
      <c r="U868" s="85"/>
      <c r="V868" s="85"/>
      <c r="W868" s="85"/>
      <c r="X868" s="85"/>
      <c r="Y868" s="85"/>
      <c r="Z868" s="85"/>
    </row>
    <row r="869" spans="1:26" ht="16.5" customHeight="1">
      <c r="A869" s="85"/>
      <c r="B869" s="85"/>
      <c r="C869" s="86"/>
      <c r="D869" s="86"/>
      <c r="E869" s="118"/>
      <c r="F869" s="118"/>
      <c r="G869" s="85"/>
      <c r="H869" s="85"/>
      <c r="I869" s="85"/>
      <c r="J869" s="85"/>
      <c r="K869" s="85"/>
      <c r="L869" s="85"/>
      <c r="M869" s="85"/>
      <c r="N869" s="85"/>
      <c r="O869" s="85"/>
      <c r="P869" s="85"/>
      <c r="Q869" s="85"/>
      <c r="R869" s="85"/>
      <c r="S869" s="85"/>
      <c r="T869" s="85"/>
      <c r="U869" s="85"/>
      <c r="V869" s="85"/>
      <c r="W869" s="85"/>
      <c r="X869" s="85"/>
      <c r="Y869" s="85"/>
      <c r="Z869" s="85"/>
    </row>
    <row r="870" spans="1:26" ht="16.5" customHeight="1">
      <c r="A870" s="85"/>
      <c r="B870" s="85"/>
      <c r="C870" s="86"/>
      <c r="D870" s="86"/>
      <c r="E870" s="118"/>
      <c r="F870" s="118"/>
      <c r="G870" s="85"/>
      <c r="H870" s="85"/>
      <c r="I870" s="85"/>
      <c r="J870" s="85"/>
      <c r="K870" s="85"/>
      <c r="L870" s="85"/>
      <c r="M870" s="85"/>
      <c r="N870" s="85"/>
      <c r="O870" s="85"/>
      <c r="P870" s="85"/>
      <c r="Q870" s="85"/>
      <c r="R870" s="85"/>
      <c r="S870" s="85"/>
      <c r="T870" s="85"/>
      <c r="U870" s="85"/>
      <c r="V870" s="85"/>
      <c r="W870" s="85"/>
      <c r="X870" s="85"/>
      <c r="Y870" s="85"/>
      <c r="Z870" s="85"/>
    </row>
    <row r="871" spans="1:26" ht="16.5" customHeight="1">
      <c r="A871" s="85"/>
      <c r="B871" s="85"/>
      <c r="C871" s="86"/>
      <c r="D871" s="86"/>
      <c r="E871" s="118"/>
      <c r="F871" s="118"/>
      <c r="G871" s="85"/>
      <c r="H871" s="85"/>
      <c r="I871" s="85"/>
      <c r="J871" s="85"/>
      <c r="K871" s="85"/>
      <c r="L871" s="85"/>
      <c r="M871" s="85"/>
      <c r="N871" s="85"/>
      <c r="O871" s="85"/>
      <c r="P871" s="85"/>
      <c r="Q871" s="85"/>
      <c r="R871" s="85"/>
      <c r="S871" s="85"/>
      <c r="T871" s="85"/>
      <c r="U871" s="85"/>
      <c r="V871" s="85"/>
      <c r="W871" s="85"/>
      <c r="X871" s="85"/>
      <c r="Y871" s="85"/>
      <c r="Z871" s="85"/>
    </row>
    <row r="872" spans="1:26" ht="16.5" customHeight="1">
      <c r="A872" s="85"/>
      <c r="B872" s="85"/>
      <c r="C872" s="86"/>
      <c r="D872" s="86"/>
      <c r="E872" s="118"/>
      <c r="F872" s="118"/>
      <c r="G872" s="85"/>
      <c r="H872" s="85"/>
      <c r="I872" s="85"/>
      <c r="J872" s="85"/>
      <c r="K872" s="85"/>
      <c r="L872" s="85"/>
      <c r="M872" s="85"/>
      <c r="N872" s="85"/>
      <c r="O872" s="85"/>
      <c r="P872" s="85"/>
      <c r="Q872" s="85"/>
      <c r="R872" s="85"/>
      <c r="S872" s="85"/>
      <c r="T872" s="85"/>
      <c r="U872" s="85"/>
      <c r="V872" s="85"/>
      <c r="W872" s="85"/>
      <c r="X872" s="85"/>
      <c r="Y872" s="85"/>
      <c r="Z872" s="85"/>
    </row>
    <row r="873" spans="1:26" ht="16.5" customHeight="1">
      <c r="A873" s="85"/>
      <c r="B873" s="85"/>
      <c r="C873" s="86"/>
      <c r="D873" s="86"/>
      <c r="E873" s="118"/>
      <c r="F873" s="118"/>
      <c r="G873" s="85"/>
      <c r="H873" s="85"/>
      <c r="I873" s="85"/>
      <c r="J873" s="85"/>
      <c r="K873" s="85"/>
      <c r="L873" s="85"/>
      <c r="M873" s="85"/>
      <c r="N873" s="85"/>
      <c r="O873" s="85"/>
      <c r="P873" s="85"/>
      <c r="Q873" s="85"/>
      <c r="R873" s="85"/>
      <c r="S873" s="85"/>
      <c r="T873" s="85"/>
      <c r="U873" s="85"/>
      <c r="V873" s="85"/>
      <c r="W873" s="85"/>
      <c r="X873" s="85"/>
      <c r="Y873" s="85"/>
      <c r="Z873" s="85"/>
    </row>
    <row r="874" spans="1:26" ht="16.5" customHeight="1">
      <c r="A874" s="85"/>
      <c r="B874" s="85"/>
      <c r="C874" s="86"/>
      <c r="D874" s="86"/>
      <c r="E874" s="118"/>
      <c r="F874" s="118"/>
      <c r="G874" s="85"/>
      <c r="H874" s="85"/>
      <c r="I874" s="85"/>
      <c r="J874" s="85"/>
      <c r="K874" s="85"/>
      <c r="L874" s="85"/>
      <c r="M874" s="85"/>
      <c r="N874" s="85"/>
      <c r="O874" s="85"/>
      <c r="P874" s="85"/>
      <c r="Q874" s="85"/>
      <c r="R874" s="85"/>
      <c r="S874" s="85"/>
      <c r="T874" s="85"/>
      <c r="U874" s="85"/>
      <c r="V874" s="85"/>
      <c r="W874" s="85"/>
      <c r="X874" s="85"/>
      <c r="Y874" s="85"/>
      <c r="Z874" s="85"/>
    </row>
    <row r="875" spans="1:26" ht="16.5" customHeight="1">
      <c r="A875" s="85"/>
      <c r="B875" s="85"/>
      <c r="C875" s="86"/>
      <c r="D875" s="86"/>
      <c r="E875" s="118"/>
      <c r="F875" s="118"/>
      <c r="G875" s="85"/>
      <c r="H875" s="85"/>
      <c r="I875" s="85"/>
      <c r="J875" s="85"/>
      <c r="K875" s="85"/>
      <c r="L875" s="85"/>
      <c r="M875" s="85"/>
      <c r="N875" s="85"/>
      <c r="O875" s="85"/>
      <c r="P875" s="85"/>
      <c r="Q875" s="85"/>
      <c r="R875" s="85"/>
      <c r="S875" s="85"/>
      <c r="T875" s="85"/>
      <c r="U875" s="85"/>
      <c r="V875" s="85"/>
      <c r="W875" s="85"/>
      <c r="X875" s="85"/>
      <c r="Y875" s="85"/>
      <c r="Z875" s="85"/>
    </row>
    <row r="876" spans="1:26" ht="16.5" customHeight="1">
      <c r="A876" s="85"/>
      <c r="B876" s="85"/>
      <c r="C876" s="86"/>
      <c r="D876" s="86"/>
      <c r="E876" s="118"/>
      <c r="F876" s="118"/>
      <c r="G876" s="85"/>
      <c r="H876" s="85"/>
      <c r="I876" s="85"/>
      <c r="J876" s="85"/>
      <c r="K876" s="85"/>
      <c r="L876" s="85"/>
      <c r="M876" s="85"/>
      <c r="N876" s="85"/>
      <c r="O876" s="85"/>
      <c r="P876" s="85"/>
      <c r="Q876" s="85"/>
      <c r="R876" s="85"/>
      <c r="S876" s="85"/>
      <c r="T876" s="85"/>
      <c r="U876" s="85"/>
      <c r="V876" s="85"/>
      <c r="W876" s="85"/>
      <c r="X876" s="85"/>
      <c r="Y876" s="85"/>
      <c r="Z876" s="85"/>
    </row>
    <row r="877" spans="1:26" ht="16.5" customHeight="1">
      <c r="A877" s="85"/>
      <c r="B877" s="85"/>
      <c r="C877" s="86"/>
      <c r="D877" s="86"/>
      <c r="E877" s="118"/>
      <c r="F877" s="118"/>
      <c r="G877" s="85"/>
      <c r="H877" s="85"/>
      <c r="I877" s="85"/>
      <c r="J877" s="85"/>
      <c r="K877" s="85"/>
      <c r="L877" s="85"/>
      <c r="M877" s="85"/>
      <c r="N877" s="85"/>
      <c r="O877" s="85"/>
      <c r="P877" s="85"/>
      <c r="Q877" s="85"/>
      <c r="R877" s="85"/>
      <c r="S877" s="85"/>
      <c r="T877" s="85"/>
      <c r="U877" s="85"/>
      <c r="V877" s="85"/>
      <c r="W877" s="85"/>
      <c r="X877" s="85"/>
      <c r="Y877" s="85"/>
      <c r="Z877" s="85"/>
    </row>
    <row r="878" spans="1:26" ht="16.5" customHeight="1">
      <c r="A878" s="85"/>
      <c r="B878" s="85"/>
      <c r="C878" s="86"/>
      <c r="D878" s="86"/>
      <c r="E878" s="118"/>
      <c r="F878" s="118"/>
      <c r="G878" s="85"/>
      <c r="H878" s="85"/>
      <c r="I878" s="85"/>
      <c r="J878" s="85"/>
      <c r="K878" s="85"/>
      <c r="L878" s="85"/>
      <c r="M878" s="85"/>
      <c r="N878" s="85"/>
      <c r="O878" s="85"/>
      <c r="P878" s="85"/>
      <c r="Q878" s="85"/>
      <c r="R878" s="85"/>
      <c r="S878" s="85"/>
      <c r="T878" s="85"/>
      <c r="U878" s="85"/>
      <c r="V878" s="85"/>
      <c r="W878" s="85"/>
      <c r="X878" s="85"/>
      <c r="Y878" s="85"/>
      <c r="Z878" s="85"/>
    </row>
    <row r="879" spans="1:26" ht="16.5" customHeight="1">
      <c r="A879" s="85"/>
      <c r="B879" s="85"/>
      <c r="C879" s="86"/>
      <c r="D879" s="86"/>
      <c r="E879" s="118"/>
      <c r="F879" s="118"/>
      <c r="G879" s="85"/>
      <c r="H879" s="85"/>
      <c r="I879" s="85"/>
      <c r="J879" s="85"/>
      <c r="K879" s="85"/>
      <c r="L879" s="85"/>
      <c r="M879" s="85"/>
      <c r="N879" s="85"/>
      <c r="O879" s="85"/>
      <c r="P879" s="85"/>
      <c r="Q879" s="85"/>
      <c r="R879" s="85"/>
      <c r="S879" s="85"/>
      <c r="T879" s="85"/>
      <c r="U879" s="85"/>
      <c r="V879" s="85"/>
      <c r="W879" s="85"/>
      <c r="X879" s="85"/>
      <c r="Y879" s="85"/>
      <c r="Z879" s="85"/>
    </row>
    <row r="880" spans="1:26" ht="16.5" customHeight="1">
      <c r="A880" s="85"/>
      <c r="B880" s="85"/>
      <c r="C880" s="86"/>
      <c r="D880" s="86"/>
      <c r="E880" s="118"/>
      <c r="F880" s="118"/>
      <c r="G880" s="85"/>
      <c r="H880" s="85"/>
      <c r="I880" s="85"/>
      <c r="J880" s="85"/>
      <c r="K880" s="85"/>
      <c r="L880" s="85"/>
      <c r="M880" s="85"/>
      <c r="N880" s="85"/>
      <c r="O880" s="85"/>
      <c r="P880" s="85"/>
      <c r="Q880" s="85"/>
      <c r="R880" s="85"/>
      <c r="S880" s="85"/>
      <c r="T880" s="85"/>
      <c r="U880" s="85"/>
      <c r="V880" s="85"/>
      <c r="W880" s="85"/>
      <c r="X880" s="85"/>
      <c r="Y880" s="85"/>
      <c r="Z880" s="85"/>
    </row>
    <row r="881" spans="1:26" ht="16.5" customHeight="1">
      <c r="A881" s="85"/>
      <c r="B881" s="85"/>
      <c r="C881" s="86"/>
      <c r="D881" s="86"/>
      <c r="E881" s="118"/>
      <c r="F881" s="118"/>
      <c r="G881" s="85"/>
      <c r="H881" s="85"/>
      <c r="I881" s="85"/>
      <c r="J881" s="85"/>
      <c r="K881" s="85"/>
      <c r="L881" s="85"/>
      <c r="M881" s="85"/>
      <c r="N881" s="85"/>
      <c r="O881" s="85"/>
      <c r="P881" s="85"/>
      <c r="Q881" s="85"/>
      <c r="R881" s="85"/>
      <c r="S881" s="85"/>
      <c r="T881" s="85"/>
      <c r="U881" s="85"/>
      <c r="V881" s="85"/>
      <c r="W881" s="85"/>
      <c r="X881" s="85"/>
      <c r="Y881" s="85"/>
      <c r="Z881" s="85"/>
    </row>
    <row r="882" spans="1:26" ht="16.5" customHeight="1">
      <c r="A882" s="85"/>
      <c r="B882" s="85"/>
      <c r="C882" s="86"/>
      <c r="D882" s="86"/>
      <c r="E882" s="118"/>
      <c r="F882" s="118"/>
      <c r="G882" s="85"/>
      <c r="H882" s="85"/>
      <c r="I882" s="85"/>
      <c r="J882" s="85"/>
      <c r="K882" s="85"/>
      <c r="L882" s="85"/>
      <c r="M882" s="85"/>
      <c r="N882" s="85"/>
      <c r="O882" s="85"/>
      <c r="P882" s="85"/>
      <c r="Q882" s="85"/>
      <c r="R882" s="85"/>
      <c r="S882" s="85"/>
      <c r="T882" s="85"/>
      <c r="U882" s="85"/>
      <c r="V882" s="85"/>
      <c r="W882" s="85"/>
      <c r="X882" s="85"/>
      <c r="Y882" s="85"/>
      <c r="Z882" s="85"/>
    </row>
    <row r="883" spans="1:26" ht="16.5" customHeight="1">
      <c r="A883" s="85"/>
      <c r="B883" s="85"/>
      <c r="C883" s="86"/>
      <c r="D883" s="86"/>
      <c r="E883" s="118"/>
      <c r="F883" s="118"/>
      <c r="G883" s="85"/>
      <c r="H883" s="85"/>
      <c r="I883" s="85"/>
      <c r="J883" s="85"/>
      <c r="K883" s="85"/>
      <c r="L883" s="85"/>
      <c r="M883" s="85"/>
      <c r="N883" s="85"/>
      <c r="O883" s="85"/>
      <c r="P883" s="85"/>
      <c r="Q883" s="85"/>
      <c r="R883" s="85"/>
      <c r="S883" s="85"/>
      <c r="T883" s="85"/>
      <c r="U883" s="85"/>
      <c r="V883" s="85"/>
      <c r="W883" s="85"/>
      <c r="X883" s="85"/>
      <c r="Y883" s="85"/>
      <c r="Z883" s="85"/>
    </row>
    <row r="884" spans="1:26" ht="16.5" customHeight="1">
      <c r="A884" s="85"/>
      <c r="B884" s="85"/>
      <c r="C884" s="86"/>
      <c r="D884" s="86"/>
      <c r="E884" s="118"/>
      <c r="F884" s="118"/>
      <c r="G884" s="85"/>
      <c r="H884" s="85"/>
      <c r="I884" s="85"/>
      <c r="J884" s="85"/>
      <c r="K884" s="85"/>
      <c r="L884" s="85"/>
      <c r="M884" s="85"/>
      <c r="N884" s="85"/>
      <c r="O884" s="85"/>
      <c r="P884" s="85"/>
      <c r="Q884" s="85"/>
      <c r="R884" s="85"/>
      <c r="S884" s="85"/>
      <c r="T884" s="85"/>
      <c r="U884" s="85"/>
      <c r="V884" s="85"/>
      <c r="W884" s="85"/>
      <c r="X884" s="85"/>
      <c r="Y884" s="85"/>
      <c r="Z884" s="85"/>
    </row>
    <row r="885" spans="1:26" ht="16.5" customHeight="1">
      <c r="A885" s="85"/>
      <c r="B885" s="85"/>
      <c r="C885" s="86"/>
      <c r="D885" s="86"/>
      <c r="E885" s="118"/>
      <c r="F885" s="118"/>
      <c r="G885" s="85"/>
      <c r="H885" s="85"/>
      <c r="I885" s="85"/>
      <c r="J885" s="85"/>
      <c r="K885" s="85"/>
      <c r="L885" s="85"/>
      <c r="M885" s="85"/>
      <c r="N885" s="85"/>
      <c r="O885" s="85"/>
      <c r="P885" s="85"/>
      <c r="Q885" s="85"/>
      <c r="R885" s="85"/>
      <c r="S885" s="85"/>
      <c r="T885" s="85"/>
      <c r="U885" s="85"/>
      <c r="V885" s="85"/>
      <c r="W885" s="85"/>
      <c r="X885" s="85"/>
      <c r="Y885" s="85"/>
      <c r="Z885" s="85"/>
    </row>
    <row r="886" spans="1:26" ht="16.5" customHeight="1">
      <c r="A886" s="85"/>
      <c r="B886" s="85"/>
      <c r="C886" s="86"/>
      <c r="D886" s="86"/>
      <c r="E886" s="118"/>
      <c r="F886" s="118"/>
      <c r="G886" s="85"/>
      <c r="H886" s="85"/>
      <c r="I886" s="85"/>
      <c r="J886" s="85"/>
      <c r="K886" s="85"/>
      <c r="L886" s="85"/>
      <c r="M886" s="85"/>
      <c r="N886" s="85"/>
      <c r="O886" s="85"/>
      <c r="P886" s="85"/>
      <c r="Q886" s="85"/>
      <c r="R886" s="85"/>
      <c r="S886" s="85"/>
      <c r="T886" s="85"/>
      <c r="U886" s="85"/>
      <c r="V886" s="85"/>
      <c r="W886" s="85"/>
      <c r="X886" s="85"/>
      <c r="Y886" s="85"/>
      <c r="Z886" s="85"/>
    </row>
    <row r="887" spans="1:26" ht="16.5" customHeight="1">
      <c r="A887" s="85"/>
      <c r="B887" s="85"/>
      <c r="C887" s="86"/>
      <c r="D887" s="86"/>
      <c r="E887" s="118"/>
      <c r="F887" s="118"/>
      <c r="G887" s="85"/>
      <c r="H887" s="85"/>
      <c r="I887" s="85"/>
      <c r="J887" s="85"/>
      <c r="K887" s="85"/>
      <c r="L887" s="85"/>
      <c r="M887" s="85"/>
      <c r="N887" s="85"/>
      <c r="O887" s="85"/>
      <c r="P887" s="85"/>
      <c r="Q887" s="85"/>
      <c r="R887" s="85"/>
      <c r="S887" s="85"/>
      <c r="T887" s="85"/>
      <c r="U887" s="85"/>
      <c r="V887" s="85"/>
      <c r="W887" s="85"/>
      <c r="X887" s="85"/>
      <c r="Y887" s="85"/>
      <c r="Z887" s="85"/>
    </row>
    <row r="888" spans="1:26" ht="16.5" customHeight="1">
      <c r="A888" s="85"/>
      <c r="B888" s="85"/>
      <c r="C888" s="86"/>
      <c r="D888" s="86"/>
      <c r="E888" s="118"/>
      <c r="F888" s="118"/>
      <c r="G888" s="85"/>
      <c r="H888" s="85"/>
      <c r="I888" s="85"/>
      <c r="J888" s="85"/>
      <c r="K888" s="85"/>
      <c r="L888" s="85"/>
      <c r="M888" s="85"/>
      <c r="N888" s="85"/>
      <c r="O888" s="85"/>
      <c r="P888" s="85"/>
      <c r="Q888" s="85"/>
      <c r="R888" s="85"/>
      <c r="S888" s="85"/>
      <c r="T888" s="85"/>
      <c r="U888" s="85"/>
      <c r="V888" s="85"/>
      <c r="W888" s="85"/>
      <c r="X888" s="85"/>
      <c r="Y888" s="85"/>
      <c r="Z888" s="85"/>
    </row>
    <row r="889" spans="1:26" ht="16.5" customHeight="1">
      <c r="A889" s="85"/>
      <c r="B889" s="85"/>
      <c r="C889" s="86"/>
      <c r="D889" s="86"/>
      <c r="E889" s="118"/>
      <c r="F889" s="118"/>
      <c r="G889" s="85"/>
      <c r="H889" s="85"/>
      <c r="I889" s="85"/>
      <c r="J889" s="85"/>
      <c r="K889" s="85"/>
      <c r="L889" s="85"/>
      <c r="M889" s="85"/>
      <c r="N889" s="85"/>
      <c r="O889" s="85"/>
      <c r="P889" s="85"/>
      <c r="Q889" s="85"/>
      <c r="R889" s="85"/>
      <c r="S889" s="85"/>
      <c r="T889" s="85"/>
      <c r="U889" s="85"/>
      <c r="V889" s="85"/>
      <c r="W889" s="85"/>
      <c r="X889" s="85"/>
      <c r="Y889" s="85"/>
      <c r="Z889" s="85"/>
    </row>
    <row r="890" spans="1:26" ht="16.5" customHeight="1">
      <c r="A890" s="85"/>
      <c r="B890" s="85"/>
      <c r="C890" s="86"/>
      <c r="D890" s="86"/>
      <c r="E890" s="118"/>
      <c r="F890" s="118"/>
      <c r="G890" s="85"/>
      <c r="H890" s="85"/>
      <c r="I890" s="85"/>
      <c r="J890" s="85"/>
      <c r="K890" s="85"/>
      <c r="L890" s="85"/>
      <c r="M890" s="85"/>
      <c r="N890" s="85"/>
      <c r="O890" s="85"/>
      <c r="P890" s="85"/>
      <c r="Q890" s="85"/>
      <c r="R890" s="85"/>
      <c r="S890" s="85"/>
      <c r="T890" s="85"/>
      <c r="U890" s="85"/>
      <c r="V890" s="85"/>
      <c r="W890" s="85"/>
      <c r="X890" s="85"/>
      <c r="Y890" s="85"/>
      <c r="Z890" s="85"/>
    </row>
    <row r="891" spans="1:26" ht="16.5" customHeight="1">
      <c r="A891" s="85"/>
      <c r="B891" s="85"/>
      <c r="C891" s="86"/>
      <c r="D891" s="86"/>
      <c r="E891" s="118"/>
      <c r="F891" s="118"/>
      <c r="G891" s="85"/>
      <c r="H891" s="85"/>
      <c r="I891" s="85"/>
      <c r="J891" s="85"/>
      <c r="K891" s="85"/>
      <c r="L891" s="85"/>
      <c r="M891" s="85"/>
      <c r="N891" s="85"/>
      <c r="O891" s="85"/>
      <c r="P891" s="85"/>
      <c r="Q891" s="85"/>
      <c r="R891" s="85"/>
      <c r="S891" s="85"/>
      <c r="T891" s="85"/>
      <c r="U891" s="85"/>
      <c r="V891" s="85"/>
      <c r="W891" s="85"/>
      <c r="X891" s="85"/>
      <c r="Y891" s="85"/>
      <c r="Z891" s="85"/>
    </row>
    <row r="892" spans="1:26" ht="16.5" customHeight="1">
      <c r="A892" s="85"/>
      <c r="B892" s="85"/>
      <c r="C892" s="86"/>
      <c r="D892" s="86"/>
      <c r="E892" s="118"/>
      <c r="F892" s="118"/>
      <c r="G892" s="85"/>
      <c r="H892" s="85"/>
      <c r="I892" s="85"/>
      <c r="J892" s="85"/>
      <c r="K892" s="85"/>
      <c r="L892" s="85"/>
      <c r="M892" s="85"/>
      <c r="N892" s="85"/>
      <c r="O892" s="85"/>
      <c r="P892" s="85"/>
      <c r="Q892" s="85"/>
      <c r="R892" s="85"/>
      <c r="S892" s="85"/>
      <c r="T892" s="85"/>
      <c r="U892" s="85"/>
      <c r="V892" s="85"/>
      <c r="W892" s="85"/>
      <c r="X892" s="85"/>
      <c r="Y892" s="85"/>
      <c r="Z892" s="85"/>
    </row>
    <row r="893" spans="1:26" ht="16.5" customHeight="1">
      <c r="A893" s="85"/>
      <c r="B893" s="85"/>
      <c r="C893" s="86"/>
      <c r="D893" s="86"/>
      <c r="E893" s="118"/>
      <c r="F893" s="118"/>
      <c r="G893" s="85"/>
      <c r="H893" s="85"/>
      <c r="I893" s="85"/>
      <c r="J893" s="85"/>
      <c r="K893" s="85"/>
      <c r="L893" s="85"/>
      <c r="M893" s="85"/>
      <c r="N893" s="85"/>
      <c r="O893" s="85"/>
      <c r="P893" s="85"/>
      <c r="Q893" s="85"/>
      <c r="R893" s="85"/>
      <c r="S893" s="85"/>
      <c r="T893" s="85"/>
      <c r="U893" s="85"/>
      <c r="V893" s="85"/>
      <c r="W893" s="85"/>
      <c r="X893" s="85"/>
      <c r="Y893" s="85"/>
      <c r="Z893" s="85"/>
    </row>
    <row r="894" spans="1:26" ht="16.5" customHeight="1">
      <c r="A894" s="85"/>
      <c r="B894" s="85"/>
      <c r="C894" s="86"/>
      <c r="D894" s="86"/>
      <c r="E894" s="118"/>
      <c r="F894" s="118"/>
      <c r="G894" s="85"/>
      <c r="H894" s="85"/>
      <c r="I894" s="85"/>
      <c r="J894" s="85"/>
      <c r="K894" s="85"/>
      <c r="L894" s="85"/>
      <c r="M894" s="85"/>
      <c r="N894" s="85"/>
      <c r="O894" s="85"/>
      <c r="P894" s="85"/>
      <c r="Q894" s="85"/>
      <c r="R894" s="85"/>
      <c r="S894" s="85"/>
      <c r="T894" s="85"/>
      <c r="U894" s="85"/>
      <c r="V894" s="85"/>
      <c r="W894" s="85"/>
      <c r="X894" s="85"/>
      <c r="Y894" s="85"/>
      <c r="Z894" s="85"/>
    </row>
    <row r="895" spans="1:26" ht="16.5" customHeight="1">
      <c r="A895" s="85"/>
      <c r="B895" s="85"/>
      <c r="C895" s="86"/>
      <c r="D895" s="86"/>
      <c r="E895" s="118"/>
      <c r="F895" s="118"/>
      <c r="G895" s="85"/>
      <c r="H895" s="85"/>
      <c r="I895" s="85"/>
      <c r="J895" s="85"/>
      <c r="K895" s="85"/>
      <c r="L895" s="85"/>
      <c r="M895" s="85"/>
      <c r="N895" s="85"/>
      <c r="O895" s="85"/>
      <c r="P895" s="85"/>
      <c r="Q895" s="85"/>
      <c r="R895" s="85"/>
      <c r="S895" s="85"/>
      <c r="T895" s="85"/>
      <c r="U895" s="85"/>
      <c r="V895" s="85"/>
      <c r="W895" s="85"/>
      <c r="X895" s="85"/>
      <c r="Y895" s="85"/>
      <c r="Z895" s="85"/>
    </row>
    <row r="896" spans="1:26" ht="16.5" customHeight="1">
      <c r="A896" s="85"/>
      <c r="B896" s="85"/>
      <c r="C896" s="86"/>
      <c r="D896" s="86"/>
      <c r="E896" s="118"/>
      <c r="F896" s="118"/>
      <c r="G896" s="85"/>
      <c r="H896" s="85"/>
      <c r="I896" s="85"/>
      <c r="J896" s="85"/>
      <c r="K896" s="85"/>
      <c r="L896" s="85"/>
      <c r="M896" s="85"/>
      <c r="N896" s="85"/>
      <c r="O896" s="85"/>
      <c r="P896" s="85"/>
      <c r="Q896" s="85"/>
      <c r="R896" s="85"/>
      <c r="S896" s="85"/>
      <c r="T896" s="85"/>
      <c r="U896" s="85"/>
      <c r="V896" s="85"/>
      <c r="W896" s="85"/>
      <c r="X896" s="85"/>
      <c r="Y896" s="85"/>
      <c r="Z896" s="85"/>
    </row>
    <row r="897" spans="1:26" ht="16.5" customHeight="1">
      <c r="A897" s="85"/>
      <c r="B897" s="85"/>
      <c r="C897" s="86"/>
      <c r="D897" s="86"/>
      <c r="E897" s="118"/>
      <c r="F897" s="118"/>
      <c r="G897" s="85"/>
      <c r="H897" s="85"/>
      <c r="I897" s="85"/>
      <c r="J897" s="85"/>
      <c r="K897" s="85"/>
      <c r="L897" s="85"/>
      <c r="M897" s="85"/>
      <c r="N897" s="85"/>
      <c r="O897" s="85"/>
      <c r="P897" s="85"/>
      <c r="Q897" s="85"/>
      <c r="R897" s="85"/>
      <c r="S897" s="85"/>
      <c r="T897" s="85"/>
      <c r="U897" s="85"/>
      <c r="V897" s="85"/>
      <c r="W897" s="85"/>
      <c r="X897" s="85"/>
      <c r="Y897" s="85"/>
      <c r="Z897" s="85"/>
    </row>
    <row r="898" spans="1:26" ht="16.5" customHeight="1">
      <c r="A898" s="85"/>
      <c r="B898" s="85"/>
      <c r="C898" s="86"/>
      <c r="D898" s="86"/>
      <c r="E898" s="118"/>
      <c r="F898" s="118"/>
      <c r="G898" s="85"/>
      <c r="H898" s="85"/>
      <c r="I898" s="85"/>
      <c r="J898" s="85"/>
      <c r="K898" s="85"/>
      <c r="L898" s="85"/>
      <c r="M898" s="85"/>
      <c r="N898" s="85"/>
      <c r="O898" s="85"/>
      <c r="P898" s="85"/>
      <c r="Q898" s="85"/>
      <c r="R898" s="85"/>
      <c r="S898" s="85"/>
      <c r="T898" s="85"/>
      <c r="U898" s="85"/>
      <c r="V898" s="85"/>
      <c r="W898" s="85"/>
      <c r="X898" s="85"/>
      <c r="Y898" s="85"/>
      <c r="Z898" s="85"/>
    </row>
    <row r="899" spans="1:26" ht="16.5" customHeight="1">
      <c r="A899" s="85"/>
      <c r="B899" s="85"/>
      <c r="C899" s="86"/>
      <c r="D899" s="86"/>
      <c r="E899" s="118"/>
      <c r="F899" s="118"/>
      <c r="G899" s="85"/>
      <c r="H899" s="85"/>
      <c r="I899" s="85"/>
      <c r="J899" s="85"/>
      <c r="K899" s="85"/>
      <c r="L899" s="85"/>
      <c r="M899" s="85"/>
      <c r="N899" s="85"/>
      <c r="O899" s="85"/>
      <c r="P899" s="85"/>
      <c r="Q899" s="85"/>
      <c r="R899" s="85"/>
      <c r="S899" s="85"/>
      <c r="T899" s="85"/>
      <c r="U899" s="85"/>
      <c r="V899" s="85"/>
      <c r="W899" s="85"/>
      <c r="X899" s="85"/>
      <c r="Y899" s="85"/>
      <c r="Z899" s="85"/>
    </row>
    <row r="900" spans="1:26" ht="16.5" customHeight="1">
      <c r="A900" s="85"/>
      <c r="B900" s="85"/>
      <c r="C900" s="86"/>
      <c r="D900" s="86"/>
      <c r="E900" s="118"/>
      <c r="F900" s="118"/>
      <c r="G900" s="85"/>
      <c r="H900" s="85"/>
      <c r="I900" s="85"/>
      <c r="J900" s="85"/>
      <c r="K900" s="85"/>
      <c r="L900" s="85"/>
      <c r="M900" s="85"/>
      <c r="N900" s="85"/>
      <c r="O900" s="85"/>
      <c r="P900" s="85"/>
      <c r="Q900" s="85"/>
      <c r="R900" s="85"/>
      <c r="S900" s="85"/>
      <c r="T900" s="85"/>
      <c r="U900" s="85"/>
      <c r="V900" s="85"/>
      <c r="W900" s="85"/>
      <c r="X900" s="85"/>
      <c r="Y900" s="85"/>
      <c r="Z900" s="85"/>
    </row>
    <row r="901" spans="1:26" ht="16.5" customHeight="1">
      <c r="A901" s="85"/>
      <c r="B901" s="85"/>
      <c r="C901" s="86"/>
      <c r="D901" s="86"/>
      <c r="E901" s="118"/>
      <c r="F901" s="118"/>
      <c r="G901" s="85"/>
      <c r="H901" s="85"/>
      <c r="I901" s="85"/>
      <c r="J901" s="85"/>
      <c r="K901" s="85"/>
      <c r="L901" s="85"/>
      <c r="M901" s="85"/>
      <c r="N901" s="85"/>
      <c r="O901" s="85"/>
      <c r="P901" s="85"/>
      <c r="Q901" s="85"/>
      <c r="R901" s="85"/>
      <c r="S901" s="85"/>
      <c r="T901" s="85"/>
      <c r="U901" s="85"/>
      <c r="V901" s="85"/>
      <c r="W901" s="85"/>
      <c r="X901" s="85"/>
      <c r="Y901" s="85"/>
      <c r="Z901" s="85"/>
    </row>
    <row r="902" spans="1:26" ht="16.5" customHeight="1">
      <c r="A902" s="85"/>
      <c r="B902" s="85"/>
      <c r="C902" s="86"/>
      <c r="D902" s="86"/>
      <c r="E902" s="118"/>
      <c r="F902" s="118"/>
      <c r="G902" s="85"/>
      <c r="H902" s="85"/>
      <c r="I902" s="85"/>
      <c r="J902" s="85"/>
      <c r="K902" s="85"/>
      <c r="L902" s="85"/>
      <c r="M902" s="85"/>
      <c r="N902" s="85"/>
      <c r="O902" s="85"/>
      <c r="P902" s="85"/>
      <c r="Q902" s="85"/>
      <c r="R902" s="85"/>
      <c r="S902" s="85"/>
      <c r="T902" s="85"/>
      <c r="U902" s="85"/>
      <c r="V902" s="85"/>
      <c r="W902" s="85"/>
      <c r="X902" s="85"/>
      <c r="Y902" s="85"/>
      <c r="Z902" s="85"/>
    </row>
    <row r="903" spans="1:26" ht="16.5" customHeight="1">
      <c r="A903" s="85"/>
      <c r="B903" s="85"/>
      <c r="C903" s="86"/>
      <c r="D903" s="86"/>
      <c r="E903" s="118"/>
      <c r="F903" s="118"/>
      <c r="G903" s="85"/>
      <c r="H903" s="85"/>
      <c r="I903" s="85"/>
      <c r="J903" s="85"/>
      <c r="K903" s="85"/>
      <c r="L903" s="85"/>
      <c r="M903" s="85"/>
      <c r="N903" s="85"/>
      <c r="O903" s="85"/>
      <c r="P903" s="85"/>
      <c r="Q903" s="85"/>
      <c r="R903" s="85"/>
      <c r="S903" s="85"/>
      <c r="T903" s="85"/>
      <c r="U903" s="85"/>
      <c r="V903" s="85"/>
      <c r="W903" s="85"/>
      <c r="X903" s="85"/>
      <c r="Y903" s="85"/>
      <c r="Z903" s="85"/>
    </row>
    <row r="904" spans="1:26" ht="16.5" customHeight="1">
      <c r="A904" s="85"/>
      <c r="B904" s="85"/>
      <c r="C904" s="86"/>
      <c r="D904" s="86"/>
      <c r="E904" s="118"/>
      <c r="F904" s="118"/>
      <c r="G904" s="85"/>
      <c r="H904" s="85"/>
      <c r="I904" s="85"/>
      <c r="J904" s="85"/>
      <c r="K904" s="85"/>
      <c r="L904" s="85"/>
      <c r="M904" s="85"/>
      <c r="N904" s="85"/>
      <c r="O904" s="85"/>
      <c r="P904" s="85"/>
      <c r="Q904" s="85"/>
      <c r="R904" s="85"/>
      <c r="S904" s="85"/>
      <c r="T904" s="85"/>
      <c r="U904" s="85"/>
      <c r="V904" s="85"/>
      <c r="W904" s="85"/>
      <c r="X904" s="85"/>
      <c r="Y904" s="85"/>
      <c r="Z904" s="85"/>
    </row>
    <row r="905" spans="1:26" ht="16.5" customHeight="1">
      <c r="A905" s="85"/>
      <c r="B905" s="85"/>
      <c r="C905" s="86"/>
      <c r="D905" s="86"/>
      <c r="E905" s="118"/>
      <c r="F905" s="118"/>
      <c r="G905" s="85"/>
      <c r="H905" s="85"/>
      <c r="I905" s="85"/>
      <c r="J905" s="85"/>
      <c r="K905" s="85"/>
      <c r="L905" s="85"/>
      <c r="M905" s="85"/>
      <c r="N905" s="85"/>
      <c r="O905" s="85"/>
      <c r="P905" s="85"/>
      <c r="Q905" s="85"/>
      <c r="R905" s="85"/>
      <c r="S905" s="85"/>
      <c r="T905" s="85"/>
      <c r="U905" s="85"/>
      <c r="V905" s="85"/>
      <c r="W905" s="85"/>
      <c r="X905" s="85"/>
      <c r="Y905" s="85"/>
      <c r="Z905" s="85"/>
    </row>
    <row r="906" spans="1:26" ht="16.5" customHeight="1">
      <c r="A906" s="85"/>
      <c r="B906" s="85"/>
      <c r="C906" s="86"/>
      <c r="D906" s="86"/>
      <c r="E906" s="118"/>
      <c r="F906" s="118"/>
      <c r="G906" s="85"/>
      <c r="H906" s="85"/>
      <c r="I906" s="85"/>
      <c r="J906" s="85"/>
      <c r="K906" s="85"/>
      <c r="L906" s="85"/>
      <c r="M906" s="85"/>
      <c r="N906" s="85"/>
      <c r="O906" s="85"/>
      <c r="P906" s="85"/>
      <c r="Q906" s="85"/>
      <c r="R906" s="85"/>
      <c r="S906" s="85"/>
      <c r="T906" s="85"/>
      <c r="U906" s="85"/>
      <c r="V906" s="85"/>
      <c r="W906" s="85"/>
      <c r="X906" s="85"/>
      <c r="Y906" s="85"/>
      <c r="Z906" s="85"/>
    </row>
    <row r="907" spans="1:26" ht="16.5" customHeight="1">
      <c r="A907" s="85"/>
      <c r="B907" s="85"/>
      <c r="C907" s="86"/>
      <c r="D907" s="86"/>
      <c r="E907" s="118"/>
      <c r="F907" s="118"/>
      <c r="G907" s="85"/>
      <c r="H907" s="85"/>
      <c r="I907" s="85"/>
      <c r="J907" s="85"/>
      <c r="K907" s="85"/>
      <c r="L907" s="85"/>
      <c r="M907" s="85"/>
      <c r="N907" s="85"/>
      <c r="O907" s="85"/>
      <c r="P907" s="85"/>
      <c r="Q907" s="85"/>
      <c r="R907" s="85"/>
      <c r="S907" s="85"/>
      <c r="T907" s="85"/>
      <c r="U907" s="85"/>
      <c r="V907" s="85"/>
      <c r="W907" s="85"/>
      <c r="X907" s="85"/>
      <c r="Y907" s="85"/>
      <c r="Z907" s="85"/>
    </row>
    <row r="908" spans="1:26" ht="16.5" customHeight="1">
      <c r="A908" s="85"/>
      <c r="B908" s="85"/>
      <c r="C908" s="86"/>
      <c r="D908" s="86"/>
      <c r="E908" s="118"/>
      <c r="F908" s="118"/>
      <c r="G908" s="85"/>
      <c r="H908" s="85"/>
      <c r="I908" s="85"/>
      <c r="J908" s="85"/>
      <c r="K908" s="85"/>
      <c r="L908" s="85"/>
      <c r="M908" s="85"/>
      <c r="N908" s="85"/>
      <c r="O908" s="85"/>
      <c r="P908" s="85"/>
      <c r="Q908" s="85"/>
      <c r="R908" s="85"/>
      <c r="S908" s="85"/>
      <c r="T908" s="85"/>
      <c r="U908" s="85"/>
      <c r="V908" s="85"/>
      <c r="W908" s="85"/>
      <c r="X908" s="85"/>
      <c r="Y908" s="85"/>
      <c r="Z908" s="85"/>
    </row>
    <row r="909" spans="1:26" ht="16.5" customHeight="1">
      <c r="A909" s="85"/>
      <c r="B909" s="85"/>
      <c r="C909" s="86"/>
      <c r="D909" s="86"/>
      <c r="E909" s="118"/>
      <c r="F909" s="118"/>
      <c r="G909" s="85"/>
      <c r="H909" s="85"/>
      <c r="I909" s="85"/>
      <c r="J909" s="85"/>
      <c r="K909" s="85"/>
      <c r="L909" s="85"/>
      <c r="M909" s="85"/>
      <c r="N909" s="85"/>
      <c r="O909" s="85"/>
      <c r="P909" s="85"/>
      <c r="Q909" s="85"/>
      <c r="R909" s="85"/>
      <c r="S909" s="85"/>
      <c r="T909" s="85"/>
      <c r="U909" s="85"/>
      <c r="V909" s="85"/>
      <c r="W909" s="85"/>
      <c r="X909" s="85"/>
      <c r="Y909" s="85"/>
      <c r="Z909" s="85"/>
    </row>
    <row r="910" spans="1:26" ht="16.5" customHeight="1">
      <c r="A910" s="85"/>
      <c r="B910" s="85"/>
      <c r="C910" s="86"/>
      <c r="D910" s="86"/>
      <c r="E910" s="118"/>
      <c r="F910" s="118"/>
      <c r="G910" s="85"/>
      <c r="H910" s="85"/>
      <c r="I910" s="85"/>
      <c r="J910" s="85"/>
      <c r="K910" s="85"/>
      <c r="L910" s="85"/>
      <c r="M910" s="85"/>
      <c r="N910" s="85"/>
      <c r="O910" s="85"/>
      <c r="P910" s="85"/>
      <c r="Q910" s="85"/>
      <c r="R910" s="85"/>
      <c r="S910" s="85"/>
      <c r="T910" s="85"/>
      <c r="U910" s="85"/>
      <c r="V910" s="85"/>
      <c r="W910" s="85"/>
      <c r="X910" s="85"/>
      <c r="Y910" s="85"/>
      <c r="Z910" s="85"/>
    </row>
    <row r="911" spans="1:26" ht="16.5" customHeight="1">
      <c r="A911" s="85"/>
      <c r="B911" s="85"/>
      <c r="C911" s="86"/>
      <c r="D911" s="86"/>
      <c r="E911" s="118"/>
      <c r="F911" s="118"/>
      <c r="G911" s="85"/>
      <c r="H911" s="85"/>
      <c r="I911" s="85"/>
      <c r="J911" s="85"/>
      <c r="K911" s="85"/>
      <c r="L911" s="85"/>
      <c r="M911" s="85"/>
      <c r="N911" s="85"/>
      <c r="O911" s="85"/>
      <c r="P911" s="85"/>
      <c r="Q911" s="85"/>
      <c r="R911" s="85"/>
      <c r="S911" s="85"/>
      <c r="T911" s="85"/>
      <c r="U911" s="85"/>
      <c r="V911" s="85"/>
      <c r="W911" s="85"/>
      <c r="X911" s="85"/>
      <c r="Y911" s="85"/>
      <c r="Z911" s="85"/>
    </row>
    <row r="912" spans="1:26" ht="16.5" customHeight="1">
      <c r="A912" s="85"/>
      <c r="B912" s="85"/>
      <c r="C912" s="86"/>
      <c r="D912" s="86"/>
      <c r="E912" s="118"/>
      <c r="F912" s="118"/>
      <c r="G912" s="85"/>
      <c r="H912" s="85"/>
      <c r="I912" s="85"/>
      <c r="J912" s="85"/>
      <c r="K912" s="85"/>
      <c r="L912" s="85"/>
      <c r="M912" s="85"/>
      <c r="N912" s="85"/>
      <c r="O912" s="85"/>
      <c r="P912" s="85"/>
      <c r="Q912" s="85"/>
      <c r="R912" s="85"/>
      <c r="S912" s="85"/>
      <c r="T912" s="85"/>
      <c r="U912" s="85"/>
      <c r="V912" s="85"/>
      <c r="W912" s="85"/>
      <c r="X912" s="85"/>
      <c r="Y912" s="85"/>
      <c r="Z912" s="85"/>
    </row>
    <row r="913" spans="1:26" ht="16.5" customHeight="1">
      <c r="A913" s="85"/>
      <c r="B913" s="85"/>
      <c r="C913" s="86"/>
      <c r="D913" s="86"/>
      <c r="E913" s="118"/>
      <c r="F913" s="118"/>
      <c r="G913" s="85"/>
      <c r="H913" s="85"/>
      <c r="I913" s="85"/>
      <c r="J913" s="85"/>
      <c r="K913" s="85"/>
      <c r="L913" s="85"/>
      <c r="M913" s="85"/>
      <c r="N913" s="85"/>
      <c r="O913" s="85"/>
      <c r="P913" s="85"/>
      <c r="Q913" s="85"/>
      <c r="R913" s="85"/>
      <c r="S913" s="85"/>
      <c r="T913" s="85"/>
      <c r="U913" s="85"/>
      <c r="V913" s="85"/>
      <c r="W913" s="85"/>
      <c r="X913" s="85"/>
      <c r="Y913" s="85"/>
      <c r="Z913" s="85"/>
    </row>
    <row r="914" spans="1:26" ht="16.5" customHeight="1">
      <c r="A914" s="85"/>
      <c r="B914" s="85"/>
      <c r="C914" s="86"/>
      <c r="D914" s="86"/>
      <c r="E914" s="118"/>
      <c r="F914" s="118"/>
      <c r="G914" s="85"/>
      <c r="H914" s="85"/>
      <c r="I914" s="85"/>
      <c r="J914" s="85"/>
      <c r="K914" s="85"/>
      <c r="L914" s="85"/>
      <c r="M914" s="85"/>
      <c r="N914" s="85"/>
      <c r="O914" s="85"/>
      <c r="P914" s="85"/>
      <c r="Q914" s="85"/>
      <c r="R914" s="85"/>
      <c r="S914" s="85"/>
      <c r="T914" s="85"/>
      <c r="U914" s="85"/>
      <c r="V914" s="85"/>
      <c r="W914" s="85"/>
      <c r="X914" s="85"/>
      <c r="Y914" s="85"/>
      <c r="Z914" s="85"/>
    </row>
    <row r="915" spans="1:26" ht="16.5" customHeight="1">
      <c r="A915" s="85"/>
      <c r="B915" s="85"/>
      <c r="C915" s="86"/>
      <c r="D915" s="86"/>
      <c r="E915" s="118"/>
      <c r="F915" s="118"/>
      <c r="G915" s="85"/>
      <c r="H915" s="85"/>
      <c r="I915" s="85"/>
      <c r="J915" s="85"/>
      <c r="K915" s="85"/>
      <c r="L915" s="85"/>
      <c r="M915" s="85"/>
      <c r="N915" s="85"/>
      <c r="O915" s="85"/>
      <c r="P915" s="85"/>
      <c r="Q915" s="85"/>
      <c r="R915" s="85"/>
      <c r="S915" s="85"/>
      <c r="T915" s="85"/>
      <c r="U915" s="85"/>
      <c r="V915" s="85"/>
      <c r="W915" s="85"/>
      <c r="X915" s="85"/>
      <c r="Y915" s="85"/>
      <c r="Z915" s="85"/>
    </row>
    <row r="916" spans="1:26" ht="16.5" customHeight="1">
      <c r="A916" s="85"/>
      <c r="B916" s="85"/>
      <c r="C916" s="86"/>
      <c r="D916" s="86"/>
      <c r="E916" s="118"/>
      <c r="F916" s="118"/>
      <c r="G916" s="85"/>
      <c r="H916" s="85"/>
      <c r="I916" s="85"/>
      <c r="J916" s="85"/>
      <c r="K916" s="85"/>
      <c r="L916" s="85"/>
      <c r="M916" s="85"/>
      <c r="N916" s="85"/>
      <c r="O916" s="85"/>
      <c r="P916" s="85"/>
      <c r="Q916" s="85"/>
      <c r="R916" s="85"/>
      <c r="S916" s="85"/>
      <c r="T916" s="85"/>
      <c r="U916" s="85"/>
      <c r="V916" s="85"/>
      <c r="W916" s="85"/>
      <c r="X916" s="85"/>
      <c r="Y916" s="85"/>
      <c r="Z916" s="85"/>
    </row>
    <row r="917" spans="1:26" ht="16.5" customHeight="1">
      <c r="A917" s="85"/>
      <c r="B917" s="85"/>
      <c r="C917" s="86"/>
      <c r="D917" s="86"/>
      <c r="E917" s="118"/>
      <c r="F917" s="118"/>
      <c r="G917" s="85"/>
      <c r="H917" s="85"/>
      <c r="I917" s="85"/>
      <c r="J917" s="85"/>
      <c r="K917" s="85"/>
      <c r="L917" s="85"/>
      <c r="M917" s="85"/>
      <c r="N917" s="85"/>
      <c r="O917" s="85"/>
      <c r="P917" s="85"/>
      <c r="Q917" s="85"/>
      <c r="R917" s="85"/>
      <c r="S917" s="85"/>
      <c r="T917" s="85"/>
      <c r="U917" s="85"/>
      <c r="V917" s="85"/>
      <c r="W917" s="85"/>
      <c r="X917" s="85"/>
      <c r="Y917" s="85"/>
      <c r="Z917" s="85"/>
    </row>
    <row r="918" spans="1:26" ht="16.5" customHeight="1">
      <c r="A918" s="85"/>
      <c r="B918" s="85"/>
      <c r="C918" s="86"/>
      <c r="D918" s="86"/>
      <c r="E918" s="118"/>
      <c r="F918" s="118"/>
      <c r="G918" s="85"/>
      <c r="H918" s="85"/>
      <c r="I918" s="85"/>
      <c r="J918" s="85"/>
      <c r="K918" s="85"/>
      <c r="L918" s="85"/>
      <c r="M918" s="85"/>
      <c r="N918" s="85"/>
      <c r="O918" s="85"/>
      <c r="P918" s="85"/>
      <c r="Q918" s="85"/>
      <c r="R918" s="85"/>
      <c r="S918" s="85"/>
      <c r="T918" s="85"/>
      <c r="U918" s="85"/>
      <c r="V918" s="85"/>
      <c r="W918" s="85"/>
      <c r="X918" s="85"/>
      <c r="Y918" s="85"/>
      <c r="Z918" s="85"/>
    </row>
    <row r="919" spans="1:26" ht="16.5" customHeight="1">
      <c r="A919" s="85"/>
      <c r="B919" s="85"/>
      <c r="C919" s="86"/>
      <c r="D919" s="86"/>
      <c r="E919" s="118"/>
      <c r="F919" s="118"/>
      <c r="G919" s="85"/>
      <c r="H919" s="85"/>
      <c r="I919" s="85"/>
      <c r="J919" s="85"/>
      <c r="K919" s="85"/>
      <c r="L919" s="85"/>
      <c r="M919" s="85"/>
      <c r="N919" s="85"/>
      <c r="O919" s="85"/>
      <c r="P919" s="85"/>
      <c r="Q919" s="85"/>
      <c r="R919" s="85"/>
      <c r="S919" s="85"/>
      <c r="T919" s="85"/>
      <c r="U919" s="85"/>
      <c r="V919" s="85"/>
      <c r="W919" s="85"/>
      <c r="X919" s="85"/>
      <c r="Y919" s="85"/>
      <c r="Z919" s="85"/>
    </row>
    <row r="920" spans="1:26" ht="16.5" customHeight="1">
      <c r="A920" s="85"/>
      <c r="B920" s="85"/>
      <c r="C920" s="86"/>
      <c r="D920" s="86"/>
      <c r="E920" s="118"/>
      <c r="F920" s="118"/>
      <c r="G920" s="85"/>
      <c r="H920" s="85"/>
      <c r="I920" s="85"/>
      <c r="J920" s="85"/>
      <c r="K920" s="85"/>
      <c r="L920" s="85"/>
      <c r="M920" s="85"/>
      <c r="N920" s="85"/>
      <c r="O920" s="85"/>
      <c r="P920" s="85"/>
      <c r="Q920" s="85"/>
      <c r="R920" s="85"/>
      <c r="S920" s="85"/>
      <c r="T920" s="85"/>
      <c r="U920" s="85"/>
      <c r="V920" s="85"/>
      <c r="W920" s="85"/>
      <c r="X920" s="85"/>
      <c r="Y920" s="85"/>
      <c r="Z920" s="85"/>
    </row>
    <row r="921" spans="1:26" ht="16.5" customHeight="1">
      <c r="A921" s="85"/>
      <c r="B921" s="85"/>
      <c r="C921" s="86"/>
      <c r="D921" s="86"/>
      <c r="E921" s="118"/>
      <c r="F921" s="118"/>
      <c r="G921" s="85"/>
      <c r="H921" s="85"/>
      <c r="I921" s="85"/>
      <c r="J921" s="85"/>
      <c r="K921" s="85"/>
      <c r="L921" s="85"/>
      <c r="M921" s="85"/>
      <c r="N921" s="85"/>
      <c r="O921" s="85"/>
      <c r="P921" s="85"/>
      <c r="Q921" s="85"/>
      <c r="R921" s="85"/>
      <c r="S921" s="85"/>
      <c r="T921" s="85"/>
      <c r="U921" s="85"/>
      <c r="V921" s="85"/>
      <c r="W921" s="85"/>
      <c r="X921" s="85"/>
      <c r="Y921" s="85"/>
      <c r="Z921" s="85"/>
    </row>
    <row r="922" spans="1:26" ht="16.5" customHeight="1">
      <c r="A922" s="85"/>
      <c r="B922" s="85"/>
      <c r="C922" s="86"/>
      <c r="D922" s="86"/>
      <c r="E922" s="118"/>
      <c r="F922" s="118"/>
      <c r="G922" s="85"/>
      <c r="H922" s="85"/>
      <c r="I922" s="85"/>
      <c r="J922" s="85"/>
      <c r="K922" s="85"/>
      <c r="L922" s="85"/>
      <c r="M922" s="85"/>
      <c r="N922" s="85"/>
      <c r="O922" s="85"/>
      <c r="P922" s="85"/>
      <c r="Q922" s="85"/>
      <c r="R922" s="85"/>
      <c r="S922" s="85"/>
      <c r="T922" s="85"/>
      <c r="U922" s="85"/>
      <c r="V922" s="85"/>
      <c r="W922" s="85"/>
      <c r="X922" s="85"/>
      <c r="Y922" s="85"/>
      <c r="Z922" s="85"/>
    </row>
    <row r="923" spans="1:26" ht="16.5" customHeight="1">
      <c r="A923" s="85"/>
      <c r="B923" s="85"/>
      <c r="C923" s="86"/>
      <c r="D923" s="86"/>
      <c r="E923" s="118"/>
      <c r="F923" s="118"/>
      <c r="G923" s="85"/>
      <c r="H923" s="85"/>
      <c r="I923" s="85"/>
      <c r="J923" s="85"/>
      <c r="K923" s="85"/>
      <c r="L923" s="85"/>
      <c r="M923" s="85"/>
      <c r="N923" s="85"/>
      <c r="O923" s="85"/>
      <c r="P923" s="85"/>
      <c r="Q923" s="85"/>
      <c r="R923" s="85"/>
      <c r="S923" s="85"/>
      <c r="T923" s="85"/>
      <c r="U923" s="85"/>
      <c r="V923" s="85"/>
      <c r="W923" s="85"/>
      <c r="X923" s="85"/>
      <c r="Y923" s="85"/>
      <c r="Z923" s="85"/>
    </row>
    <row r="924" spans="1:26" ht="16.5" customHeight="1">
      <c r="A924" s="85"/>
      <c r="B924" s="85"/>
      <c r="C924" s="86"/>
      <c r="D924" s="86"/>
      <c r="E924" s="118"/>
      <c r="F924" s="118"/>
      <c r="G924" s="85"/>
      <c r="H924" s="85"/>
      <c r="I924" s="85"/>
      <c r="J924" s="85"/>
      <c r="K924" s="85"/>
      <c r="L924" s="85"/>
      <c r="M924" s="85"/>
      <c r="N924" s="85"/>
      <c r="O924" s="85"/>
      <c r="P924" s="85"/>
      <c r="Q924" s="85"/>
      <c r="R924" s="85"/>
      <c r="S924" s="85"/>
      <c r="T924" s="85"/>
      <c r="U924" s="85"/>
      <c r="V924" s="85"/>
      <c r="W924" s="85"/>
      <c r="X924" s="85"/>
      <c r="Y924" s="85"/>
      <c r="Z924" s="85"/>
    </row>
    <row r="925" spans="1:26" ht="16.5" customHeight="1">
      <c r="A925" s="85"/>
      <c r="B925" s="85"/>
      <c r="C925" s="86"/>
      <c r="D925" s="86"/>
      <c r="E925" s="118"/>
      <c r="F925" s="118"/>
      <c r="G925" s="85"/>
      <c r="H925" s="85"/>
      <c r="I925" s="85"/>
      <c r="J925" s="85"/>
      <c r="K925" s="85"/>
      <c r="L925" s="85"/>
      <c r="M925" s="85"/>
      <c r="N925" s="85"/>
      <c r="O925" s="85"/>
      <c r="P925" s="85"/>
      <c r="Q925" s="85"/>
      <c r="R925" s="85"/>
      <c r="S925" s="85"/>
      <c r="T925" s="85"/>
      <c r="U925" s="85"/>
      <c r="V925" s="85"/>
      <c r="W925" s="85"/>
      <c r="X925" s="85"/>
      <c r="Y925" s="85"/>
      <c r="Z925" s="85"/>
    </row>
    <row r="926" spans="1:26" ht="16.5" customHeight="1">
      <c r="A926" s="85"/>
      <c r="B926" s="85"/>
      <c r="C926" s="86"/>
      <c r="D926" s="86"/>
      <c r="E926" s="118"/>
      <c r="F926" s="118"/>
      <c r="G926" s="85"/>
      <c r="H926" s="85"/>
      <c r="I926" s="85"/>
      <c r="J926" s="85"/>
      <c r="K926" s="85"/>
      <c r="L926" s="85"/>
      <c r="M926" s="85"/>
      <c r="N926" s="85"/>
      <c r="O926" s="85"/>
      <c r="P926" s="85"/>
      <c r="Q926" s="85"/>
      <c r="R926" s="85"/>
      <c r="S926" s="85"/>
      <c r="T926" s="85"/>
      <c r="U926" s="85"/>
      <c r="V926" s="85"/>
      <c r="W926" s="85"/>
      <c r="X926" s="85"/>
      <c r="Y926" s="85"/>
      <c r="Z926" s="85"/>
    </row>
    <row r="927" spans="1:26" ht="16.5" customHeight="1">
      <c r="A927" s="85"/>
      <c r="B927" s="85"/>
      <c r="C927" s="86"/>
      <c r="D927" s="86"/>
      <c r="E927" s="118"/>
      <c r="F927" s="118"/>
      <c r="G927" s="85"/>
      <c r="H927" s="85"/>
      <c r="I927" s="85"/>
      <c r="J927" s="85"/>
      <c r="K927" s="85"/>
      <c r="L927" s="85"/>
      <c r="M927" s="85"/>
      <c r="N927" s="85"/>
      <c r="O927" s="85"/>
      <c r="P927" s="85"/>
      <c r="Q927" s="85"/>
      <c r="R927" s="85"/>
      <c r="S927" s="85"/>
      <c r="T927" s="85"/>
      <c r="U927" s="85"/>
      <c r="V927" s="85"/>
      <c r="W927" s="85"/>
      <c r="X927" s="85"/>
      <c r="Y927" s="85"/>
      <c r="Z927" s="85"/>
    </row>
    <row r="928" spans="1:26" ht="16.5" customHeight="1">
      <c r="A928" s="85"/>
      <c r="B928" s="85"/>
      <c r="C928" s="86"/>
      <c r="D928" s="86"/>
      <c r="E928" s="118"/>
      <c r="F928" s="118"/>
      <c r="G928" s="85"/>
      <c r="H928" s="85"/>
      <c r="I928" s="85"/>
      <c r="J928" s="85"/>
      <c r="K928" s="85"/>
      <c r="L928" s="85"/>
      <c r="M928" s="85"/>
      <c r="N928" s="85"/>
      <c r="O928" s="85"/>
      <c r="P928" s="85"/>
      <c r="Q928" s="85"/>
      <c r="R928" s="85"/>
      <c r="S928" s="85"/>
      <c r="T928" s="85"/>
      <c r="U928" s="85"/>
      <c r="V928" s="85"/>
      <c r="W928" s="85"/>
      <c r="X928" s="85"/>
      <c r="Y928" s="85"/>
      <c r="Z928" s="85"/>
    </row>
    <row r="929" spans="1:26" ht="16.5" customHeight="1">
      <c r="A929" s="85"/>
      <c r="B929" s="85"/>
      <c r="C929" s="86"/>
      <c r="D929" s="86"/>
      <c r="E929" s="118"/>
      <c r="F929" s="118"/>
      <c r="G929" s="85"/>
      <c r="H929" s="85"/>
      <c r="I929" s="85"/>
      <c r="J929" s="85"/>
      <c r="K929" s="85"/>
      <c r="L929" s="85"/>
      <c r="M929" s="85"/>
      <c r="N929" s="85"/>
      <c r="O929" s="85"/>
      <c r="P929" s="85"/>
      <c r="Q929" s="85"/>
      <c r="R929" s="85"/>
      <c r="S929" s="85"/>
      <c r="T929" s="85"/>
      <c r="U929" s="85"/>
      <c r="V929" s="85"/>
      <c r="W929" s="85"/>
      <c r="X929" s="85"/>
      <c r="Y929" s="85"/>
      <c r="Z929" s="85"/>
    </row>
    <row r="930" spans="1:26" ht="16.5" customHeight="1">
      <c r="A930" s="85"/>
      <c r="B930" s="85"/>
      <c r="C930" s="86"/>
      <c r="D930" s="86"/>
      <c r="E930" s="118"/>
      <c r="F930" s="118"/>
      <c r="G930" s="85"/>
      <c r="H930" s="85"/>
      <c r="I930" s="85"/>
      <c r="J930" s="85"/>
      <c r="K930" s="85"/>
      <c r="L930" s="85"/>
      <c r="M930" s="85"/>
      <c r="N930" s="85"/>
      <c r="O930" s="85"/>
      <c r="P930" s="85"/>
      <c r="Q930" s="85"/>
      <c r="R930" s="85"/>
      <c r="S930" s="85"/>
      <c r="T930" s="85"/>
      <c r="U930" s="85"/>
      <c r="V930" s="85"/>
      <c r="W930" s="85"/>
      <c r="X930" s="85"/>
      <c r="Y930" s="85"/>
      <c r="Z930" s="85"/>
    </row>
    <row r="931" spans="1:26" ht="16.5" customHeight="1">
      <c r="A931" s="85"/>
      <c r="B931" s="85"/>
      <c r="C931" s="86"/>
      <c r="D931" s="86"/>
      <c r="E931" s="118"/>
      <c r="F931" s="118"/>
      <c r="G931" s="85"/>
      <c r="H931" s="85"/>
      <c r="I931" s="85"/>
      <c r="J931" s="85"/>
      <c r="K931" s="85"/>
      <c r="L931" s="85"/>
      <c r="M931" s="85"/>
      <c r="N931" s="85"/>
      <c r="O931" s="85"/>
      <c r="P931" s="85"/>
      <c r="Q931" s="85"/>
      <c r="R931" s="85"/>
      <c r="S931" s="85"/>
      <c r="T931" s="85"/>
      <c r="U931" s="85"/>
      <c r="V931" s="85"/>
      <c r="W931" s="85"/>
      <c r="X931" s="85"/>
      <c r="Y931" s="85"/>
      <c r="Z931" s="85"/>
    </row>
    <row r="932" spans="1:26" ht="16.5" customHeight="1">
      <c r="A932" s="85"/>
      <c r="B932" s="85"/>
      <c r="C932" s="86"/>
      <c r="D932" s="86"/>
      <c r="E932" s="118"/>
      <c r="F932" s="118"/>
      <c r="G932" s="85"/>
      <c r="H932" s="85"/>
      <c r="I932" s="85"/>
      <c r="J932" s="85"/>
      <c r="K932" s="85"/>
      <c r="L932" s="85"/>
      <c r="M932" s="85"/>
      <c r="N932" s="85"/>
      <c r="O932" s="85"/>
      <c r="P932" s="85"/>
      <c r="Q932" s="85"/>
      <c r="R932" s="85"/>
      <c r="S932" s="85"/>
      <c r="T932" s="85"/>
      <c r="U932" s="85"/>
      <c r="V932" s="85"/>
      <c r="W932" s="85"/>
      <c r="X932" s="85"/>
      <c r="Y932" s="85"/>
      <c r="Z932" s="85"/>
    </row>
    <row r="933" spans="1:26" ht="16.5" customHeight="1">
      <c r="A933" s="85"/>
      <c r="B933" s="85"/>
      <c r="C933" s="86"/>
      <c r="D933" s="86"/>
      <c r="E933" s="118"/>
      <c r="F933" s="118"/>
      <c r="G933" s="85"/>
      <c r="H933" s="85"/>
      <c r="I933" s="85"/>
      <c r="J933" s="85"/>
      <c r="K933" s="85"/>
      <c r="L933" s="85"/>
      <c r="M933" s="85"/>
      <c r="N933" s="85"/>
      <c r="O933" s="85"/>
      <c r="P933" s="85"/>
      <c r="Q933" s="85"/>
      <c r="R933" s="85"/>
      <c r="S933" s="85"/>
      <c r="T933" s="85"/>
      <c r="U933" s="85"/>
      <c r="V933" s="85"/>
      <c r="W933" s="85"/>
      <c r="X933" s="85"/>
      <c r="Y933" s="85"/>
      <c r="Z933" s="85"/>
    </row>
    <row r="934" spans="1:26" ht="16.5" customHeight="1">
      <c r="A934" s="85"/>
      <c r="B934" s="85"/>
      <c r="C934" s="86"/>
      <c r="D934" s="86"/>
      <c r="E934" s="118"/>
      <c r="F934" s="118"/>
      <c r="G934" s="85"/>
      <c r="H934" s="85"/>
      <c r="I934" s="85"/>
      <c r="J934" s="85"/>
      <c r="K934" s="85"/>
      <c r="L934" s="85"/>
      <c r="M934" s="85"/>
      <c r="N934" s="85"/>
      <c r="O934" s="85"/>
      <c r="P934" s="85"/>
      <c r="Q934" s="85"/>
      <c r="R934" s="85"/>
      <c r="S934" s="85"/>
      <c r="T934" s="85"/>
      <c r="U934" s="85"/>
      <c r="V934" s="85"/>
      <c r="W934" s="85"/>
      <c r="X934" s="85"/>
      <c r="Y934" s="85"/>
      <c r="Z934" s="85"/>
    </row>
    <row r="935" spans="1:26" ht="16.5" customHeight="1">
      <c r="A935" s="85"/>
      <c r="B935" s="85"/>
      <c r="C935" s="86"/>
      <c r="D935" s="86"/>
      <c r="E935" s="118"/>
      <c r="F935" s="118"/>
      <c r="G935" s="85"/>
      <c r="H935" s="85"/>
      <c r="I935" s="85"/>
      <c r="J935" s="85"/>
      <c r="K935" s="85"/>
      <c r="L935" s="85"/>
      <c r="M935" s="85"/>
      <c r="N935" s="85"/>
      <c r="O935" s="85"/>
      <c r="P935" s="85"/>
      <c r="Q935" s="85"/>
      <c r="R935" s="85"/>
      <c r="S935" s="85"/>
      <c r="T935" s="85"/>
      <c r="U935" s="85"/>
      <c r="V935" s="85"/>
      <c r="W935" s="85"/>
      <c r="X935" s="85"/>
      <c r="Y935" s="85"/>
      <c r="Z935" s="85"/>
    </row>
    <row r="936" spans="1:26" ht="16.5" customHeight="1">
      <c r="A936" s="85"/>
      <c r="B936" s="85"/>
      <c r="C936" s="86"/>
      <c r="D936" s="86"/>
      <c r="E936" s="118"/>
      <c r="F936" s="118"/>
      <c r="G936" s="85"/>
      <c r="H936" s="85"/>
      <c r="I936" s="85"/>
      <c r="J936" s="85"/>
      <c r="K936" s="85"/>
      <c r="L936" s="85"/>
      <c r="M936" s="85"/>
      <c r="N936" s="85"/>
      <c r="O936" s="85"/>
      <c r="P936" s="85"/>
      <c r="Q936" s="85"/>
      <c r="R936" s="85"/>
      <c r="S936" s="85"/>
      <c r="T936" s="85"/>
      <c r="U936" s="85"/>
      <c r="V936" s="85"/>
      <c r="W936" s="85"/>
      <c r="X936" s="85"/>
      <c r="Y936" s="85"/>
      <c r="Z936" s="85"/>
    </row>
    <row r="937" spans="1:26" ht="16.5" customHeight="1">
      <c r="A937" s="85"/>
      <c r="B937" s="85"/>
      <c r="C937" s="86"/>
      <c r="D937" s="86"/>
      <c r="E937" s="118"/>
      <c r="F937" s="118"/>
      <c r="G937" s="85"/>
      <c r="H937" s="85"/>
      <c r="I937" s="85"/>
      <c r="J937" s="85"/>
      <c r="K937" s="85"/>
      <c r="L937" s="85"/>
      <c r="M937" s="85"/>
      <c r="N937" s="85"/>
      <c r="O937" s="85"/>
      <c r="P937" s="85"/>
      <c r="Q937" s="85"/>
      <c r="R937" s="85"/>
      <c r="S937" s="85"/>
      <c r="T937" s="85"/>
      <c r="U937" s="85"/>
      <c r="V937" s="85"/>
      <c r="W937" s="85"/>
      <c r="X937" s="85"/>
      <c r="Y937" s="85"/>
      <c r="Z937" s="85"/>
    </row>
    <row r="938" spans="1:26" ht="16.5" customHeight="1">
      <c r="A938" s="85"/>
      <c r="B938" s="85"/>
      <c r="C938" s="86"/>
      <c r="D938" s="86"/>
      <c r="E938" s="118"/>
      <c r="F938" s="118"/>
      <c r="G938" s="85"/>
      <c r="H938" s="85"/>
      <c r="I938" s="85"/>
      <c r="J938" s="85"/>
      <c r="K938" s="85"/>
      <c r="L938" s="85"/>
      <c r="M938" s="85"/>
      <c r="N938" s="85"/>
      <c r="O938" s="85"/>
      <c r="P938" s="85"/>
      <c r="Q938" s="85"/>
      <c r="R938" s="85"/>
      <c r="S938" s="85"/>
      <c r="T938" s="85"/>
      <c r="U938" s="85"/>
      <c r="V938" s="85"/>
      <c r="W938" s="85"/>
      <c r="X938" s="85"/>
      <c r="Y938" s="85"/>
      <c r="Z938" s="85"/>
    </row>
    <row r="939" spans="1:26" ht="16.5" customHeight="1">
      <c r="A939" s="85"/>
      <c r="B939" s="85"/>
      <c r="C939" s="86"/>
      <c r="D939" s="86"/>
      <c r="E939" s="118"/>
      <c r="F939" s="118"/>
      <c r="G939" s="85"/>
      <c r="H939" s="85"/>
      <c r="I939" s="85"/>
      <c r="J939" s="85"/>
      <c r="K939" s="85"/>
      <c r="L939" s="85"/>
      <c r="M939" s="85"/>
      <c r="N939" s="85"/>
      <c r="O939" s="85"/>
      <c r="P939" s="85"/>
      <c r="Q939" s="85"/>
      <c r="R939" s="85"/>
      <c r="S939" s="85"/>
      <c r="T939" s="85"/>
      <c r="U939" s="85"/>
      <c r="V939" s="85"/>
      <c r="W939" s="85"/>
      <c r="X939" s="85"/>
      <c r="Y939" s="85"/>
      <c r="Z939" s="85"/>
    </row>
    <row r="940" spans="1:26" ht="16.5" customHeight="1">
      <c r="A940" s="85"/>
      <c r="B940" s="85"/>
      <c r="C940" s="86"/>
      <c r="D940" s="86"/>
      <c r="E940" s="118"/>
      <c r="F940" s="118"/>
      <c r="G940" s="85"/>
      <c r="H940" s="85"/>
      <c r="I940" s="85"/>
      <c r="J940" s="85"/>
      <c r="K940" s="85"/>
      <c r="L940" s="85"/>
      <c r="M940" s="85"/>
      <c r="N940" s="85"/>
      <c r="O940" s="85"/>
      <c r="P940" s="85"/>
      <c r="Q940" s="85"/>
      <c r="R940" s="85"/>
      <c r="S940" s="85"/>
      <c r="T940" s="85"/>
      <c r="U940" s="85"/>
      <c r="V940" s="85"/>
      <c r="W940" s="85"/>
      <c r="X940" s="85"/>
      <c r="Y940" s="85"/>
      <c r="Z940" s="85"/>
    </row>
    <row r="941" spans="1:26" ht="16.5" customHeight="1">
      <c r="A941" s="85"/>
      <c r="B941" s="85"/>
      <c r="C941" s="86"/>
      <c r="D941" s="86"/>
      <c r="E941" s="118"/>
      <c r="F941" s="118"/>
      <c r="G941" s="85"/>
      <c r="H941" s="85"/>
      <c r="I941" s="85"/>
      <c r="J941" s="85"/>
      <c r="K941" s="85"/>
      <c r="L941" s="85"/>
      <c r="M941" s="85"/>
      <c r="N941" s="85"/>
      <c r="O941" s="85"/>
      <c r="P941" s="85"/>
      <c r="Q941" s="85"/>
      <c r="R941" s="85"/>
      <c r="S941" s="85"/>
      <c r="T941" s="85"/>
      <c r="U941" s="85"/>
      <c r="V941" s="85"/>
      <c r="W941" s="85"/>
      <c r="X941" s="85"/>
      <c r="Y941" s="85"/>
      <c r="Z941" s="85"/>
    </row>
    <row r="942" spans="1:26" ht="16.5" customHeight="1">
      <c r="A942" s="85"/>
      <c r="B942" s="85"/>
      <c r="C942" s="86"/>
      <c r="D942" s="86"/>
      <c r="E942" s="118"/>
      <c r="F942" s="118"/>
      <c r="G942" s="85"/>
      <c r="H942" s="85"/>
      <c r="I942" s="85"/>
      <c r="J942" s="85"/>
      <c r="K942" s="85"/>
      <c r="L942" s="85"/>
      <c r="M942" s="85"/>
      <c r="N942" s="85"/>
      <c r="O942" s="85"/>
      <c r="P942" s="85"/>
      <c r="Q942" s="85"/>
      <c r="R942" s="85"/>
      <c r="S942" s="85"/>
      <c r="T942" s="85"/>
      <c r="U942" s="85"/>
      <c r="V942" s="85"/>
      <c r="W942" s="85"/>
      <c r="X942" s="85"/>
      <c r="Y942" s="85"/>
      <c r="Z942" s="85"/>
    </row>
    <row r="943" spans="1:26" ht="16.5" customHeight="1">
      <c r="A943" s="85"/>
      <c r="B943" s="85"/>
      <c r="C943" s="86"/>
      <c r="D943" s="86"/>
      <c r="E943" s="118"/>
      <c r="F943" s="118"/>
      <c r="G943" s="85"/>
      <c r="H943" s="85"/>
      <c r="I943" s="85"/>
      <c r="J943" s="85"/>
      <c r="K943" s="85"/>
      <c r="L943" s="85"/>
      <c r="M943" s="85"/>
      <c r="N943" s="85"/>
      <c r="O943" s="85"/>
      <c r="P943" s="85"/>
      <c r="Q943" s="85"/>
      <c r="R943" s="85"/>
      <c r="S943" s="85"/>
      <c r="T943" s="85"/>
      <c r="U943" s="85"/>
      <c r="V943" s="85"/>
      <c r="W943" s="85"/>
      <c r="X943" s="85"/>
      <c r="Y943" s="85"/>
      <c r="Z943" s="85"/>
    </row>
    <row r="944" spans="1:26" ht="16.5" customHeight="1">
      <c r="A944" s="85"/>
      <c r="B944" s="85"/>
      <c r="C944" s="86"/>
      <c r="D944" s="86"/>
      <c r="E944" s="118"/>
      <c r="F944" s="118"/>
      <c r="G944" s="85"/>
      <c r="H944" s="85"/>
      <c r="I944" s="85"/>
      <c r="J944" s="85"/>
      <c r="K944" s="85"/>
      <c r="L944" s="85"/>
      <c r="M944" s="85"/>
      <c r="N944" s="85"/>
      <c r="O944" s="85"/>
      <c r="P944" s="85"/>
      <c r="Q944" s="85"/>
      <c r="R944" s="85"/>
      <c r="S944" s="85"/>
      <c r="T944" s="85"/>
      <c r="U944" s="85"/>
      <c r="V944" s="85"/>
      <c r="W944" s="85"/>
      <c r="X944" s="85"/>
      <c r="Y944" s="85"/>
      <c r="Z944" s="85"/>
    </row>
    <row r="945" spans="1:26" ht="16.5" customHeight="1">
      <c r="A945" s="85"/>
      <c r="B945" s="85"/>
      <c r="C945" s="86"/>
      <c r="D945" s="86"/>
      <c r="E945" s="118"/>
      <c r="F945" s="118"/>
      <c r="G945" s="85"/>
      <c r="H945" s="85"/>
      <c r="I945" s="85"/>
      <c r="J945" s="85"/>
      <c r="K945" s="85"/>
      <c r="L945" s="85"/>
      <c r="M945" s="85"/>
      <c r="N945" s="85"/>
      <c r="O945" s="85"/>
      <c r="P945" s="85"/>
      <c r="Q945" s="85"/>
      <c r="R945" s="85"/>
      <c r="S945" s="85"/>
      <c r="T945" s="85"/>
      <c r="U945" s="85"/>
      <c r="V945" s="85"/>
      <c r="W945" s="85"/>
      <c r="X945" s="85"/>
      <c r="Y945" s="85"/>
      <c r="Z945" s="85"/>
    </row>
    <row r="946" spans="1:26" ht="16.5" customHeight="1">
      <c r="A946" s="85"/>
      <c r="B946" s="85"/>
      <c r="C946" s="86"/>
      <c r="D946" s="86"/>
      <c r="E946" s="118"/>
      <c r="F946" s="118"/>
      <c r="G946" s="85"/>
      <c r="H946" s="85"/>
      <c r="I946" s="85"/>
      <c r="J946" s="85"/>
      <c r="K946" s="85"/>
      <c r="L946" s="85"/>
      <c r="M946" s="85"/>
      <c r="N946" s="85"/>
      <c r="O946" s="85"/>
      <c r="P946" s="85"/>
      <c r="Q946" s="85"/>
      <c r="R946" s="85"/>
      <c r="S946" s="85"/>
      <c r="T946" s="85"/>
      <c r="U946" s="85"/>
      <c r="V946" s="85"/>
      <c r="W946" s="85"/>
      <c r="X946" s="85"/>
      <c r="Y946" s="85"/>
      <c r="Z946" s="85"/>
    </row>
    <row r="947" spans="1:26" ht="16.5" customHeight="1">
      <c r="A947" s="85"/>
      <c r="B947" s="85"/>
      <c r="C947" s="86"/>
      <c r="D947" s="86"/>
      <c r="E947" s="118"/>
      <c r="F947" s="118"/>
      <c r="G947" s="85"/>
      <c r="H947" s="85"/>
      <c r="I947" s="85"/>
      <c r="J947" s="85"/>
      <c r="K947" s="85"/>
      <c r="L947" s="85"/>
      <c r="M947" s="85"/>
      <c r="N947" s="85"/>
      <c r="O947" s="85"/>
      <c r="P947" s="85"/>
      <c r="Q947" s="85"/>
      <c r="R947" s="85"/>
      <c r="S947" s="85"/>
      <c r="T947" s="85"/>
      <c r="U947" s="85"/>
      <c r="V947" s="85"/>
      <c r="W947" s="85"/>
      <c r="X947" s="85"/>
      <c r="Y947" s="85"/>
      <c r="Z947" s="85"/>
    </row>
    <row r="948" spans="1:26" ht="16.5" customHeight="1">
      <c r="A948" s="85"/>
      <c r="B948" s="85"/>
      <c r="C948" s="86"/>
      <c r="D948" s="86"/>
      <c r="E948" s="118"/>
      <c r="F948" s="118"/>
      <c r="G948" s="85"/>
      <c r="H948" s="85"/>
      <c r="I948" s="85"/>
      <c r="J948" s="85"/>
      <c r="K948" s="85"/>
      <c r="L948" s="85"/>
      <c r="M948" s="85"/>
      <c r="N948" s="85"/>
      <c r="O948" s="85"/>
      <c r="P948" s="85"/>
      <c r="Q948" s="85"/>
      <c r="R948" s="85"/>
      <c r="S948" s="85"/>
      <c r="T948" s="85"/>
      <c r="U948" s="85"/>
      <c r="V948" s="85"/>
      <c r="W948" s="85"/>
      <c r="X948" s="85"/>
      <c r="Y948" s="85"/>
      <c r="Z948" s="85"/>
    </row>
    <row r="949" spans="1:26" ht="16.5" customHeight="1">
      <c r="A949" s="85"/>
      <c r="B949" s="85"/>
      <c r="C949" s="86"/>
      <c r="D949" s="86"/>
      <c r="E949" s="118"/>
      <c r="F949" s="118"/>
      <c r="G949" s="85"/>
      <c r="H949" s="85"/>
      <c r="I949" s="85"/>
      <c r="J949" s="85"/>
      <c r="K949" s="85"/>
      <c r="L949" s="85"/>
      <c r="M949" s="85"/>
      <c r="N949" s="85"/>
      <c r="O949" s="85"/>
      <c r="P949" s="85"/>
      <c r="Q949" s="85"/>
      <c r="R949" s="85"/>
      <c r="S949" s="85"/>
      <c r="T949" s="85"/>
      <c r="U949" s="85"/>
      <c r="V949" s="85"/>
      <c r="W949" s="85"/>
      <c r="X949" s="85"/>
      <c r="Y949" s="85"/>
      <c r="Z949" s="85"/>
    </row>
    <row r="950" spans="1:26" ht="16.5" customHeight="1">
      <c r="A950" s="85"/>
      <c r="B950" s="85"/>
      <c r="C950" s="86"/>
      <c r="D950" s="86"/>
      <c r="E950" s="118"/>
      <c r="F950" s="118"/>
      <c r="G950" s="85"/>
      <c r="H950" s="85"/>
      <c r="I950" s="85"/>
      <c r="J950" s="85"/>
      <c r="K950" s="85"/>
      <c r="L950" s="85"/>
      <c r="M950" s="85"/>
      <c r="N950" s="85"/>
      <c r="O950" s="85"/>
      <c r="P950" s="85"/>
      <c r="Q950" s="85"/>
      <c r="R950" s="85"/>
      <c r="S950" s="85"/>
      <c r="T950" s="85"/>
      <c r="U950" s="85"/>
      <c r="V950" s="85"/>
      <c r="W950" s="85"/>
      <c r="X950" s="85"/>
      <c r="Y950" s="85"/>
      <c r="Z950" s="85"/>
    </row>
    <row r="951" spans="1:26" ht="16.5" customHeight="1">
      <c r="A951" s="85"/>
      <c r="B951" s="85"/>
      <c r="C951" s="86"/>
      <c r="D951" s="86"/>
      <c r="E951" s="118"/>
      <c r="F951" s="118"/>
      <c r="G951" s="85"/>
      <c r="H951" s="85"/>
      <c r="I951" s="85"/>
      <c r="J951" s="85"/>
      <c r="K951" s="85"/>
      <c r="L951" s="85"/>
      <c r="M951" s="85"/>
      <c r="N951" s="85"/>
      <c r="O951" s="85"/>
      <c r="P951" s="85"/>
      <c r="Q951" s="85"/>
      <c r="R951" s="85"/>
      <c r="S951" s="85"/>
      <c r="T951" s="85"/>
      <c r="U951" s="85"/>
      <c r="V951" s="85"/>
      <c r="W951" s="85"/>
      <c r="X951" s="85"/>
      <c r="Y951" s="85"/>
      <c r="Z951" s="85"/>
    </row>
    <row r="952" spans="1:26" ht="16.5" customHeight="1">
      <c r="A952" s="85"/>
      <c r="B952" s="85"/>
      <c r="C952" s="86"/>
      <c r="D952" s="86"/>
      <c r="E952" s="118"/>
      <c r="F952" s="118"/>
      <c r="G952" s="85"/>
      <c r="H952" s="85"/>
      <c r="I952" s="85"/>
      <c r="J952" s="85"/>
      <c r="K952" s="85"/>
      <c r="L952" s="85"/>
      <c r="M952" s="85"/>
      <c r="N952" s="85"/>
      <c r="O952" s="85"/>
      <c r="P952" s="85"/>
      <c r="Q952" s="85"/>
      <c r="R952" s="85"/>
      <c r="S952" s="85"/>
      <c r="T952" s="85"/>
      <c r="U952" s="85"/>
      <c r="V952" s="85"/>
      <c r="W952" s="85"/>
      <c r="X952" s="85"/>
      <c r="Y952" s="85"/>
      <c r="Z952" s="85"/>
    </row>
    <row r="953" spans="1:26" ht="16.5" customHeight="1">
      <c r="A953" s="85"/>
      <c r="B953" s="85"/>
      <c r="C953" s="86"/>
      <c r="D953" s="86"/>
      <c r="E953" s="118"/>
      <c r="F953" s="118"/>
      <c r="G953" s="85"/>
      <c r="H953" s="85"/>
      <c r="I953" s="85"/>
      <c r="J953" s="85"/>
      <c r="K953" s="85"/>
      <c r="L953" s="85"/>
      <c r="M953" s="85"/>
      <c r="N953" s="85"/>
      <c r="O953" s="85"/>
      <c r="P953" s="85"/>
      <c r="Q953" s="85"/>
      <c r="R953" s="85"/>
      <c r="S953" s="85"/>
      <c r="T953" s="85"/>
      <c r="U953" s="85"/>
      <c r="V953" s="85"/>
      <c r="W953" s="85"/>
      <c r="X953" s="85"/>
      <c r="Y953" s="85"/>
      <c r="Z953" s="85"/>
    </row>
    <row r="954" spans="1:26" ht="16.5" customHeight="1">
      <c r="A954" s="85"/>
      <c r="B954" s="85"/>
      <c r="C954" s="86"/>
      <c r="D954" s="86"/>
      <c r="E954" s="118"/>
      <c r="F954" s="118"/>
      <c r="G954" s="85"/>
      <c r="H954" s="85"/>
      <c r="I954" s="85"/>
      <c r="J954" s="85"/>
      <c r="K954" s="85"/>
      <c r="L954" s="85"/>
      <c r="M954" s="85"/>
      <c r="N954" s="85"/>
      <c r="O954" s="85"/>
      <c r="P954" s="85"/>
      <c r="Q954" s="85"/>
      <c r="R954" s="85"/>
      <c r="S954" s="85"/>
      <c r="T954" s="85"/>
      <c r="U954" s="85"/>
      <c r="V954" s="85"/>
      <c r="W954" s="85"/>
      <c r="X954" s="85"/>
      <c r="Y954" s="85"/>
      <c r="Z954" s="85"/>
    </row>
    <row r="955" spans="1:26" ht="16.5" customHeight="1">
      <c r="A955" s="85"/>
      <c r="B955" s="85"/>
      <c r="C955" s="86"/>
      <c r="D955" s="86"/>
      <c r="E955" s="118"/>
      <c r="F955" s="118"/>
      <c r="G955" s="85"/>
      <c r="H955" s="85"/>
      <c r="I955" s="85"/>
      <c r="J955" s="85"/>
      <c r="K955" s="85"/>
      <c r="L955" s="85"/>
      <c r="M955" s="85"/>
      <c r="N955" s="85"/>
      <c r="O955" s="85"/>
      <c r="P955" s="85"/>
      <c r="Q955" s="85"/>
      <c r="R955" s="85"/>
      <c r="S955" s="85"/>
      <c r="T955" s="85"/>
      <c r="U955" s="85"/>
      <c r="V955" s="85"/>
      <c r="W955" s="85"/>
      <c r="X955" s="85"/>
      <c r="Y955" s="85"/>
      <c r="Z955" s="85"/>
    </row>
    <row r="956" spans="1:26" ht="16.5" customHeight="1">
      <c r="A956" s="85"/>
      <c r="B956" s="85"/>
      <c r="C956" s="86"/>
      <c r="D956" s="86"/>
      <c r="E956" s="118"/>
      <c r="F956" s="118"/>
      <c r="G956" s="85"/>
      <c r="H956" s="85"/>
      <c r="I956" s="85"/>
      <c r="J956" s="85"/>
      <c r="K956" s="85"/>
      <c r="L956" s="85"/>
      <c r="M956" s="85"/>
      <c r="N956" s="85"/>
      <c r="O956" s="85"/>
      <c r="P956" s="85"/>
      <c r="Q956" s="85"/>
      <c r="R956" s="85"/>
      <c r="S956" s="85"/>
      <c r="T956" s="85"/>
      <c r="U956" s="85"/>
      <c r="V956" s="85"/>
      <c r="W956" s="85"/>
      <c r="X956" s="85"/>
      <c r="Y956" s="85"/>
      <c r="Z956" s="85"/>
    </row>
    <row r="957" spans="1:26" ht="16.5" customHeight="1">
      <c r="A957" s="85"/>
      <c r="B957" s="85"/>
      <c r="C957" s="86"/>
      <c r="D957" s="86"/>
      <c r="E957" s="118"/>
      <c r="F957" s="118"/>
      <c r="G957" s="85"/>
      <c r="H957" s="85"/>
      <c r="I957" s="85"/>
      <c r="J957" s="85"/>
      <c r="K957" s="85"/>
      <c r="L957" s="85"/>
      <c r="M957" s="85"/>
      <c r="N957" s="85"/>
      <c r="O957" s="85"/>
      <c r="P957" s="85"/>
      <c r="Q957" s="85"/>
      <c r="R957" s="85"/>
      <c r="S957" s="85"/>
      <c r="T957" s="85"/>
      <c r="U957" s="85"/>
      <c r="V957" s="85"/>
      <c r="W957" s="85"/>
      <c r="X957" s="85"/>
      <c r="Y957" s="85"/>
      <c r="Z957" s="85"/>
    </row>
    <row r="958" spans="1:26" ht="16.5" customHeight="1">
      <c r="A958" s="85"/>
      <c r="B958" s="85"/>
      <c r="C958" s="86"/>
      <c r="D958" s="86"/>
      <c r="E958" s="118"/>
      <c r="F958" s="118"/>
      <c r="G958" s="85"/>
      <c r="H958" s="85"/>
      <c r="I958" s="85"/>
      <c r="J958" s="85"/>
      <c r="K958" s="85"/>
      <c r="L958" s="85"/>
      <c r="M958" s="85"/>
      <c r="N958" s="85"/>
      <c r="O958" s="85"/>
      <c r="P958" s="85"/>
      <c r="Q958" s="85"/>
      <c r="R958" s="85"/>
      <c r="S958" s="85"/>
      <c r="T958" s="85"/>
      <c r="U958" s="85"/>
      <c r="V958" s="85"/>
      <c r="W958" s="85"/>
      <c r="X958" s="85"/>
      <c r="Y958" s="85"/>
      <c r="Z958" s="85"/>
    </row>
    <row r="959" spans="1:26" ht="16.5" customHeight="1">
      <c r="A959" s="85"/>
      <c r="B959" s="85"/>
      <c r="C959" s="86"/>
      <c r="D959" s="86"/>
      <c r="E959" s="118"/>
      <c r="F959" s="118"/>
      <c r="G959" s="85"/>
      <c r="H959" s="85"/>
      <c r="I959" s="85"/>
      <c r="J959" s="85"/>
      <c r="K959" s="85"/>
      <c r="L959" s="85"/>
      <c r="M959" s="85"/>
      <c r="N959" s="85"/>
      <c r="O959" s="85"/>
      <c r="P959" s="85"/>
      <c r="Q959" s="85"/>
      <c r="R959" s="85"/>
      <c r="S959" s="85"/>
      <c r="T959" s="85"/>
      <c r="U959" s="85"/>
      <c r="V959" s="85"/>
      <c r="W959" s="85"/>
      <c r="X959" s="85"/>
      <c r="Y959" s="85"/>
      <c r="Z959" s="85"/>
    </row>
    <row r="960" spans="1:26" ht="16.5" customHeight="1">
      <c r="A960" s="85"/>
      <c r="B960" s="85"/>
      <c r="C960" s="86"/>
      <c r="D960" s="86"/>
      <c r="E960" s="118"/>
      <c r="F960" s="118"/>
      <c r="G960" s="85"/>
      <c r="H960" s="85"/>
      <c r="I960" s="85"/>
      <c r="J960" s="85"/>
      <c r="K960" s="85"/>
      <c r="L960" s="85"/>
      <c r="M960" s="85"/>
      <c r="N960" s="85"/>
      <c r="O960" s="85"/>
      <c r="P960" s="85"/>
      <c r="Q960" s="85"/>
      <c r="R960" s="85"/>
      <c r="S960" s="85"/>
      <c r="T960" s="85"/>
      <c r="U960" s="85"/>
      <c r="V960" s="85"/>
      <c r="W960" s="85"/>
      <c r="X960" s="85"/>
      <c r="Y960" s="85"/>
      <c r="Z960" s="85"/>
    </row>
    <row r="961" spans="1:26" ht="16.5" customHeight="1">
      <c r="A961" s="85"/>
      <c r="B961" s="85"/>
      <c r="C961" s="86"/>
      <c r="D961" s="86"/>
      <c r="E961" s="118"/>
      <c r="F961" s="118"/>
      <c r="G961" s="85"/>
      <c r="H961" s="85"/>
      <c r="I961" s="85"/>
      <c r="J961" s="85"/>
      <c r="K961" s="85"/>
      <c r="L961" s="85"/>
      <c r="M961" s="85"/>
      <c r="N961" s="85"/>
      <c r="O961" s="85"/>
      <c r="P961" s="85"/>
      <c r="Q961" s="85"/>
      <c r="R961" s="85"/>
      <c r="S961" s="85"/>
      <c r="T961" s="85"/>
      <c r="U961" s="85"/>
      <c r="V961" s="85"/>
      <c r="W961" s="85"/>
      <c r="X961" s="85"/>
      <c r="Y961" s="85"/>
      <c r="Z961" s="85"/>
    </row>
    <row r="962" spans="1:26" ht="16.5" customHeight="1">
      <c r="A962" s="85"/>
      <c r="B962" s="85"/>
      <c r="C962" s="86"/>
      <c r="D962" s="86"/>
      <c r="E962" s="118"/>
      <c r="F962" s="118"/>
      <c r="G962" s="85"/>
      <c r="H962" s="85"/>
      <c r="I962" s="85"/>
      <c r="J962" s="85"/>
      <c r="K962" s="85"/>
      <c r="L962" s="85"/>
      <c r="M962" s="85"/>
      <c r="N962" s="85"/>
      <c r="O962" s="85"/>
      <c r="P962" s="85"/>
      <c r="Q962" s="85"/>
      <c r="R962" s="85"/>
      <c r="S962" s="85"/>
      <c r="T962" s="85"/>
      <c r="U962" s="85"/>
      <c r="V962" s="85"/>
      <c r="W962" s="85"/>
      <c r="X962" s="85"/>
      <c r="Y962" s="85"/>
      <c r="Z962" s="85"/>
    </row>
    <row r="963" spans="1:26" ht="16.5" customHeight="1">
      <c r="A963" s="85"/>
      <c r="B963" s="85"/>
      <c r="C963" s="86"/>
      <c r="D963" s="86"/>
      <c r="E963" s="118"/>
      <c r="F963" s="118"/>
      <c r="G963" s="85"/>
      <c r="H963" s="85"/>
      <c r="I963" s="85"/>
      <c r="J963" s="85"/>
      <c r="K963" s="85"/>
      <c r="L963" s="85"/>
      <c r="M963" s="85"/>
      <c r="N963" s="85"/>
      <c r="O963" s="85"/>
      <c r="P963" s="85"/>
      <c r="Q963" s="85"/>
      <c r="R963" s="85"/>
      <c r="S963" s="85"/>
      <c r="T963" s="85"/>
      <c r="U963" s="85"/>
      <c r="V963" s="85"/>
      <c r="W963" s="85"/>
      <c r="X963" s="85"/>
      <c r="Y963" s="85"/>
      <c r="Z963" s="85"/>
    </row>
    <row r="964" spans="1:26" ht="16.5" customHeight="1">
      <c r="A964" s="85"/>
      <c r="B964" s="85"/>
      <c r="C964" s="86"/>
      <c r="D964" s="86"/>
      <c r="E964" s="118"/>
      <c r="F964" s="118"/>
      <c r="G964" s="85"/>
      <c r="H964" s="85"/>
      <c r="I964" s="85"/>
      <c r="J964" s="85"/>
      <c r="K964" s="85"/>
      <c r="L964" s="85"/>
      <c r="M964" s="85"/>
      <c r="N964" s="85"/>
      <c r="O964" s="85"/>
      <c r="P964" s="85"/>
      <c r="Q964" s="85"/>
      <c r="R964" s="85"/>
      <c r="S964" s="85"/>
      <c r="T964" s="85"/>
      <c r="U964" s="85"/>
      <c r="V964" s="85"/>
      <c r="W964" s="85"/>
      <c r="X964" s="85"/>
      <c r="Y964" s="85"/>
      <c r="Z964" s="85"/>
    </row>
    <row r="965" spans="1:26" ht="16.5" customHeight="1">
      <c r="A965" s="85"/>
      <c r="B965" s="85"/>
      <c r="C965" s="86"/>
      <c r="D965" s="86"/>
      <c r="E965" s="118"/>
      <c r="F965" s="118"/>
      <c r="G965" s="85"/>
      <c r="H965" s="85"/>
      <c r="I965" s="85"/>
      <c r="J965" s="85"/>
      <c r="K965" s="85"/>
      <c r="L965" s="85"/>
      <c r="M965" s="85"/>
      <c r="N965" s="85"/>
      <c r="O965" s="85"/>
      <c r="P965" s="85"/>
      <c r="Q965" s="85"/>
      <c r="R965" s="85"/>
      <c r="S965" s="85"/>
      <c r="T965" s="85"/>
      <c r="U965" s="85"/>
      <c r="V965" s="85"/>
      <c r="W965" s="85"/>
      <c r="X965" s="85"/>
      <c r="Y965" s="85"/>
      <c r="Z965" s="85"/>
    </row>
    <row r="966" spans="1:26" ht="16.5" customHeight="1">
      <c r="A966" s="85"/>
      <c r="B966" s="85"/>
      <c r="C966" s="86"/>
      <c r="D966" s="86"/>
      <c r="E966" s="118"/>
      <c r="F966" s="118"/>
      <c r="G966" s="85"/>
      <c r="H966" s="85"/>
      <c r="I966" s="85"/>
      <c r="J966" s="85"/>
      <c r="K966" s="85"/>
      <c r="L966" s="85"/>
      <c r="M966" s="85"/>
      <c r="N966" s="85"/>
      <c r="O966" s="85"/>
      <c r="P966" s="85"/>
      <c r="Q966" s="85"/>
      <c r="R966" s="85"/>
      <c r="S966" s="85"/>
      <c r="T966" s="85"/>
      <c r="U966" s="85"/>
      <c r="V966" s="85"/>
      <c r="W966" s="85"/>
      <c r="X966" s="85"/>
      <c r="Y966" s="85"/>
      <c r="Z966" s="85"/>
    </row>
    <row r="967" spans="1:26" ht="16.5" customHeight="1">
      <c r="A967" s="85"/>
      <c r="B967" s="85"/>
      <c r="C967" s="86"/>
      <c r="D967" s="86"/>
      <c r="E967" s="118"/>
      <c r="F967" s="118"/>
      <c r="G967" s="85"/>
      <c r="H967" s="85"/>
      <c r="I967" s="85"/>
      <c r="J967" s="85"/>
      <c r="K967" s="85"/>
      <c r="L967" s="85"/>
      <c r="M967" s="85"/>
      <c r="N967" s="85"/>
      <c r="O967" s="85"/>
      <c r="P967" s="85"/>
      <c r="Q967" s="85"/>
      <c r="R967" s="85"/>
      <c r="S967" s="85"/>
      <c r="T967" s="85"/>
      <c r="U967" s="85"/>
      <c r="V967" s="85"/>
      <c r="W967" s="85"/>
      <c r="X967" s="85"/>
      <c r="Y967" s="85"/>
      <c r="Z967" s="85"/>
    </row>
    <row r="968" spans="1:26" ht="16.5" customHeight="1">
      <c r="A968" s="85"/>
      <c r="B968" s="85"/>
      <c r="C968" s="86"/>
      <c r="D968" s="86"/>
      <c r="E968" s="118"/>
      <c r="F968" s="118"/>
      <c r="G968" s="85"/>
      <c r="H968" s="85"/>
      <c r="I968" s="85"/>
      <c r="J968" s="85"/>
      <c r="K968" s="85"/>
      <c r="L968" s="85"/>
      <c r="M968" s="85"/>
      <c r="N968" s="85"/>
      <c r="O968" s="85"/>
      <c r="P968" s="85"/>
      <c r="Q968" s="85"/>
      <c r="R968" s="85"/>
      <c r="S968" s="85"/>
      <c r="T968" s="85"/>
      <c r="U968" s="85"/>
      <c r="V968" s="85"/>
      <c r="W968" s="85"/>
      <c r="X968" s="85"/>
      <c r="Y968" s="85"/>
      <c r="Z968" s="85"/>
    </row>
    <row r="969" spans="1:26" ht="16.5" customHeight="1">
      <c r="A969" s="85"/>
      <c r="B969" s="85"/>
      <c r="C969" s="86"/>
      <c r="D969" s="86"/>
      <c r="E969" s="118"/>
      <c r="F969" s="118"/>
      <c r="G969" s="85"/>
      <c r="H969" s="85"/>
      <c r="I969" s="85"/>
      <c r="J969" s="85"/>
      <c r="K969" s="85"/>
      <c r="L969" s="85"/>
      <c r="M969" s="85"/>
      <c r="N969" s="85"/>
      <c r="O969" s="85"/>
      <c r="P969" s="85"/>
      <c r="Q969" s="85"/>
      <c r="R969" s="85"/>
      <c r="S969" s="85"/>
      <c r="T969" s="85"/>
      <c r="U969" s="85"/>
      <c r="V969" s="85"/>
      <c r="W969" s="85"/>
      <c r="X969" s="85"/>
      <c r="Y969" s="85"/>
      <c r="Z969" s="85"/>
    </row>
    <row r="970" spans="1:26" ht="16.5" customHeight="1">
      <c r="A970" s="85"/>
      <c r="B970" s="85"/>
      <c r="C970" s="86"/>
      <c r="D970" s="86"/>
      <c r="E970" s="118"/>
      <c r="F970" s="118"/>
      <c r="G970" s="85"/>
      <c r="H970" s="85"/>
      <c r="I970" s="85"/>
      <c r="J970" s="85"/>
      <c r="K970" s="85"/>
      <c r="L970" s="85"/>
      <c r="M970" s="85"/>
      <c r="N970" s="85"/>
      <c r="O970" s="85"/>
      <c r="P970" s="85"/>
      <c r="Q970" s="85"/>
      <c r="R970" s="85"/>
      <c r="S970" s="85"/>
      <c r="T970" s="85"/>
      <c r="U970" s="85"/>
      <c r="V970" s="85"/>
      <c r="W970" s="85"/>
      <c r="X970" s="85"/>
      <c r="Y970" s="85"/>
      <c r="Z970" s="85"/>
    </row>
    <row r="971" spans="1:26" ht="16.5" customHeight="1">
      <c r="A971" s="85"/>
      <c r="B971" s="85"/>
      <c r="C971" s="86"/>
      <c r="D971" s="86"/>
      <c r="E971" s="118"/>
      <c r="F971" s="118"/>
      <c r="G971" s="85"/>
      <c r="H971" s="85"/>
      <c r="I971" s="85"/>
      <c r="J971" s="85"/>
      <c r="K971" s="85"/>
      <c r="L971" s="85"/>
      <c r="M971" s="85"/>
      <c r="N971" s="85"/>
      <c r="O971" s="85"/>
      <c r="P971" s="85"/>
      <c r="Q971" s="85"/>
      <c r="R971" s="85"/>
      <c r="S971" s="85"/>
      <c r="T971" s="85"/>
      <c r="U971" s="85"/>
      <c r="V971" s="85"/>
      <c r="W971" s="85"/>
      <c r="X971" s="85"/>
      <c r="Y971" s="85"/>
      <c r="Z971" s="85"/>
    </row>
    <row r="972" spans="1:26" ht="16.5" customHeight="1">
      <c r="A972" s="85"/>
      <c r="B972" s="85"/>
      <c r="C972" s="86"/>
      <c r="D972" s="86"/>
      <c r="E972" s="118"/>
      <c r="F972" s="118"/>
      <c r="G972" s="85"/>
      <c r="H972" s="85"/>
      <c r="I972" s="85"/>
      <c r="J972" s="85"/>
      <c r="K972" s="85"/>
      <c r="L972" s="85"/>
      <c r="M972" s="85"/>
      <c r="N972" s="85"/>
      <c r="O972" s="85"/>
      <c r="P972" s="85"/>
      <c r="Q972" s="85"/>
      <c r="R972" s="85"/>
      <c r="S972" s="85"/>
      <c r="T972" s="85"/>
      <c r="U972" s="85"/>
      <c r="V972" s="85"/>
      <c r="W972" s="85"/>
      <c r="X972" s="85"/>
      <c r="Y972" s="85"/>
      <c r="Z972" s="85"/>
    </row>
    <row r="973" spans="1:26" ht="16.5" customHeight="1">
      <c r="A973" s="85"/>
      <c r="B973" s="85"/>
      <c r="C973" s="86"/>
      <c r="D973" s="86"/>
      <c r="E973" s="118"/>
      <c r="F973" s="118"/>
      <c r="G973" s="85"/>
      <c r="H973" s="85"/>
      <c r="I973" s="85"/>
      <c r="J973" s="85"/>
      <c r="K973" s="85"/>
      <c r="L973" s="85"/>
      <c r="M973" s="85"/>
      <c r="N973" s="85"/>
      <c r="O973" s="85"/>
      <c r="P973" s="85"/>
      <c r="Q973" s="85"/>
      <c r="R973" s="85"/>
      <c r="S973" s="85"/>
      <c r="T973" s="85"/>
      <c r="U973" s="85"/>
      <c r="V973" s="85"/>
      <c r="W973" s="85"/>
      <c r="X973" s="85"/>
      <c r="Y973" s="85"/>
      <c r="Z973" s="85"/>
    </row>
    <row r="974" spans="1:26" ht="16.5" customHeight="1">
      <c r="A974" s="85"/>
      <c r="B974" s="85"/>
      <c r="C974" s="86"/>
      <c r="D974" s="86"/>
      <c r="E974" s="118"/>
      <c r="F974" s="118"/>
      <c r="G974" s="85"/>
      <c r="H974" s="85"/>
      <c r="I974" s="85"/>
      <c r="J974" s="85"/>
      <c r="K974" s="85"/>
      <c r="L974" s="85"/>
      <c r="M974" s="85"/>
      <c r="N974" s="85"/>
      <c r="O974" s="85"/>
      <c r="P974" s="85"/>
      <c r="Q974" s="85"/>
      <c r="R974" s="85"/>
      <c r="S974" s="85"/>
      <c r="T974" s="85"/>
      <c r="U974" s="85"/>
      <c r="V974" s="85"/>
      <c r="W974" s="85"/>
      <c r="X974" s="85"/>
      <c r="Y974" s="85"/>
      <c r="Z974" s="85"/>
    </row>
    <row r="975" spans="1:26" ht="16.5" customHeight="1">
      <c r="A975" s="85"/>
      <c r="B975" s="85"/>
      <c r="C975" s="86"/>
      <c r="D975" s="86"/>
      <c r="E975" s="118"/>
      <c r="F975" s="118"/>
      <c r="G975" s="85"/>
      <c r="H975" s="85"/>
      <c r="I975" s="85"/>
      <c r="J975" s="85"/>
      <c r="K975" s="85"/>
      <c r="L975" s="85"/>
      <c r="M975" s="85"/>
      <c r="N975" s="85"/>
      <c r="O975" s="85"/>
      <c r="P975" s="85"/>
      <c r="Q975" s="85"/>
      <c r="R975" s="85"/>
      <c r="S975" s="85"/>
      <c r="T975" s="85"/>
      <c r="U975" s="85"/>
      <c r="V975" s="85"/>
      <c r="W975" s="85"/>
      <c r="X975" s="85"/>
      <c r="Y975" s="85"/>
      <c r="Z975" s="85"/>
    </row>
    <row r="976" spans="1:26" ht="16.5" customHeight="1">
      <c r="A976" s="85"/>
      <c r="B976" s="85"/>
      <c r="C976" s="86"/>
      <c r="D976" s="86"/>
      <c r="E976" s="118"/>
      <c r="F976" s="118"/>
      <c r="G976" s="85"/>
      <c r="H976" s="85"/>
      <c r="I976" s="85"/>
      <c r="J976" s="85"/>
      <c r="K976" s="85"/>
      <c r="L976" s="85"/>
      <c r="M976" s="85"/>
      <c r="N976" s="85"/>
      <c r="O976" s="85"/>
      <c r="P976" s="85"/>
      <c r="Q976" s="85"/>
      <c r="R976" s="85"/>
      <c r="S976" s="85"/>
      <c r="T976" s="85"/>
      <c r="U976" s="85"/>
      <c r="V976" s="85"/>
      <c r="W976" s="85"/>
      <c r="X976" s="85"/>
      <c r="Y976" s="85"/>
      <c r="Z976" s="85"/>
    </row>
    <row r="977" spans="1:26" ht="16.5" customHeight="1">
      <c r="A977" s="85"/>
      <c r="B977" s="85"/>
      <c r="C977" s="86"/>
      <c r="D977" s="86"/>
      <c r="E977" s="118"/>
      <c r="F977" s="118"/>
      <c r="G977" s="85"/>
      <c r="H977" s="85"/>
      <c r="I977" s="85"/>
      <c r="J977" s="85"/>
      <c r="K977" s="85"/>
      <c r="L977" s="85"/>
      <c r="M977" s="85"/>
      <c r="N977" s="85"/>
      <c r="O977" s="85"/>
      <c r="P977" s="85"/>
      <c r="Q977" s="85"/>
      <c r="R977" s="85"/>
      <c r="S977" s="85"/>
      <c r="T977" s="85"/>
      <c r="U977" s="85"/>
      <c r="V977" s="85"/>
      <c r="W977" s="85"/>
      <c r="X977" s="85"/>
      <c r="Y977" s="85"/>
      <c r="Z977" s="85"/>
    </row>
    <row r="978" spans="1:26" ht="16.5" customHeight="1">
      <c r="A978" s="85"/>
      <c r="B978" s="85"/>
      <c r="C978" s="86"/>
      <c r="D978" s="86"/>
      <c r="E978" s="118"/>
      <c r="F978" s="118"/>
      <c r="G978" s="85"/>
      <c r="H978" s="85"/>
      <c r="I978" s="85"/>
      <c r="J978" s="85"/>
      <c r="K978" s="85"/>
      <c r="L978" s="85"/>
      <c r="M978" s="85"/>
      <c r="N978" s="85"/>
      <c r="O978" s="85"/>
      <c r="P978" s="85"/>
      <c r="Q978" s="85"/>
      <c r="R978" s="85"/>
      <c r="S978" s="85"/>
      <c r="T978" s="85"/>
      <c r="U978" s="85"/>
      <c r="V978" s="85"/>
      <c r="W978" s="85"/>
      <c r="X978" s="85"/>
      <c r="Y978" s="85"/>
      <c r="Z978" s="85"/>
    </row>
    <row r="979" spans="1:26" ht="16.5" customHeight="1">
      <c r="A979" s="85"/>
      <c r="B979" s="85"/>
      <c r="C979" s="86"/>
      <c r="D979" s="86"/>
      <c r="E979" s="118"/>
      <c r="F979" s="118"/>
      <c r="G979" s="85"/>
      <c r="H979" s="85"/>
      <c r="I979" s="85"/>
      <c r="J979" s="85"/>
      <c r="K979" s="85"/>
      <c r="L979" s="85"/>
      <c r="M979" s="85"/>
      <c r="N979" s="85"/>
      <c r="O979" s="85"/>
      <c r="P979" s="85"/>
      <c r="Q979" s="85"/>
      <c r="R979" s="85"/>
      <c r="S979" s="85"/>
      <c r="T979" s="85"/>
      <c r="U979" s="85"/>
      <c r="V979" s="85"/>
      <c r="W979" s="85"/>
      <c r="X979" s="85"/>
      <c r="Y979" s="85"/>
      <c r="Z979" s="85"/>
    </row>
    <row r="980" spans="1:26" ht="16.5" customHeight="1">
      <c r="A980" s="85"/>
      <c r="B980" s="85"/>
      <c r="C980" s="86"/>
      <c r="D980" s="86"/>
      <c r="E980" s="118"/>
      <c r="F980" s="118"/>
      <c r="G980" s="85"/>
      <c r="H980" s="85"/>
      <c r="I980" s="85"/>
      <c r="J980" s="85"/>
      <c r="K980" s="85"/>
      <c r="L980" s="85"/>
      <c r="M980" s="85"/>
      <c r="N980" s="85"/>
      <c r="O980" s="85"/>
      <c r="P980" s="85"/>
      <c r="Q980" s="85"/>
      <c r="R980" s="85"/>
      <c r="S980" s="85"/>
      <c r="T980" s="85"/>
      <c r="U980" s="85"/>
      <c r="V980" s="85"/>
      <c r="W980" s="85"/>
      <c r="X980" s="85"/>
      <c r="Y980" s="85"/>
      <c r="Z980" s="85"/>
    </row>
    <row r="981" spans="1:26" ht="16.5" customHeight="1">
      <c r="A981" s="85"/>
      <c r="B981" s="85"/>
      <c r="C981" s="86"/>
      <c r="D981" s="86"/>
      <c r="E981" s="118"/>
      <c r="F981" s="118"/>
      <c r="G981" s="85"/>
      <c r="H981" s="85"/>
      <c r="I981" s="85"/>
      <c r="J981" s="85"/>
      <c r="K981" s="85"/>
      <c r="L981" s="85"/>
      <c r="M981" s="85"/>
      <c r="N981" s="85"/>
      <c r="O981" s="85"/>
      <c r="P981" s="85"/>
      <c r="Q981" s="85"/>
      <c r="R981" s="85"/>
      <c r="S981" s="85"/>
      <c r="T981" s="85"/>
      <c r="U981" s="85"/>
      <c r="V981" s="85"/>
      <c r="W981" s="85"/>
      <c r="X981" s="85"/>
      <c r="Y981" s="85"/>
      <c r="Z981" s="85"/>
    </row>
    <row r="982" spans="1:26" ht="16.5" customHeight="1">
      <c r="A982" s="85"/>
      <c r="B982" s="85"/>
      <c r="C982" s="86"/>
      <c r="D982" s="86"/>
      <c r="E982" s="118"/>
      <c r="F982" s="118"/>
      <c r="G982" s="85"/>
      <c r="H982" s="85"/>
      <c r="I982" s="85"/>
      <c r="J982" s="85"/>
      <c r="K982" s="85"/>
      <c r="L982" s="85"/>
      <c r="M982" s="85"/>
      <c r="N982" s="85"/>
      <c r="O982" s="85"/>
      <c r="P982" s="85"/>
      <c r="Q982" s="85"/>
      <c r="R982" s="85"/>
      <c r="S982" s="85"/>
      <c r="T982" s="85"/>
      <c r="U982" s="85"/>
      <c r="V982" s="85"/>
      <c r="W982" s="85"/>
      <c r="X982" s="85"/>
      <c r="Y982" s="85"/>
      <c r="Z982" s="85"/>
    </row>
    <row r="983" spans="1:26" ht="16.5" customHeight="1">
      <c r="A983" s="85"/>
      <c r="B983" s="85"/>
      <c r="C983" s="86"/>
      <c r="D983" s="86"/>
      <c r="E983" s="118"/>
      <c r="F983" s="118"/>
      <c r="G983" s="85"/>
      <c r="H983" s="85"/>
      <c r="I983" s="85"/>
      <c r="J983" s="85"/>
      <c r="K983" s="85"/>
      <c r="L983" s="85"/>
      <c r="M983" s="85"/>
      <c r="N983" s="85"/>
      <c r="O983" s="85"/>
      <c r="P983" s="85"/>
      <c r="Q983" s="85"/>
      <c r="R983" s="85"/>
      <c r="S983" s="85"/>
      <c r="T983" s="85"/>
      <c r="U983" s="85"/>
      <c r="V983" s="85"/>
      <c r="W983" s="85"/>
      <c r="X983" s="85"/>
      <c r="Y983" s="85"/>
      <c r="Z983" s="85"/>
    </row>
    <row r="984" spans="1:26" ht="16.5" customHeight="1">
      <c r="A984" s="85"/>
      <c r="B984" s="85"/>
      <c r="C984" s="86"/>
      <c r="D984" s="86"/>
      <c r="E984" s="118"/>
      <c r="F984" s="118"/>
      <c r="G984" s="85"/>
      <c r="H984" s="85"/>
      <c r="I984" s="85"/>
      <c r="J984" s="85"/>
      <c r="K984" s="85"/>
      <c r="L984" s="85"/>
      <c r="M984" s="85"/>
      <c r="N984" s="85"/>
      <c r="O984" s="85"/>
      <c r="P984" s="85"/>
      <c r="Q984" s="85"/>
      <c r="R984" s="85"/>
      <c r="S984" s="85"/>
      <c r="T984" s="85"/>
      <c r="U984" s="85"/>
      <c r="V984" s="85"/>
      <c r="W984" s="85"/>
      <c r="X984" s="85"/>
      <c r="Y984" s="85"/>
      <c r="Z984" s="85"/>
    </row>
    <row r="985" spans="1:26" ht="16.5" customHeight="1">
      <c r="A985" s="85"/>
      <c r="B985" s="85"/>
      <c r="C985" s="86"/>
      <c r="D985" s="86"/>
      <c r="E985" s="118"/>
      <c r="F985" s="118"/>
      <c r="G985" s="85"/>
      <c r="H985" s="85"/>
      <c r="I985" s="85"/>
      <c r="J985" s="85"/>
      <c r="K985" s="85"/>
      <c r="L985" s="85"/>
      <c r="M985" s="85"/>
      <c r="N985" s="85"/>
      <c r="O985" s="85"/>
      <c r="P985" s="85"/>
      <c r="Q985" s="85"/>
      <c r="R985" s="85"/>
      <c r="S985" s="85"/>
      <c r="T985" s="85"/>
      <c r="U985" s="85"/>
      <c r="V985" s="85"/>
      <c r="W985" s="85"/>
      <c r="X985" s="85"/>
      <c r="Y985" s="85"/>
      <c r="Z985" s="85"/>
    </row>
    <row r="986" spans="1:26" ht="16.5" customHeight="1">
      <c r="A986" s="85"/>
      <c r="B986" s="85"/>
      <c r="C986" s="86"/>
      <c r="D986" s="86"/>
      <c r="E986" s="118"/>
      <c r="F986" s="118"/>
      <c r="G986" s="85"/>
      <c r="H986" s="85"/>
      <c r="I986" s="85"/>
      <c r="J986" s="85"/>
      <c r="K986" s="85"/>
      <c r="L986" s="85"/>
      <c r="M986" s="85"/>
      <c r="N986" s="85"/>
      <c r="O986" s="85"/>
      <c r="P986" s="85"/>
      <c r="Q986" s="85"/>
      <c r="R986" s="85"/>
      <c r="S986" s="85"/>
      <c r="T986" s="85"/>
      <c r="U986" s="85"/>
      <c r="V986" s="85"/>
      <c r="W986" s="85"/>
      <c r="X986" s="85"/>
      <c r="Y986" s="85"/>
      <c r="Z986" s="85"/>
    </row>
    <row r="987" spans="1:26" ht="16.5" customHeight="1">
      <c r="A987" s="85"/>
      <c r="B987" s="85"/>
      <c r="C987" s="86"/>
      <c r="D987" s="86"/>
      <c r="E987" s="118"/>
      <c r="F987" s="118"/>
      <c r="G987" s="85"/>
      <c r="H987" s="85"/>
      <c r="I987" s="85"/>
      <c r="J987" s="85"/>
      <c r="K987" s="85"/>
      <c r="L987" s="85"/>
      <c r="M987" s="85"/>
      <c r="N987" s="85"/>
      <c r="O987" s="85"/>
      <c r="P987" s="85"/>
      <c r="Q987" s="85"/>
      <c r="R987" s="85"/>
      <c r="S987" s="85"/>
      <c r="T987" s="85"/>
      <c r="U987" s="85"/>
      <c r="V987" s="85"/>
      <c r="W987" s="85"/>
      <c r="X987" s="85"/>
      <c r="Y987" s="85"/>
      <c r="Z987" s="85"/>
    </row>
    <row r="988" spans="1:26" ht="16.5" customHeight="1">
      <c r="A988" s="85"/>
      <c r="B988" s="85"/>
      <c r="C988" s="86"/>
      <c r="D988" s="86"/>
      <c r="E988" s="118"/>
      <c r="F988" s="118"/>
      <c r="G988" s="85"/>
      <c r="H988" s="85"/>
      <c r="I988" s="85"/>
      <c r="J988" s="85"/>
      <c r="K988" s="85"/>
      <c r="L988" s="85"/>
      <c r="M988" s="85"/>
      <c r="N988" s="85"/>
      <c r="O988" s="85"/>
      <c r="P988" s="85"/>
      <c r="Q988" s="85"/>
      <c r="R988" s="85"/>
      <c r="S988" s="85"/>
      <c r="T988" s="85"/>
      <c r="U988" s="85"/>
      <c r="V988" s="85"/>
      <c r="W988" s="85"/>
      <c r="X988" s="85"/>
      <c r="Y988" s="85"/>
      <c r="Z988" s="85"/>
    </row>
    <row r="989" spans="1:26" ht="16.5" customHeight="1">
      <c r="A989" s="85"/>
      <c r="B989" s="85"/>
      <c r="C989" s="86"/>
      <c r="D989" s="86"/>
      <c r="E989" s="118"/>
      <c r="F989" s="118"/>
      <c r="G989" s="85"/>
      <c r="H989" s="85"/>
      <c r="I989" s="85"/>
      <c r="J989" s="85"/>
      <c r="K989" s="85"/>
      <c r="L989" s="85"/>
      <c r="M989" s="85"/>
      <c r="N989" s="85"/>
      <c r="O989" s="85"/>
      <c r="P989" s="85"/>
      <c r="Q989" s="85"/>
      <c r="R989" s="85"/>
      <c r="S989" s="85"/>
      <c r="T989" s="85"/>
      <c r="U989" s="85"/>
      <c r="V989" s="85"/>
      <c r="W989" s="85"/>
      <c r="X989" s="85"/>
      <c r="Y989" s="85"/>
      <c r="Z989" s="85"/>
    </row>
    <row r="990" spans="1:26" ht="16.5" customHeight="1">
      <c r="A990" s="85"/>
      <c r="B990" s="85"/>
      <c r="C990" s="86"/>
      <c r="D990" s="86"/>
      <c r="E990" s="118"/>
      <c r="F990" s="118"/>
      <c r="G990" s="85"/>
      <c r="H990" s="85"/>
      <c r="I990" s="85"/>
      <c r="J990" s="85"/>
      <c r="K990" s="85"/>
      <c r="L990" s="85"/>
      <c r="M990" s="85"/>
      <c r="N990" s="85"/>
      <c r="O990" s="85"/>
      <c r="P990" s="85"/>
      <c r="Q990" s="85"/>
      <c r="R990" s="85"/>
      <c r="S990" s="85"/>
      <c r="T990" s="85"/>
      <c r="U990" s="85"/>
      <c r="V990" s="85"/>
      <c r="W990" s="85"/>
      <c r="X990" s="85"/>
      <c r="Y990" s="85"/>
      <c r="Z990" s="85"/>
    </row>
    <row r="991" spans="1:26" ht="16.5" customHeight="1">
      <c r="A991" s="85"/>
      <c r="B991" s="85"/>
      <c r="C991" s="86"/>
      <c r="D991" s="86"/>
      <c r="E991" s="118"/>
      <c r="F991" s="118"/>
      <c r="G991" s="85"/>
      <c r="H991" s="85"/>
      <c r="I991" s="85"/>
      <c r="J991" s="85"/>
      <c r="K991" s="85"/>
      <c r="L991" s="85"/>
      <c r="M991" s="85"/>
      <c r="N991" s="85"/>
      <c r="O991" s="85"/>
      <c r="P991" s="85"/>
      <c r="Q991" s="85"/>
      <c r="R991" s="85"/>
      <c r="S991" s="85"/>
      <c r="T991" s="85"/>
      <c r="U991" s="85"/>
      <c r="V991" s="85"/>
      <c r="W991" s="85"/>
      <c r="X991" s="85"/>
      <c r="Y991" s="85"/>
      <c r="Z991" s="85"/>
    </row>
    <row r="992" spans="1:26" ht="16.5" customHeight="1">
      <c r="A992" s="85"/>
      <c r="B992" s="85"/>
      <c r="C992" s="86"/>
      <c r="D992" s="86"/>
      <c r="E992" s="118"/>
      <c r="F992" s="118"/>
      <c r="G992" s="85"/>
      <c r="H992" s="85"/>
      <c r="I992" s="85"/>
      <c r="J992" s="85"/>
      <c r="K992" s="85"/>
      <c r="L992" s="85"/>
      <c r="M992" s="85"/>
      <c r="N992" s="85"/>
      <c r="O992" s="85"/>
      <c r="P992" s="85"/>
      <c r="Q992" s="85"/>
      <c r="R992" s="85"/>
      <c r="S992" s="85"/>
      <c r="T992" s="85"/>
      <c r="U992" s="85"/>
      <c r="V992" s="85"/>
      <c r="W992" s="85"/>
      <c r="X992" s="85"/>
      <c r="Y992" s="85"/>
      <c r="Z992" s="85"/>
    </row>
    <row r="993" spans="1:26" ht="16.5" customHeight="1">
      <c r="A993" s="85"/>
      <c r="B993" s="85"/>
      <c r="C993" s="86"/>
      <c r="D993" s="86"/>
      <c r="E993" s="118"/>
      <c r="F993" s="118"/>
      <c r="G993" s="85"/>
      <c r="H993" s="85"/>
      <c r="I993" s="85"/>
      <c r="J993" s="85"/>
      <c r="K993" s="85"/>
      <c r="L993" s="85"/>
      <c r="M993" s="85"/>
      <c r="N993" s="85"/>
      <c r="O993" s="85"/>
      <c r="P993" s="85"/>
      <c r="Q993" s="85"/>
      <c r="R993" s="85"/>
      <c r="S993" s="85"/>
      <c r="T993" s="85"/>
      <c r="U993" s="85"/>
      <c r="V993" s="85"/>
      <c r="W993" s="85"/>
      <c r="X993" s="85"/>
      <c r="Y993" s="85"/>
      <c r="Z993" s="85"/>
    </row>
    <row r="994" spans="1:26" ht="16.5" customHeight="1">
      <c r="A994" s="85"/>
      <c r="B994" s="85"/>
      <c r="C994" s="86"/>
      <c r="D994" s="86"/>
      <c r="E994" s="118"/>
      <c r="F994" s="118"/>
      <c r="G994" s="85"/>
      <c r="H994" s="85"/>
      <c r="I994" s="85"/>
      <c r="J994" s="85"/>
      <c r="K994" s="85"/>
      <c r="L994" s="85"/>
      <c r="M994" s="85"/>
      <c r="N994" s="85"/>
      <c r="O994" s="85"/>
      <c r="P994" s="85"/>
      <c r="Q994" s="85"/>
      <c r="R994" s="85"/>
      <c r="S994" s="85"/>
      <c r="T994" s="85"/>
      <c r="U994" s="85"/>
      <c r="V994" s="85"/>
      <c r="W994" s="85"/>
      <c r="X994" s="85"/>
      <c r="Y994" s="85"/>
      <c r="Z994" s="85"/>
    </row>
    <row r="995" spans="1:26" ht="16.5" customHeight="1">
      <c r="A995" s="85"/>
      <c r="B995" s="85"/>
      <c r="C995" s="86"/>
      <c r="D995" s="86"/>
      <c r="E995" s="118"/>
      <c r="F995" s="118"/>
      <c r="G995" s="85"/>
      <c r="H995" s="85"/>
      <c r="I995" s="85"/>
      <c r="J995" s="85"/>
      <c r="K995" s="85"/>
      <c r="L995" s="85"/>
      <c r="M995" s="85"/>
      <c r="N995" s="85"/>
      <c r="O995" s="85"/>
      <c r="P995" s="85"/>
      <c r="Q995" s="85"/>
      <c r="R995" s="85"/>
      <c r="S995" s="85"/>
      <c r="T995" s="85"/>
      <c r="U995" s="85"/>
      <c r="V995" s="85"/>
      <c r="W995" s="85"/>
      <c r="X995" s="85"/>
      <c r="Y995" s="85"/>
      <c r="Z995" s="85"/>
    </row>
    <row r="996" spans="1:26" ht="16.5" customHeight="1">
      <c r="A996" s="85"/>
      <c r="B996" s="85"/>
      <c r="C996" s="86"/>
      <c r="D996" s="86"/>
      <c r="E996" s="118"/>
      <c r="F996" s="118"/>
      <c r="G996" s="85"/>
      <c r="H996" s="85"/>
      <c r="I996" s="85"/>
      <c r="J996" s="85"/>
      <c r="K996" s="85"/>
      <c r="L996" s="85"/>
      <c r="M996" s="85"/>
      <c r="N996" s="85"/>
      <c r="O996" s="85"/>
      <c r="P996" s="85"/>
      <c r="Q996" s="85"/>
      <c r="R996" s="85"/>
      <c r="S996" s="85"/>
      <c r="T996" s="85"/>
      <c r="U996" s="85"/>
      <c r="V996" s="85"/>
      <c r="W996" s="85"/>
      <c r="X996" s="85"/>
      <c r="Y996" s="85"/>
      <c r="Z996" s="85"/>
    </row>
    <row r="997" spans="1:26" ht="16.5" customHeight="1">
      <c r="A997" s="85"/>
      <c r="B997" s="85"/>
      <c r="C997" s="86"/>
      <c r="D997" s="86"/>
      <c r="E997" s="118"/>
      <c r="F997" s="118"/>
      <c r="G997" s="85"/>
      <c r="H997" s="85"/>
      <c r="I997" s="85"/>
      <c r="J997" s="85"/>
      <c r="K997" s="85"/>
      <c r="L997" s="85"/>
      <c r="M997" s="85"/>
      <c r="N997" s="85"/>
      <c r="O997" s="85"/>
      <c r="P997" s="85"/>
      <c r="Q997" s="85"/>
      <c r="R997" s="85"/>
      <c r="S997" s="85"/>
      <c r="T997" s="85"/>
      <c r="U997" s="85"/>
      <c r="V997" s="85"/>
      <c r="W997" s="85"/>
      <c r="X997" s="85"/>
      <c r="Y997" s="85"/>
      <c r="Z997" s="85"/>
    </row>
    <row r="998" spans="1:26" ht="16.5" customHeight="1">
      <c r="A998" s="85"/>
      <c r="B998" s="85"/>
      <c r="C998" s="86"/>
      <c r="D998" s="86"/>
      <c r="E998" s="118"/>
      <c r="F998" s="118"/>
      <c r="G998" s="85"/>
      <c r="H998" s="85"/>
      <c r="I998" s="85"/>
      <c r="J998" s="85"/>
      <c r="K998" s="85"/>
      <c r="L998" s="85"/>
      <c r="M998" s="85"/>
      <c r="N998" s="85"/>
      <c r="O998" s="85"/>
      <c r="P998" s="85"/>
      <c r="Q998" s="85"/>
      <c r="R998" s="85"/>
      <c r="S998" s="85"/>
      <c r="T998" s="85"/>
      <c r="U998" s="85"/>
      <c r="V998" s="85"/>
      <c r="W998" s="85"/>
      <c r="X998" s="85"/>
      <c r="Y998" s="85"/>
      <c r="Z998" s="85"/>
    </row>
    <row r="999" spans="1:26" ht="16.5" customHeight="1">
      <c r="A999" s="85"/>
      <c r="B999" s="85"/>
      <c r="C999" s="86"/>
      <c r="D999" s="86"/>
      <c r="E999" s="118"/>
      <c r="F999" s="118"/>
      <c r="G999" s="85"/>
      <c r="H999" s="85"/>
      <c r="I999" s="85"/>
      <c r="J999" s="85"/>
      <c r="K999" s="85"/>
      <c r="L999" s="85"/>
      <c r="M999" s="85"/>
      <c r="N999" s="85"/>
      <c r="O999" s="85"/>
      <c r="P999" s="85"/>
      <c r="Q999" s="85"/>
      <c r="R999" s="85"/>
      <c r="S999" s="85"/>
      <c r="T999" s="85"/>
      <c r="U999" s="85"/>
      <c r="V999" s="85"/>
      <c r="W999" s="85"/>
      <c r="X999" s="85"/>
      <c r="Y999" s="85"/>
      <c r="Z999" s="85"/>
    </row>
    <row r="1000" spans="1:26" ht="16.5" customHeight="1">
      <c r="A1000" s="85"/>
      <c r="B1000" s="85"/>
      <c r="C1000" s="86"/>
      <c r="D1000" s="86"/>
      <c r="E1000" s="118"/>
      <c r="F1000" s="118"/>
      <c r="G1000" s="85"/>
      <c r="H1000" s="85"/>
      <c r="I1000" s="85"/>
      <c r="J1000" s="85"/>
      <c r="K1000" s="85"/>
      <c r="L1000" s="85"/>
      <c r="M1000" s="85"/>
      <c r="N1000" s="85"/>
      <c r="O1000" s="85"/>
      <c r="P1000" s="85"/>
      <c r="Q1000" s="85"/>
      <c r="R1000" s="85"/>
      <c r="S1000" s="85"/>
      <c r="T1000" s="85"/>
      <c r="U1000" s="85"/>
      <c r="V1000" s="85"/>
      <c r="W1000" s="85"/>
      <c r="X1000" s="85"/>
      <c r="Y1000" s="85"/>
      <c r="Z1000" s="85"/>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132"/>
      <c r="B1" s="133"/>
      <c r="C1" s="134"/>
      <c r="D1" s="134"/>
      <c r="E1" s="135"/>
      <c r="F1" s="135"/>
      <c r="G1" s="135"/>
      <c r="H1" s="135"/>
      <c r="I1" s="135"/>
      <c r="J1" s="135"/>
      <c r="K1" s="135"/>
      <c r="L1" s="135"/>
      <c r="M1" s="135"/>
      <c r="N1" s="135"/>
      <c r="O1" s="135"/>
      <c r="P1" s="135"/>
      <c r="Q1" s="135"/>
      <c r="R1" s="135"/>
      <c r="S1" s="135"/>
      <c r="T1" s="135"/>
      <c r="U1" s="135"/>
      <c r="V1" s="135"/>
      <c r="W1" s="135"/>
      <c r="X1" s="135"/>
      <c r="Y1" s="135"/>
      <c r="Z1" s="135"/>
    </row>
    <row r="2" spans="1:26" ht="24" customHeight="1">
      <c r="A2" s="136"/>
      <c r="B2" s="751" t="s">
        <v>495</v>
      </c>
      <c r="C2" s="490"/>
      <c r="D2" s="135"/>
      <c r="E2" s="135"/>
      <c r="F2" s="135"/>
      <c r="G2" s="135"/>
      <c r="H2" s="135"/>
      <c r="I2" s="135"/>
      <c r="J2" s="135"/>
      <c r="K2" s="135"/>
      <c r="L2" s="135"/>
      <c r="M2" s="135"/>
      <c r="N2" s="135"/>
      <c r="O2" s="135"/>
      <c r="P2" s="135"/>
      <c r="Q2" s="135"/>
      <c r="R2" s="135"/>
      <c r="S2" s="135"/>
      <c r="T2" s="135"/>
      <c r="U2" s="135"/>
      <c r="V2" s="135"/>
      <c r="W2" s="135"/>
      <c r="X2" s="135"/>
      <c r="Y2" s="135"/>
      <c r="Z2" s="135"/>
    </row>
    <row r="3" spans="1:26" ht="24" customHeight="1">
      <c r="A3" s="132"/>
      <c r="B3" s="134"/>
      <c r="C3" s="134"/>
      <c r="D3" s="134"/>
      <c r="E3" s="135"/>
      <c r="F3" s="135"/>
      <c r="G3" s="135"/>
      <c r="H3" s="135"/>
      <c r="I3" s="135"/>
      <c r="J3" s="135"/>
      <c r="K3" s="135"/>
      <c r="L3" s="135"/>
      <c r="M3" s="135"/>
      <c r="N3" s="135"/>
      <c r="O3" s="135"/>
      <c r="P3" s="135"/>
      <c r="Q3" s="135"/>
      <c r="R3" s="135"/>
      <c r="S3" s="135"/>
      <c r="T3" s="135"/>
      <c r="U3" s="135"/>
      <c r="V3" s="135"/>
      <c r="W3" s="135"/>
      <c r="X3" s="135"/>
      <c r="Y3" s="135"/>
      <c r="Z3" s="135"/>
    </row>
    <row r="4" spans="1:26" ht="24" customHeight="1">
      <c r="A4" s="132"/>
      <c r="B4" s="137" t="s">
        <v>496</v>
      </c>
      <c r="C4" s="138" t="s">
        <v>497</v>
      </c>
      <c r="D4" s="139"/>
      <c r="E4" s="135"/>
      <c r="F4" s="135"/>
      <c r="G4" s="135"/>
      <c r="H4" s="135"/>
      <c r="I4" s="135"/>
      <c r="J4" s="135"/>
      <c r="K4" s="135"/>
      <c r="L4" s="135"/>
      <c r="M4" s="135"/>
      <c r="N4" s="135"/>
      <c r="O4" s="135"/>
      <c r="P4" s="135"/>
      <c r="Q4" s="135"/>
      <c r="R4" s="135"/>
      <c r="S4" s="135"/>
      <c r="T4" s="135"/>
      <c r="U4" s="135"/>
      <c r="V4" s="135"/>
      <c r="W4" s="135"/>
      <c r="X4" s="135"/>
      <c r="Y4" s="135"/>
      <c r="Z4" s="135"/>
    </row>
    <row r="5" spans="1:26" ht="24" customHeight="1">
      <c r="A5" s="132"/>
      <c r="B5" s="140" t="s">
        <v>498</v>
      </c>
      <c r="C5" s="141" t="s">
        <v>499</v>
      </c>
      <c r="D5" s="139"/>
      <c r="E5" s="135"/>
      <c r="F5" s="135"/>
      <c r="G5" s="135"/>
      <c r="H5" s="135"/>
      <c r="I5" s="135"/>
      <c r="J5" s="135"/>
      <c r="K5" s="135"/>
      <c r="L5" s="135"/>
      <c r="M5" s="135"/>
      <c r="N5" s="135"/>
      <c r="O5" s="135"/>
      <c r="P5" s="135"/>
      <c r="Q5" s="135"/>
      <c r="R5" s="135"/>
      <c r="S5" s="135"/>
      <c r="T5" s="135"/>
      <c r="U5" s="135"/>
      <c r="V5" s="135"/>
      <c r="W5" s="135"/>
      <c r="X5" s="135"/>
      <c r="Y5" s="135"/>
      <c r="Z5" s="135"/>
    </row>
    <row r="6" spans="1:26" ht="24" customHeight="1">
      <c r="A6" s="132"/>
      <c r="B6" s="140" t="s">
        <v>500</v>
      </c>
      <c r="C6" s="141" t="s">
        <v>501</v>
      </c>
      <c r="D6" s="139"/>
      <c r="E6" s="135"/>
      <c r="F6" s="135"/>
      <c r="G6" s="135"/>
      <c r="H6" s="135"/>
      <c r="I6" s="135"/>
      <c r="J6" s="135"/>
      <c r="K6" s="135"/>
      <c r="L6" s="135"/>
      <c r="M6" s="135"/>
      <c r="N6" s="135"/>
      <c r="O6" s="135"/>
      <c r="P6" s="135"/>
      <c r="Q6" s="135"/>
      <c r="R6" s="135"/>
      <c r="S6" s="135"/>
      <c r="T6" s="135"/>
      <c r="U6" s="135"/>
      <c r="V6" s="135"/>
      <c r="W6" s="135"/>
      <c r="X6" s="135"/>
      <c r="Y6" s="135"/>
      <c r="Z6" s="135"/>
    </row>
    <row r="7" spans="1:26" ht="24" customHeight="1">
      <c r="A7" s="132"/>
      <c r="B7" s="140" t="s">
        <v>502</v>
      </c>
      <c r="C7" s="141" t="s">
        <v>503</v>
      </c>
      <c r="D7" s="139"/>
      <c r="E7" s="135"/>
      <c r="F7" s="135"/>
      <c r="G7" s="135"/>
      <c r="H7" s="135"/>
      <c r="I7" s="135"/>
      <c r="J7" s="135"/>
      <c r="K7" s="135"/>
      <c r="L7" s="135"/>
      <c r="M7" s="135"/>
      <c r="N7" s="135"/>
      <c r="O7" s="135"/>
      <c r="P7" s="135"/>
      <c r="Q7" s="135"/>
      <c r="R7" s="135"/>
      <c r="S7" s="135"/>
      <c r="T7" s="135"/>
      <c r="U7" s="135"/>
      <c r="V7" s="135"/>
      <c r="W7" s="135"/>
      <c r="X7" s="135"/>
      <c r="Y7" s="135"/>
      <c r="Z7" s="135"/>
    </row>
    <row r="8" spans="1:26" ht="24" customHeight="1">
      <c r="A8" s="132"/>
      <c r="B8" s="140" t="s">
        <v>504</v>
      </c>
      <c r="C8" s="142" t="s">
        <v>505</v>
      </c>
      <c r="D8" s="139"/>
      <c r="E8" s="135"/>
      <c r="F8" s="135"/>
      <c r="G8" s="135"/>
      <c r="H8" s="135"/>
      <c r="I8" s="135"/>
      <c r="J8" s="135"/>
      <c r="K8" s="135"/>
      <c r="L8" s="135"/>
      <c r="M8" s="135"/>
      <c r="N8" s="135"/>
      <c r="O8" s="135"/>
      <c r="P8" s="135"/>
      <c r="Q8" s="135"/>
      <c r="R8" s="135"/>
      <c r="S8" s="135"/>
      <c r="T8" s="135"/>
      <c r="U8" s="135"/>
      <c r="V8" s="135"/>
      <c r="W8" s="135"/>
      <c r="X8" s="135"/>
      <c r="Y8" s="135"/>
      <c r="Z8" s="135"/>
    </row>
    <row r="9" spans="1:26" ht="24" customHeight="1">
      <c r="A9" s="132"/>
      <c r="B9" s="140" t="s">
        <v>506</v>
      </c>
      <c r="C9" s="142" t="s">
        <v>507</v>
      </c>
      <c r="D9" s="139"/>
      <c r="E9" s="135"/>
      <c r="F9" s="135"/>
      <c r="G9" s="135"/>
      <c r="H9" s="135"/>
      <c r="I9" s="135"/>
      <c r="J9" s="135"/>
      <c r="K9" s="135"/>
      <c r="L9" s="135"/>
      <c r="M9" s="135"/>
      <c r="N9" s="135"/>
      <c r="O9" s="135"/>
      <c r="P9" s="135"/>
      <c r="Q9" s="135"/>
      <c r="R9" s="135"/>
      <c r="S9" s="135"/>
      <c r="T9" s="135"/>
      <c r="U9" s="135"/>
      <c r="V9" s="135"/>
      <c r="W9" s="135"/>
      <c r="X9" s="135"/>
      <c r="Y9" s="135"/>
      <c r="Z9" s="135"/>
    </row>
    <row r="10" spans="1:26" ht="24" customHeight="1">
      <c r="A10" s="132"/>
      <c r="B10" s="140" t="s">
        <v>508</v>
      </c>
      <c r="C10" s="142" t="s">
        <v>509</v>
      </c>
      <c r="D10" s="139"/>
      <c r="E10" s="135"/>
      <c r="F10" s="135"/>
      <c r="G10" s="135"/>
      <c r="H10" s="135"/>
      <c r="I10" s="135"/>
      <c r="J10" s="135"/>
      <c r="K10" s="135"/>
      <c r="L10" s="135"/>
      <c r="M10" s="135"/>
      <c r="N10" s="135"/>
      <c r="O10" s="135"/>
      <c r="P10" s="135"/>
      <c r="Q10" s="135"/>
      <c r="R10" s="135"/>
      <c r="S10" s="135"/>
      <c r="T10" s="135"/>
      <c r="U10" s="135"/>
      <c r="V10" s="135"/>
      <c r="W10" s="135"/>
      <c r="X10" s="135"/>
      <c r="Y10" s="135"/>
      <c r="Z10" s="135"/>
    </row>
    <row r="11" spans="1:26" ht="24" customHeight="1">
      <c r="A11" s="132"/>
      <c r="B11" s="143" t="s">
        <v>510</v>
      </c>
      <c r="C11" s="141" t="s">
        <v>511</v>
      </c>
      <c r="D11" s="139"/>
      <c r="E11" s="135"/>
      <c r="F11" s="135"/>
      <c r="G11" s="135"/>
      <c r="H11" s="135"/>
      <c r="I11" s="135"/>
      <c r="J11" s="135"/>
      <c r="K11" s="135"/>
      <c r="L11" s="135"/>
      <c r="M11" s="135"/>
      <c r="N11" s="135"/>
      <c r="O11" s="135"/>
      <c r="P11" s="135"/>
      <c r="Q11" s="135"/>
      <c r="R11" s="135"/>
      <c r="S11" s="135"/>
      <c r="T11" s="135"/>
      <c r="U11" s="135"/>
      <c r="V11" s="135"/>
      <c r="W11" s="135"/>
      <c r="X11" s="135"/>
      <c r="Y11" s="135"/>
      <c r="Z11" s="135"/>
    </row>
    <row r="12" spans="1:26" ht="24" customHeight="1">
      <c r="A12" s="132"/>
      <c r="B12" s="143" t="s">
        <v>512</v>
      </c>
      <c r="C12" s="141" t="s">
        <v>513</v>
      </c>
      <c r="D12" s="139"/>
      <c r="E12" s="135"/>
      <c r="F12" s="135"/>
      <c r="G12" s="135"/>
      <c r="H12" s="135"/>
      <c r="I12" s="135"/>
      <c r="J12" s="135"/>
      <c r="K12" s="135"/>
      <c r="L12" s="135"/>
      <c r="M12" s="135"/>
      <c r="N12" s="135"/>
      <c r="O12" s="135"/>
      <c r="P12" s="135"/>
      <c r="Q12" s="135"/>
      <c r="R12" s="135"/>
      <c r="S12" s="135"/>
      <c r="T12" s="135"/>
      <c r="U12" s="135"/>
      <c r="V12" s="135"/>
      <c r="W12" s="135"/>
      <c r="X12" s="135"/>
      <c r="Y12" s="135"/>
      <c r="Z12" s="135"/>
    </row>
    <row r="13" spans="1:26" ht="24" customHeight="1">
      <c r="A13" s="132"/>
      <c r="B13" s="143" t="s">
        <v>514</v>
      </c>
      <c r="C13" s="141" t="s">
        <v>515</v>
      </c>
      <c r="D13" s="139"/>
      <c r="E13" s="135"/>
      <c r="F13" s="135"/>
      <c r="G13" s="135"/>
      <c r="H13" s="135"/>
      <c r="I13" s="135"/>
      <c r="J13" s="135"/>
      <c r="K13" s="135"/>
      <c r="L13" s="135"/>
      <c r="M13" s="135"/>
      <c r="N13" s="135"/>
      <c r="O13" s="135"/>
      <c r="P13" s="135"/>
      <c r="Q13" s="135"/>
      <c r="R13" s="135"/>
      <c r="S13" s="135"/>
      <c r="T13" s="135"/>
      <c r="U13" s="135"/>
      <c r="V13" s="135"/>
      <c r="W13" s="135"/>
      <c r="X13" s="135"/>
      <c r="Y13" s="135"/>
      <c r="Z13" s="135"/>
    </row>
    <row r="14" spans="1:26" ht="24" customHeight="1">
      <c r="A14" s="132"/>
      <c r="B14" s="144"/>
      <c r="C14" s="141"/>
      <c r="D14" s="139"/>
      <c r="E14" s="135"/>
      <c r="F14" s="135"/>
      <c r="G14" s="135"/>
      <c r="H14" s="135"/>
      <c r="I14" s="135"/>
      <c r="J14" s="135"/>
      <c r="K14" s="135"/>
      <c r="L14" s="135"/>
      <c r="M14" s="135"/>
      <c r="N14" s="135"/>
      <c r="O14" s="135"/>
      <c r="P14" s="135"/>
      <c r="Q14" s="135"/>
      <c r="R14" s="135"/>
      <c r="S14" s="135"/>
      <c r="T14" s="135"/>
      <c r="U14" s="135"/>
      <c r="V14" s="135"/>
      <c r="W14" s="135"/>
      <c r="X14" s="135"/>
      <c r="Y14" s="135"/>
      <c r="Z14" s="135"/>
    </row>
    <row r="15" spans="1:26" ht="24" customHeight="1">
      <c r="A15" s="132"/>
      <c r="B15" s="143" t="s">
        <v>516</v>
      </c>
      <c r="C15" s="141" t="s">
        <v>517</v>
      </c>
      <c r="D15" s="139"/>
      <c r="E15" s="135"/>
      <c r="F15" s="135"/>
      <c r="G15" s="135"/>
      <c r="H15" s="135"/>
      <c r="I15" s="135"/>
      <c r="J15" s="135"/>
      <c r="K15" s="135"/>
      <c r="L15" s="135"/>
      <c r="M15" s="135"/>
      <c r="N15" s="135"/>
      <c r="O15" s="135"/>
      <c r="P15" s="135"/>
      <c r="Q15" s="135"/>
      <c r="R15" s="135"/>
      <c r="S15" s="135"/>
      <c r="T15" s="135"/>
      <c r="U15" s="135"/>
      <c r="V15" s="135"/>
      <c r="W15" s="135"/>
      <c r="X15" s="135"/>
      <c r="Y15" s="135"/>
      <c r="Z15" s="135"/>
    </row>
    <row r="16" spans="1:26" ht="24" customHeight="1">
      <c r="A16" s="132"/>
      <c r="B16" s="143" t="s">
        <v>518</v>
      </c>
      <c r="C16" s="141" t="s">
        <v>519</v>
      </c>
      <c r="D16" s="139"/>
      <c r="E16" s="135"/>
      <c r="F16" s="135"/>
      <c r="G16" s="135"/>
      <c r="H16" s="135"/>
      <c r="I16" s="135"/>
      <c r="J16" s="135"/>
      <c r="K16" s="135"/>
      <c r="L16" s="135"/>
      <c r="M16" s="135"/>
      <c r="N16" s="135"/>
      <c r="O16" s="135"/>
      <c r="P16" s="135"/>
      <c r="Q16" s="135"/>
      <c r="R16" s="135"/>
      <c r="S16" s="135"/>
      <c r="T16" s="135"/>
      <c r="U16" s="135"/>
      <c r="V16" s="135"/>
      <c r="W16" s="135"/>
      <c r="X16" s="135"/>
      <c r="Y16" s="135"/>
      <c r="Z16" s="135"/>
    </row>
    <row r="17" spans="1:26" ht="24" customHeight="1">
      <c r="A17" s="132"/>
      <c r="B17" s="143" t="s">
        <v>520</v>
      </c>
      <c r="C17" s="141" t="s">
        <v>521</v>
      </c>
      <c r="D17" s="139"/>
      <c r="E17" s="135"/>
      <c r="F17" s="135"/>
      <c r="G17" s="135"/>
      <c r="H17" s="135"/>
      <c r="I17" s="135"/>
      <c r="J17" s="135"/>
      <c r="K17" s="135"/>
      <c r="L17" s="135"/>
      <c r="M17" s="135"/>
      <c r="N17" s="135"/>
      <c r="O17" s="135"/>
      <c r="P17" s="135"/>
      <c r="Q17" s="135"/>
      <c r="R17" s="135"/>
      <c r="S17" s="135"/>
      <c r="T17" s="135"/>
      <c r="U17" s="135"/>
      <c r="V17" s="135"/>
      <c r="W17" s="135"/>
      <c r="X17" s="135"/>
      <c r="Y17" s="135"/>
      <c r="Z17" s="135"/>
    </row>
    <row r="18" spans="1:26" ht="24" customHeight="1">
      <c r="A18" s="132"/>
      <c r="B18" s="143" t="s">
        <v>522</v>
      </c>
      <c r="C18" s="141" t="s">
        <v>523</v>
      </c>
      <c r="D18" s="139"/>
      <c r="E18" s="135"/>
      <c r="F18" s="135"/>
      <c r="G18" s="135"/>
      <c r="H18" s="135"/>
      <c r="I18" s="135"/>
      <c r="J18" s="135"/>
      <c r="K18" s="135"/>
      <c r="L18" s="135"/>
      <c r="M18" s="135"/>
      <c r="N18" s="135"/>
      <c r="O18" s="135"/>
      <c r="P18" s="135"/>
      <c r="Q18" s="135"/>
      <c r="R18" s="135"/>
      <c r="S18" s="135"/>
      <c r="T18" s="135"/>
      <c r="U18" s="135"/>
      <c r="V18" s="135"/>
      <c r="W18" s="135"/>
      <c r="X18" s="135"/>
      <c r="Y18" s="135"/>
      <c r="Z18" s="135"/>
    </row>
    <row r="19" spans="1:26" ht="24" customHeight="1">
      <c r="A19" s="132"/>
      <c r="B19" s="143" t="s">
        <v>524</v>
      </c>
      <c r="C19" s="141" t="s">
        <v>525</v>
      </c>
      <c r="D19" s="139"/>
      <c r="E19" s="135"/>
      <c r="F19" s="135"/>
      <c r="G19" s="135"/>
      <c r="H19" s="135"/>
      <c r="I19" s="135"/>
      <c r="J19" s="135"/>
      <c r="K19" s="135"/>
      <c r="L19" s="135"/>
      <c r="M19" s="135"/>
      <c r="N19" s="135"/>
      <c r="O19" s="135"/>
      <c r="P19" s="135"/>
      <c r="Q19" s="135"/>
      <c r="R19" s="135"/>
      <c r="S19" s="135"/>
      <c r="T19" s="135"/>
      <c r="U19" s="135"/>
      <c r="V19" s="135"/>
      <c r="W19" s="135"/>
      <c r="X19" s="135"/>
      <c r="Y19" s="135"/>
      <c r="Z19" s="135"/>
    </row>
    <row r="20" spans="1:26" ht="24" customHeight="1">
      <c r="A20" s="132"/>
      <c r="B20" s="143" t="s">
        <v>526</v>
      </c>
      <c r="C20" s="141" t="s">
        <v>527</v>
      </c>
      <c r="D20" s="139"/>
      <c r="E20" s="135"/>
      <c r="F20" s="135"/>
      <c r="G20" s="135"/>
      <c r="H20" s="135"/>
      <c r="I20" s="135"/>
      <c r="J20" s="135"/>
      <c r="K20" s="135"/>
      <c r="L20" s="135"/>
      <c r="M20" s="135"/>
      <c r="N20" s="135"/>
      <c r="O20" s="135"/>
      <c r="P20" s="135"/>
      <c r="Q20" s="135"/>
      <c r="R20" s="135"/>
      <c r="S20" s="135"/>
      <c r="T20" s="135"/>
      <c r="U20" s="135"/>
      <c r="V20" s="135"/>
      <c r="W20" s="135"/>
      <c r="X20" s="135"/>
      <c r="Y20" s="135"/>
      <c r="Z20" s="135"/>
    </row>
    <row r="21" spans="1:26" ht="24" customHeight="1">
      <c r="A21" s="132"/>
      <c r="B21" s="143" t="s">
        <v>528</v>
      </c>
      <c r="C21" s="141" t="s">
        <v>529</v>
      </c>
      <c r="D21" s="139"/>
      <c r="E21" s="135"/>
      <c r="F21" s="135"/>
      <c r="G21" s="135"/>
      <c r="H21" s="135"/>
      <c r="I21" s="135"/>
      <c r="J21" s="135"/>
      <c r="K21" s="135"/>
      <c r="L21" s="135"/>
      <c r="M21" s="135"/>
      <c r="N21" s="135"/>
      <c r="O21" s="135"/>
      <c r="P21" s="135"/>
      <c r="Q21" s="135"/>
      <c r="R21" s="135"/>
      <c r="S21" s="135"/>
      <c r="T21" s="135"/>
      <c r="U21" s="135"/>
      <c r="V21" s="135"/>
      <c r="W21" s="135"/>
      <c r="X21" s="135"/>
      <c r="Y21" s="135"/>
      <c r="Z21" s="135"/>
    </row>
    <row r="22" spans="1:26" ht="24" customHeight="1">
      <c r="A22" s="132"/>
      <c r="B22" s="143" t="s">
        <v>530</v>
      </c>
      <c r="C22" s="141" t="s">
        <v>531</v>
      </c>
      <c r="D22" s="139"/>
      <c r="E22" s="135"/>
      <c r="F22" s="135"/>
      <c r="G22" s="135"/>
      <c r="H22" s="135"/>
      <c r="I22" s="135"/>
      <c r="J22" s="135"/>
      <c r="K22" s="135"/>
      <c r="L22" s="135"/>
      <c r="M22" s="135"/>
      <c r="N22" s="135"/>
      <c r="O22" s="135"/>
      <c r="P22" s="135"/>
      <c r="Q22" s="135"/>
      <c r="R22" s="135"/>
      <c r="S22" s="135"/>
      <c r="T22" s="135"/>
      <c r="U22" s="135"/>
      <c r="V22" s="135"/>
      <c r="W22" s="135"/>
      <c r="X22" s="135"/>
      <c r="Y22" s="135"/>
      <c r="Z22" s="135"/>
    </row>
    <row r="23" spans="1:26" ht="24" customHeight="1">
      <c r="A23" s="132"/>
      <c r="B23" s="143" t="s">
        <v>532</v>
      </c>
      <c r="C23" s="141" t="s">
        <v>533</v>
      </c>
      <c r="D23" s="139"/>
      <c r="E23" s="135"/>
      <c r="F23" s="135"/>
      <c r="G23" s="135"/>
      <c r="H23" s="135"/>
      <c r="I23" s="135"/>
      <c r="J23" s="135"/>
      <c r="K23" s="135"/>
      <c r="L23" s="135"/>
      <c r="M23" s="135"/>
      <c r="N23" s="135"/>
      <c r="O23" s="135"/>
      <c r="P23" s="135"/>
      <c r="Q23" s="135"/>
      <c r="R23" s="135"/>
      <c r="S23" s="135"/>
      <c r="T23" s="135"/>
      <c r="U23" s="135"/>
      <c r="V23" s="135"/>
      <c r="W23" s="135"/>
      <c r="X23" s="135"/>
      <c r="Y23" s="135"/>
      <c r="Z23" s="135"/>
    </row>
    <row r="24" spans="1:26" ht="24" customHeight="1">
      <c r="A24" s="132"/>
      <c r="B24" s="143" t="s">
        <v>534</v>
      </c>
      <c r="C24" s="141" t="s">
        <v>535</v>
      </c>
      <c r="D24" s="139"/>
      <c r="E24" s="135"/>
      <c r="F24" s="135"/>
      <c r="G24" s="135"/>
      <c r="H24" s="135"/>
      <c r="I24" s="135"/>
      <c r="J24" s="135"/>
      <c r="K24" s="135"/>
      <c r="L24" s="135"/>
      <c r="M24" s="135"/>
      <c r="N24" s="135"/>
      <c r="O24" s="135"/>
      <c r="P24" s="135"/>
      <c r="Q24" s="135"/>
      <c r="R24" s="135"/>
      <c r="S24" s="135"/>
      <c r="T24" s="135"/>
      <c r="U24" s="135"/>
      <c r="V24" s="135"/>
      <c r="W24" s="135"/>
      <c r="X24" s="135"/>
      <c r="Y24" s="135"/>
      <c r="Z24" s="135"/>
    </row>
    <row r="25" spans="1:26" ht="24" customHeight="1">
      <c r="A25" s="132"/>
      <c r="B25" s="143" t="s">
        <v>536</v>
      </c>
      <c r="C25" s="141" t="s">
        <v>537</v>
      </c>
      <c r="D25" s="139"/>
      <c r="E25" s="135"/>
      <c r="F25" s="135"/>
      <c r="G25" s="135"/>
      <c r="H25" s="135"/>
      <c r="I25" s="135"/>
      <c r="J25" s="135"/>
      <c r="K25" s="135"/>
      <c r="L25" s="135"/>
      <c r="M25" s="135"/>
      <c r="N25" s="135"/>
      <c r="O25" s="135"/>
      <c r="P25" s="135"/>
      <c r="Q25" s="135"/>
      <c r="R25" s="135"/>
      <c r="S25" s="135"/>
      <c r="T25" s="135"/>
      <c r="U25" s="135"/>
      <c r="V25" s="135"/>
      <c r="W25" s="135"/>
      <c r="X25" s="135"/>
      <c r="Y25" s="135"/>
      <c r="Z25" s="135"/>
    </row>
    <row r="26" spans="1:26" ht="24" customHeight="1">
      <c r="A26" s="132"/>
      <c r="B26" s="143" t="s">
        <v>538</v>
      </c>
      <c r="C26" s="141" t="s">
        <v>539</v>
      </c>
      <c r="D26" s="139"/>
      <c r="E26" s="135"/>
      <c r="F26" s="135"/>
      <c r="G26" s="135"/>
      <c r="H26" s="135"/>
      <c r="I26" s="135"/>
      <c r="J26" s="135"/>
      <c r="K26" s="135"/>
      <c r="L26" s="135"/>
      <c r="M26" s="135"/>
      <c r="N26" s="135"/>
      <c r="O26" s="135"/>
      <c r="P26" s="135"/>
      <c r="Q26" s="135"/>
      <c r="R26" s="135"/>
      <c r="S26" s="135"/>
      <c r="T26" s="135"/>
      <c r="U26" s="135"/>
      <c r="V26" s="135"/>
      <c r="W26" s="135"/>
      <c r="X26" s="135"/>
      <c r="Y26" s="135"/>
      <c r="Z26" s="135"/>
    </row>
    <row r="27" spans="1:26" ht="24" customHeight="1">
      <c r="A27" s="132"/>
      <c r="B27" s="143" t="s">
        <v>540</v>
      </c>
      <c r="C27" s="141" t="s">
        <v>541</v>
      </c>
      <c r="D27" s="139"/>
      <c r="E27" s="135"/>
      <c r="F27" s="135"/>
      <c r="G27" s="135"/>
      <c r="H27" s="135"/>
      <c r="I27" s="135"/>
      <c r="J27" s="135"/>
      <c r="K27" s="135"/>
      <c r="L27" s="135"/>
      <c r="M27" s="135"/>
      <c r="N27" s="135"/>
      <c r="O27" s="135"/>
      <c r="P27" s="135"/>
      <c r="Q27" s="135"/>
      <c r="R27" s="135"/>
      <c r="S27" s="135"/>
      <c r="T27" s="135"/>
      <c r="U27" s="135"/>
      <c r="V27" s="135"/>
      <c r="W27" s="135"/>
      <c r="X27" s="135"/>
      <c r="Y27" s="135"/>
      <c r="Z27" s="135"/>
    </row>
    <row r="28" spans="1:26" ht="24" customHeight="1">
      <c r="A28" s="132"/>
      <c r="B28" s="143" t="s">
        <v>542</v>
      </c>
      <c r="C28" s="141" t="s">
        <v>543</v>
      </c>
      <c r="D28" s="139"/>
      <c r="E28" s="135"/>
      <c r="F28" s="135"/>
      <c r="G28" s="135"/>
      <c r="H28" s="135"/>
      <c r="I28" s="135"/>
      <c r="J28" s="135"/>
      <c r="K28" s="135"/>
      <c r="L28" s="135"/>
      <c r="M28" s="135"/>
      <c r="N28" s="135"/>
      <c r="O28" s="135"/>
      <c r="P28" s="135"/>
      <c r="Q28" s="135"/>
      <c r="R28" s="135"/>
      <c r="S28" s="135"/>
      <c r="T28" s="135"/>
      <c r="U28" s="135"/>
      <c r="V28" s="135"/>
      <c r="W28" s="135"/>
      <c r="X28" s="135"/>
      <c r="Y28" s="135"/>
      <c r="Z28" s="135"/>
    </row>
    <row r="29" spans="1:26" ht="24" customHeight="1">
      <c r="A29" s="132"/>
      <c r="B29" s="143" t="s">
        <v>544</v>
      </c>
      <c r="C29" s="141" t="s">
        <v>545</v>
      </c>
      <c r="D29" s="139"/>
      <c r="E29" s="135"/>
      <c r="F29" s="135"/>
      <c r="G29" s="135"/>
      <c r="H29" s="135"/>
      <c r="I29" s="135"/>
      <c r="J29" s="135"/>
      <c r="K29" s="135"/>
      <c r="L29" s="135"/>
      <c r="M29" s="135"/>
      <c r="N29" s="135"/>
      <c r="O29" s="135"/>
      <c r="P29" s="135"/>
      <c r="Q29" s="135"/>
      <c r="R29" s="135"/>
      <c r="S29" s="135"/>
      <c r="T29" s="135"/>
      <c r="U29" s="135"/>
      <c r="V29" s="135"/>
      <c r="W29" s="135"/>
      <c r="X29" s="135"/>
      <c r="Y29" s="135"/>
      <c r="Z29" s="135"/>
    </row>
    <row r="30" spans="1:26" ht="24" customHeight="1">
      <c r="A30" s="132"/>
      <c r="B30" s="145" t="s">
        <v>546</v>
      </c>
      <c r="C30" s="146" t="s">
        <v>547</v>
      </c>
      <c r="D30" s="139"/>
      <c r="E30" s="135"/>
      <c r="F30" s="135"/>
      <c r="G30" s="135"/>
      <c r="H30" s="135"/>
      <c r="I30" s="135"/>
      <c r="J30" s="135"/>
      <c r="K30" s="135"/>
      <c r="L30" s="135"/>
      <c r="M30" s="135"/>
      <c r="N30" s="135"/>
      <c r="O30" s="135"/>
      <c r="P30" s="135"/>
      <c r="Q30" s="135"/>
      <c r="R30" s="135"/>
      <c r="S30" s="135"/>
      <c r="T30" s="135"/>
      <c r="U30" s="135"/>
      <c r="V30" s="135"/>
      <c r="W30" s="135"/>
      <c r="X30" s="135"/>
      <c r="Y30" s="135"/>
      <c r="Z30" s="135"/>
    </row>
    <row r="31" spans="1:26" ht="24" customHeight="1">
      <c r="A31" s="132"/>
      <c r="B31" s="147"/>
      <c r="C31" s="139"/>
      <c r="D31" s="139"/>
      <c r="E31" s="135"/>
      <c r="F31" s="135"/>
      <c r="G31" s="135"/>
      <c r="H31" s="135"/>
      <c r="I31" s="135"/>
      <c r="J31" s="135"/>
      <c r="K31" s="135"/>
      <c r="L31" s="135"/>
      <c r="M31" s="135"/>
      <c r="N31" s="135"/>
      <c r="O31" s="135"/>
      <c r="P31" s="135"/>
      <c r="Q31" s="135"/>
      <c r="R31" s="135"/>
      <c r="S31" s="135"/>
      <c r="T31" s="135"/>
      <c r="U31" s="135"/>
      <c r="V31" s="135"/>
      <c r="W31" s="135"/>
      <c r="X31" s="135"/>
      <c r="Y31" s="135"/>
      <c r="Z31" s="135"/>
    </row>
    <row r="32" spans="1:26" ht="24" customHeight="1">
      <c r="A32" s="136"/>
      <c r="B32" s="148"/>
      <c r="C32" s="149"/>
      <c r="D32" s="149"/>
      <c r="E32" s="135"/>
      <c r="F32" s="135"/>
      <c r="G32" s="135"/>
      <c r="H32" s="135"/>
      <c r="I32" s="135"/>
      <c r="J32" s="135"/>
      <c r="K32" s="135"/>
      <c r="L32" s="135"/>
      <c r="M32" s="135"/>
      <c r="N32" s="135"/>
      <c r="O32" s="135"/>
      <c r="P32" s="135"/>
      <c r="Q32" s="135"/>
      <c r="R32" s="135"/>
      <c r="S32" s="135"/>
      <c r="T32" s="135"/>
      <c r="U32" s="135"/>
      <c r="V32" s="135"/>
      <c r="W32" s="135"/>
      <c r="X32" s="135"/>
      <c r="Y32" s="135"/>
      <c r="Z32" s="135"/>
    </row>
    <row r="33" spans="1:26" ht="24" customHeight="1">
      <c r="A33" s="136"/>
      <c r="B33" s="148"/>
      <c r="C33" s="149"/>
      <c r="D33" s="149"/>
      <c r="E33" s="135"/>
      <c r="F33" s="135"/>
      <c r="G33" s="135"/>
      <c r="H33" s="135"/>
      <c r="I33" s="135"/>
      <c r="J33" s="135"/>
      <c r="K33" s="135"/>
      <c r="L33" s="135"/>
      <c r="M33" s="135"/>
      <c r="N33" s="135"/>
      <c r="O33" s="135"/>
      <c r="P33" s="135"/>
      <c r="Q33" s="135"/>
      <c r="R33" s="135"/>
      <c r="S33" s="135"/>
      <c r="T33" s="135"/>
      <c r="U33" s="135"/>
      <c r="V33" s="135"/>
      <c r="W33" s="135"/>
      <c r="X33" s="135"/>
      <c r="Y33" s="135"/>
      <c r="Z33" s="135"/>
    </row>
    <row r="34" spans="1:26" ht="24" customHeight="1">
      <c r="A34" s="136"/>
      <c r="B34" s="148"/>
      <c r="C34" s="149"/>
      <c r="D34" s="149"/>
      <c r="E34" s="135"/>
      <c r="F34" s="135"/>
      <c r="G34" s="135"/>
      <c r="H34" s="135"/>
      <c r="I34" s="135"/>
      <c r="J34" s="135"/>
      <c r="K34" s="135"/>
      <c r="L34" s="135"/>
      <c r="M34" s="135"/>
      <c r="N34" s="135"/>
      <c r="O34" s="135"/>
      <c r="P34" s="135"/>
      <c r="Q34" s="135"/>
      <c r="R34" s="135"/>
      <c r="S34" s="135"/>
      <c r="T34" s="135"/>
      <c r="U34" s="135"/>
      <c r="V34" s="135"/>
      <c r="W34" s="135"/>
      <c r="X34" s="135"/>
      <c r="Y34" s="135"/>
      <c r="Z34" s="135"/>
    </row>
    <row r="35" spans="1:26" ht="24" customHeight="1">
      <c r="A35" s="136"/>
      <c r="B35" s="148"/>
      <c r="C35" s="149"/>
      <c r="D35" s="149"/>
      <c r="E35" s="135"/>
      <c r="F35" s="135"/>
      <c r="G35" s="135"/>
      <c r="H35" s="135"/>
      <c r="I35" s="135"/>
      <c r="J35" s="135"/>
      <c r="K35" s="135"/>
      <c r="L35" s="135"/>
      <c r="M35" s="135"/>
      <c r="N35" s="135"/>
      <c r="O35" s="135"/>
      <c r="P35" s="135"/>
      <c r="Q35" s="135"/>
      <c r="R35" s="135"/>
      <c r="S35" s="135"/>
      <c r="T35" s="135"/>
      <c r="U35" s="135"/>
      <c r="V35" s="135"/>
      <c r="W35" s="135"/>
      <c r="X35" s="135"/>
      <c r="Y35" s="135"/>
      <c r="Z35" s="135"/>
    </row>
    <row r="36" spans="1:26" ht="24" customHeight="1">
      <c r="A36" s="136"/>
      <c r="B36" s="148"/>
      <c r="C36" s="149"/>
      <c r="D36" s="149"/>
      <c r="E36" s="135"/>
      <c r="F36" s="135"/>
      <c r="G36" s="135"/>
      <c r="H36" s="135"/>
      <c r="I36" s="135"/>
      <c r="J36" s="135"/>
      <c r="K36" s="135"/>
      <c r="L36" s="135"/>
      <c r="M36" s="135"/>
      <c r="N36" s="135"/>
      <c r="O36" s="135"/>
      <c r="P36" s="135"/>
      <c r="Q36" s="135"/>
      <c r="R36" s="135"/>
      <c r="S36" s="135"/>
      <c r="T36" s="135"/>
      <c r="U36" s="135"/>
      <c r="V36" s="135"/>
      <c r="W36" s="135"/>
      <c r="X36" s="135"/>
      <c r="Y36" s="135"/>
      <c r="Z36" s="135"/>
    </row>
    <row r="37" spans="1:26" ht="24" customHeight="1">
      <c r="A37" s="136"/>
      <c r="B37" s="148"/>
      <c r="C37" s="149"/>
      <c r="D37" s="149"/>
      <c r="E37" s="135"/>
      <c r="F37" s="135"/>
      <c r="G37" s="135"/>
      <c r="H37" s="135"/>
      <c r="I37" s="135"/>
      <c r="J37" s="135"/>
      <c r="K37" s="135"/>
      <c r="L37" s="135"/>
      <c r="M37" s="135"/>
      <c r="N37" s="135"/>
      <c r="O37" s="135"/>
      <c r="P37" s="135"/>
      <c r="Q37" s="135"/>
      <c r="R37" s="135"/>
      <c r="S37" s="135"/>
      <c r="T37" s="135"/>
      <c r="U37" s="135"/>
      <c r="V37" s="135"/>
      <c r="W37" s="135"/>
      <c r="X37" s="135"/>
      <c r="Y37" s="135"/>
      <c r="Z37" s="135"/>
    </row>
    <row r="38" spans="1:26" ht="24" customHeight="1">
      <c r="A38" s="136"/>
      <c r="B38" s="148"/>
      <c r="C38" s="149"/>
      <c r="D38" s="149"/>
      <c r="E38" s="135"/>
      <c r="F38" s="135"/>
      <c r="G38" s="135"/>
      <c r="H38" s="135"/>
      <c r="I38" s="135"/>
      <c r="J38" s="135"/>
      <c r="K38" s="135"/>
      <c r="L38" s="135"/>
      <c r="M38" s="135"/>
      <c r="N38" s="135"/>
      <c r="O38" s="135"/>
      <c r="P38" s="135"/>
      <c r="Q38" s="135"/>
      <c r="R38" s="135"/>
      <c r="S38" s="135"/>
      <c r="T38" s="135"/>
      <c r="U38" s="135"/>
      <c r="V38" s="135"/>
      <c r="W38" s="135"/>
      <c r="X38" s="135"/>
      <c r="Y38" s="135"/>
      <c r="Z38" s="135"/>
    </row>
    <row r="39" spans="1:26" ht="24" customHeight="1">
      <c r="A39" s="136"/>
      <c r="B39" s="148"/>
      <c r="C39" s="149"/>
      <c r="D39" s="149"/>
      <c r="E39" s="135"/>
      <c r="F39" s="135"/>
      <c r="G39" s="135"/>
      <c r="H39" s="135"/>
      <c r="I39" s="135"/>
      <c r="J39" s="135"/>
      <c r="K39" s="135"/>
      <c r="L39" s="135"/>
      <c r="M39" s="135"/>
      <c r="N39" s="135"/>
      <c r="O39" s="135"/>
      <c r="P39" s="135"/>
      <c r="Q39" s="135"/>
      <c r="R39" s="135"/>
      <c r="S39" s="135"/>
      <c r="T39" s="135"/>
      <c r="U39" s="135"/>
      <c r="V39" s="135"/>
      <c r="W39" s="135"/>
      <c r="X39" s="135"/>
      <c r="Y39" s="135"/>
      <c r="Z39" s="135"/>
    </row>
    <row r="40" spans="1:26" ht="24" customHeight="1">
      <c r="A40" s="136"/>
      <c r="B40" s="148"/>
      <c r="C40" s="149"/>
      <c r="D40" s="149"/>
      <c r="E40" s="135"/>
      <c r="F40" s="135"/>
      <c r="G40" s="135"/>
      <c r="H40" s="135"/>
      <c r="I40" s="135"/>
      <c r="J40" s="135"/>
      <c r="K40" s="135"/>
      <c r="L40" s="135"/>
      <c r="M40" s="135"/>
      <c r="N40" s="135"/>
      <c r="O40" s="135"/>
      <c r="P40" s="135"/>
      <c r="Q40" s="135"/>
      <c r="R40" s="135"/>
      <c r="S40" s="135"/>
      <c r="T40" s="135"/>
      <c r="U40" s="135"/>
      <c r="V40" s="135"/>
      <c r="W40" s="135"/>
      <c r="X40" s="135"/>
      <c r="Y40" s="135"/>
      <c r="Z40" s="135"/>
    </row>
    <row r="41" spans="1:26" ht="24" customHeight="1">
      <c r="A41" s="136"/>
      <c r="B41" s="148"/>
      <c r="C41" s="149"/>
      <c r="D41" s="149"/>
      <c r="E41" s="135"/>
      <c r="F41" s="135"/>
      <c r="G41" s="135"/>
      <c r="H41" s="135"/>
      <c r="I41" s="135"/>
      <c r="J41" s="135"/>
      <c r="K41" s="135"/>
      <c r="L41" s="135"/>
      <c r="M41" s="135"/>
      <c r="N41" s="135"/>
      <c r="O41" s="135"/>
      <c r="P41" s="135"/>
      <c r="Q41" s="135"/>
      <c r="R41" s="135"/>
      <c r="S41" s="135"/>
      <c r="T41" s="135"/>
      <c r="U41" s="135"/>
      <c r="V41" s="135"/>
      <c r="W41" s="135"/>
      <c r="X41" s="135"/>
      <c r="Y41" s="135"/>
      <c r="Z41" s="135"/>
    </row>
    <row r="42" spans="1:26" ht="24" customHeight="1">
      <c r="A42" s="136"/>
      <c r="B42" s="148"/>
      <c r="C42" s="149"/>
      <c r="D42" s="149"/>
      <c r="E42" s="135"/>
      <c r="F42" s="135"/>
      <c r="G42" s="135"/>
      <c r="H42" s="135"/>
      <c r="I42" s="135"/>
      <c r="J42" s="135"/>
      <c r="K42" s="135"/>
      <c r="L42" s="135"/>
      <c r="M42" s="135"/>
      <c r="N42" s="135"/>
      <c r="O42" s="135"/>
      <c r="P42" s="135"/>
      <c r="Q42" s="135"/>
      <c r="R42" s="135"/>
      <c r="S42" s="135"/>
      <c r="T42" s="135"/>
      <c r="U42" s="135"/>
      <c r="V42" s="135"/>
      <c r="W42" s="135"/>
      <c r="X42" s="135"/>
      <c r="Y42" s="135"/>
      <c r="Z42" s="135"/>
    </row>
    <row r="43" spans="1:26" ht="24" customHeight="1">
      <c r="A43" s="136"/>
      <c r="B43" s="148"/>
      <c r="C43" s="149"/>
      <c r="D43" s="149"/>
      <c r="E43" s="135"/>
      <c r="F43" s="135"/>
      <c r="G43" s="135"/>
      <c r="H43" s="135"/>
      <c r="I43" s="135"/>
      <c r="J43" s="135"/>
      <c r="K43" s="135"/>
      <c r="L43" s="135"/>
      <c r="M43" s="135"/>
      <c r="N43" s="135"/>
      <c r="O43" s="135"/>
      <c r="P43" s="135"/>
      <c r="Q43" s="135"/>
      <c r="R43" s="135"/>
      <c r="S43" s="135"/>
      <c r="T43" s="135"/>
      <c r="U43" s="135"/>
      <c r="V43" s="135"/>
      <c r="W43" s="135"/>
      <c r="X43" s="135"/>
      <c r="Y43" s="135"/>
      <c r="Z43" s="135"/>
    </row>
    <row r="44" spans="1:26" ht="24" customHeight="1">
      <c r="A44" s="136"/>
      <c r="B44" s="148"/>
      <c r="C44" s="149"/>
      <c r="D44" s="149"/>
      <c r="E44" s="135"/>
      <c r="F44" s="135"/>
      <c r="G44" s="135"/>
      <c r="H44" s="135"/>
      <c r="I44" s="135"/>
      <c r="J44" s="135"/>
      <c r="K44" s="135"/>
      <c r="L44" s="135"/>
      <c r="M44" s="135"/>
      <c r="N44" s="135"/>
      <c r="O44" s="135"/>
      <c r="P44" s="135"/>
      <c r="Q44" s="135"/>
      <c r="R44" s="135"/>
      <c r="S44" s="135"/>
      <c r="T44" s="135"/>
      <c r="U44" s="135"/>
      <c r="V44" s="135"/>
      <c r="W44" s="135"/>
      <c r="X44" s="135"/>
      <c r="Y44" s="135"/>
      <c r="Z44" s="135"/>
    </row>
    <row r="45" spans="1:26" ht="24" customHeight="1">
      <c r="A45" s="136"/>
      <c r="B45" s="148"/>
      <c r="C45" s="149"/>
      <c r="D45" s="149"/>
      <c r="E45" s="135"/>
      <c r="F45" s="135"/>
      <c r="G45" s="135"/>
      <c r="H45" s="135"/>
      <c r="I45" s="135"/>
      <c r="J45" s="135"/>
      <c r="K45" s="135"/>
      <c r="L45" s="135"/>
      <c r="M45" s="135"/>
      <c r="N45" s="135"/>
      <c r="O45" s="135"/>
      <c r="P45" s="135"/>
      <c r="Q45" s="135"/>
      <c r="R45" s="135"/>
      <c r="S45" s="135"/>
      <c r="T45" s="135"/>
      <c r="U45" s="135"/>
      <c r="V45" s="135"/>
      <c r="W45" s="135"/>
      <c r="X45" s="135"/>
      <c r="Y45" s="135"/>
      <c r="Z45" s="135"/>
    </row>
    <row r="46" spans="1:26" ht="24" customHeight="1">
      <c r="A46" s="136"/>
      <c r="B46" s="148"/>
      <c r="C46" s="149"/>
      <c r="D46" s="149"/>
      <c r="E46" s="135"/>
      <c r="F46" s="135"/>
      <c r="G46" s="135"/>
      <c r="H46" s="135"/>
      <c r="I46" s="135"/>
      <c r="J46" s="135"/>
      <c r="K46" s="135"/>
      <c r="L46" s="135"/>
      <c r="M46" s="135"/>
      <c r="N46" s="135"/>
      <c r="O46" s="135"/>
      <c r="P46" s="135"/>
      <c r="Q46" s="135"/>
      <c r="R46" s="135"/>
      <c r="S46" s="135"/>
      <c r="T46" s="135"/>
      <c r="U46" s="135"/>
      <c r="V46" s="135"/>
      <c r="W46" s="135"/>
      <c r="X46" s="135"/>
      <c r="Y46" s="135"/>
      <c r="Z46" s="135"/>
    </row>
    <row r="47" spans="1:26" ht="24" customHeight="1">
      <c r="A47" s="136"/>
      <c r="B47" s="148"/>
      <c r="C47" s="149"/>
      <c r="D47" s="149"/>
      <c r="E47" s="135"/>
      <c r="F47" s="135"/>
      <c r="G47" s="135"/>
      <c r="H47" s="135"/>
      <c r="I47" s="135"/>
      <c r="J47" s="135"/>
      <c r="K47" s="135"/>
      <c r="L47" s="135"/>
      <c r="M47" s="135"/>
      <c r="N47" s="135"/>
      <c r="O47" s="135"/>
      <c r="P47" s="135"/>
      <c r="Q47" s="135"/>
      <c r="R47" s="135"/>
      <c r="S47" s="135"/>
      <c r="T47" s="135"/>
      <c r="U47" s="135"/>
      <c r="V47" s="135"/>
      <c r="W47" s="135"/>
      <c r="X47" s="135"/>
      <c r="Y47" s="135"/>
      <c r="Z47" s="135"/>
    </row>
    <row r="48" spans="1:26" ht="24" customHeight="1">
      <c r="A48" s="136"/>
      <c r="B48" s="148"/>
      <c r="C48" s="149"/>
      <c r="D48" s="149"/>
      <c r="E48" s="135"/>
      <c r="F48" s="135"/>
      <c r="G48" s="135"/>
      <c r="H48" s="135"/>
      <c r="I48" s="135"/>
      <c r="J48" s="135"/>
      <c r="K48" s="135"/>
      <c r="L48" s="135"/>
      <c r="M48" s="135"/>
      <c r="N48" s="135"/>
      <c r="O48" s="135"/>
      <c r="P48" s="135"/>
      <c r="Q48" s="135"/>
      <c r="R48" s="135"/>
      <c r="S48" s="135"/>
      <c r="T48" s="135"/>
      <c r="U48" s="135"/>
      <c r="V48" s="135"/>
      <c r="W48" s="135"/>
      <c r="X48" s="135"/>
      <c r="Y48" s="135"/>
      <c r="Z48" s="135"/>
    </row>
    <row r="49" spans="1:26" ht="24" customHeight="1">
      <c r="A49" s="136"/>
      <c r="B49" s="148"/>
      <c r="C49" s="149"/>
      <c r="D49" s="149"/>
      <c r="E49" s="135"/>
      <c r="F49" s="135"/>
      <c r="G49" s="135"/>
      <c r="H49" s="135"/>
      <c r="I49" s="135"/>
      <c r="J49" s="135"/>
      <c r="K49" s="135"/>
      <c r="L49" s="135"/>
      <c r="M49" s="135"/>
      <c r="N49" s="135"/>
      <c r="O49" s="135"/>
      <c r="P49" s="135"/>
      <c r="Q49" s="135"/>
      <c r="R49" s="135"/>
      <c r="S49" s="135"/>
      <c r="T49" s="135"/>
      <c r="U49" s="135"/>
      <c r="V49" s="135"/>
      <c r="W49" s="135"/>
      <c r="X49" s="135"/>
      <c r="Y49" s="135"/>
      <c r="Z49" s="135"/>
    </row>
    <row r="50" spans="1:26" ht="24" customHeight="1">
      <c r="A50" s="136"/>
      <c r="B50" s="148"/>
      <c r="C50" s="149"/>
      <c r="D50" s="149"/>
      <c r="E50" s="135"/>
      <c r="F50" s="135"/>
      <c r="G50" s="135"/>
      <c r="H50" s="135"/>
      <c r="I50" s="135"/>
      <c r="J50" s="135"/>
      <c r="K50" s="135"/>
      <c r="L50" s="135"/>
      <c r="M50" s="135"/>
      <c r="N50" s="135"/>
      <c r="O50" s="135"/>
      <c r="P50" s="135"/>
      <c r="Q50" s="135"/>
      <c r="R50" s="135"/>
      <c r="S50" s="135"/>
      <c r="T50" s="135"/>
      <c r="U50" s="135"/>
      <c r="V50" s="135"/>
      <c r="W50" s="135"/>
      <c r="X50" s="135"/>
      <c r="Y50" s="135"/>
      <c r="Z50" s="135"/>
    </row>
    <row r="51" spans="1:26" ht="24" customHeight="1">
      <c r="A51" s="136"/>
      <c r="B51" s="148"/>
      <c r="C51" s="149"/>
      <c r="D51" s="149"/>
      <c r="E51" s="135"/>
      <c r="F51" s="135"/>
      <c r="G51" s="135"/>
      <c r="H51" s="135"/>
      <c r="I51" s="135"/>
      <c r="J51" s="135"/>
      <c r="K51" s="135"/>
      <c r="L51" s="135"/>
      <c r="M51" s="135"/>
      <c r="N51" s="135"/>
      <c r="O51" s="135"/>
      <c r="P51" s="135"/>
      <c r="Q51" s="135"/>
      <c r="R51" s="135"/>
      <c r="S51" s="135"/>
      <c r="T51" s="135"/>
      <c r="U51" s="135"/>
      <c r="V51" s="135"/>
      <c r="W51" s="135"/>
      <c r="X51" s="135"/>
      <c r="Y51" s="135"/>
      <c r="Z51" s="135"/>
    </row>
    <row r="52" spans="1:26" ht="24" customHeight="1">
      <c r="A52" s="136"/>
      <c r="B52" s="148"/>
      <c r="C52" s="149"/>
      <c r="D52" s="149"/>
      <c r="E52" s="135"/>
      <c r="F52" s="135"/>
      <c r="G52" s="135"/>
      <c r="H52" s="135"/>
      <c r="I52" s="135"/>
      <c r="J52" s="135"/>
      <c r="K52" s="135"/>
      <c r="L52" s="135"/>
      <c r="M52" s="135"/>
      <c r="N52" s="135"/>
      <c r="O52" s="135"/>
      <c r="P52" s="135"/>
      <c r="Q52" s="135"/>
      <c r="R52" s="135"/>
      <c r="S52" s="135"/>
      <c r="T52" s="135"/>
      <c r="U52" s="135"/>
      <c r="V52" s="135"/>
      <c r="W52" s="135"/>
      <c r="X52" s="135"/>
      <c r="Y52" s="135"/>
      <c r="Z52" s="135"/>
    </row>
    <row r="53" spans="1:26" ht="24" customHeight="1">
      <c r="A53" s="136"/>
      <c r="B53" s="148"/>
      <c r="C53" s="149"/>
      <c r="D53" s="149"/>
      <c r="E53" s="135"/>
      <c r="F53" s="135"/>
      <c r="G53" s="135"/>
      <c r="H53" s="135"/>
      <c r="I53" s="135"/>
      <c r="J53" s="135"/>
      <c r="K53" s="135"/>
      <c r="L53" s="135"/>
      <c r="M53" s="135"/>
      <c r="N53" s="135"/>
      <c r="O53" s="135"/>
      <c r="P53" s="135"/>
      <c r="Q53" s="135"/>
      <c r="R53" s="135"/>
      <c r="S53" s="135"/>
      <c r="T53" s="135"/>
      <c r="U53" s="135"/>
      <c r="V53" s="135"/>
      <c r="W53" s="135"/>
      <c r="X53" s="135"/>
      <c r="Y53" s="135"/>
      <c r="Z53" s="135"/>
    </row>
    <row r="54" spans="1:26" ht="24" customHeight="1">
      <c r="A54" s="136"/>
      <c r="B54" s="148"/>
      <c r="C54" s="149"/>
      <c r="D54" s="149"/>
      <c r="E54" s="135"/>
      <c r="F54" s="135"/>
      <c r="G54" s="135"/>
      <c r="H54" s="135"/>
      <c r="I54" s="135"/>
      <c r="J54" s="135"/>
      <c r="K54" s="135"/>
      <c r="L54" s="135"/>
      <c r="M54" s="135"/>
      <c r="N54" s="135"/>
      <c r="O54" s="135"/>
      <c r="P54" s="135"/>
      <c r="Q54" s="135"/>
      <c r="R54" s="135"/>
      <c r="S54" s="135"/>
      <c r="T54" s="135"/>
      <c r="U54" s="135"/>
      <c r="V54" s="135"/>
      <c r="W54" s="135"/>
      <c r="X54" s="135"/>
      <c r="Y54" s="135"/>
      <c r="Z54" s="135"/>
    </row>
    <row r="55" spans="1:26" ht="24" customHeight="1">
      <c r="A55" s="136"/>
      <c r="B55" s="148"/>
      <c r="C55" s="149"/>
      <c r="D55" s="149"/>
      <c r="E55" s="135"/>
      <c r="F55" s="135"/>
      <c r="G55" s="135"/>
      <c r="H55" s="135"/>
      <c r="I55" s="135"/>
      <c r="J55" s="135"/>
      <c r="K55" s="135"/>
      <c r="L55" s="135"/>
      <c r="M55" s="135"/>
      <c r="N55" s="135"/>
      <c r="O55" s="135"/>
      <c r="P55" s="135"/>
      <c r="Q55" s="135"/>
      <c r="R55" s="135"/>
      <c r="S55" s="135"/>
      <c r="T55" s="135"/>
      <c r="U55" s="135"/>
      <c r="V55" s="135"/>
      <c r="W55" s="135"/>
      <c r="X55" s="135"/>
      <c r="Y55" s="135"/>
      <c r="Z55" s="135"/>
    </row>
    <row r="56" spans="1:26" ht="24" customHeight="1">
      <c r="A56" s="136"/>
      <c r="B56" s="148"/>
      <c r="C56" s="149"/>
      <c r="D56" s="149"/>
      <c r="E56" s="135"/>
      <c r="F56" s="135"/>
      <c r="G56" s="135"/>
      <c r="H56" s="135"/>
      <c r="I56" s="135"/>
      <c r="J56" s="135"/>
      <c r="K56" s="135"/>
      <c r="L56" s="135"/>
      <c r="M56" s="135"/>
      <c r="N56" s="135"/>
      <c r="O56" s="135"/>
      <c r="P56" s="135"/>
      <c r="Q56" s="135"/>
      <c r="R56" s="135"/>
      <c r="S56" s="135"/>
      <c r="T56" s="135"/>
      <c r="U56" s="135"/>
      <c r="V56" s="135"/>
      <c r="W56" s="135"/>
      <c r="X56" s="135"/>
      <c r="Y56" s="135"/>
      <c r="Z56" s="135"/>
    </row>
    <row r="57" spans="1:26" ht="24" customHeight="1">
      <c r="A57" s="136"/>
      <c r="B57" s="148"/>
      <c r="C57" s="149"/>
      <c r="D57" s="149"/>
      <c r="E57" s="135"/>
      <c r="F57" s="135"/>
      <c r="G57" s="135"/>
      <c r="H57" s="135"/>
      <c r="I57" s="135"/>
      <c r="J57" s="135"/>
      <c r="K57" s="135"/>
      <c r="L57" s="135"/>
      <c r="M57" s="135"/>
      <c r="N57" s="135"/>
      <c r="O57" s="135"/>
      <c r="P57" s="135"/>
      <c r="Q57" s="135"/>
      <c r="R57" s="135"/>
      <c r="S57" s="135"/>
      <c r="T57" s="135"/>
      <c r="U57" s="135"/>
      <c r="V57" s="135"/>
      <c r="W57" s="135"/>
      <c r="X57" s="135"/>
      <c r="Y57" s="135"/>
      <c r="Z57" s="135"/>
    </row>
    <row r="58" spans="1:26" ht="24" customHeight="1">
      <c r="A58" s="136"/>
      <c r="B58" s="148"/>
      <c r="C58" s="149"/>
      <c r="D58" s="149"/>
      <c r="E58" s="135"/>
      <c r="F58" s="135"/>
      <c r="G58" s="135"/>
      <c r="H58" s="135"/>
      <c r="I58" s="135"/>
      <c r="J58" s="135"/>
      <c r="K58" s="135"/>
      <c r="L58" s="135"/>
      <c r="M58" s="135"/>
      <c r="N58" s="135"/>
      <c r="O58" s="135"/>
      <c r="P58" s="135"/>
      <c r="Q58" s="135"/>
      <c r="R58" s="135"/>
      <c r="S58" s="135"/>
      <c r="T58" s="135"/>
      <c r="U58" s="135"/>
      <c r="V58" s="135"/>
      <c r="W58" s="135"/>
      <c r="X58" s="135"/>
      <c r="Y58" s="135"/>
      <c r="Z58" s="135"/>
    </row>
    <row r="59" spans="1:26" ht="24" customHeight="1">
      <c r="A59" s="136"/>
      <c r="B59" s="148"/>
      <c r="C59" s="149"/>
      <c r="D59" s="149"/>
      <c r="E59" s="135"/>
      <c r="F59" s="135"/>
      <c r="G59" s="135"/>
      <c r="H59" s="135"/>
      <c r="I59" s="135"/>
      <c r="J59" s="135"/>
      <c r="K59" s="135"/>
      <c r="L59" s="135"/>
      <c r="M59" s="135"/>
      <c r="N59" s="135"/>
      <c r="O59" s="135"/>
      <c r="P59" s="135"/>
      <c r="Q59" s="135"/>
      <c r="R59" s="135"/>
      <c r="S59" s="135"/>
      <c r="T59" s="135"/>
      <c r="U59" s="135"/>
      <c r="V59" s="135"/>
      <c r="W59" s="135"/>
      <c r="X59" s="135"/>
      <c r="Y59" s="135"/>
      <c r="Z59" s="135"/>
    </row>
    <row r="60" spans="1:26" ht="24" customHeight="1">
      <c r="A60" s="136"/>
      <c r="B60" s="148"/>
      <c r="C60" s="149"/>
      <c r="D60" s="149"/>
      <c r="E60" s="135"/>
      <c r="F60" s="135"/>
      <c r="G60" s="135"/>
      <c r="H60" s="135"/>
      <c r="I60" s="135"/>
      <c r="J60" s="135"/>
      <c r="K60" s="135"/>
      <c r="L60" s="135"/>
      <c r="M60" s="135"/>
      <c r="N60" s="135"/>
      <c r="O60" s="135"/>
      <c r="P60" s="135"/>
      <c r="Q60" s="135"/>
      <c r="R60" s="135"/>
      <c r="S60" s="135"/>
      <c r="T60" s="135"/>
      <c r="U60" s="135"/>
      <c r="V60" s="135"/>
      <c r="W60" s="135"/>
      <c r="X60" s="135"/>
      <c r="Y60" s="135"/>
      <c r="Z60" s="135"/>
    </row>
    <row r="61" spans="1:26" ht="24" customHeight="1">
      <c r="A61" s="136"/>
      <c r="B61" s="148"/>
      <c r="C61" s="149"/>
      <c r="D61" s="149"/>
      <c r="E61" s="135"/>
      <c r="F61" s="135"/>
      <c r="G61" s="135"/>
      <c r="H61" s="135"/>
      <c r="I61" s="135"/>
      <c r="J61" s="135"/>
      <c r="K61" s="135"/>
      <c r="L61" s="135"/>
      <c r="M61" s="135"/>
      <c r="N61" s="135"/>
      <c r="O61" s="135"/>
      <c r="P61" s="135"/>
      <c r="Q61" s="135"/>
      <c r="R61" s="135"/>
      <c r="S61" s="135"/>
      <c r="T61" s="135"/>
      <c r="U61" s="135"/>
      <c r="V61" s="135"/>
      <c r="W61" s="135"/>
      <c r="X61" s="135"/>
      <c r="Y61" s="135"/>
      <c r="Z61" s="135"/>
    </row>
    <row r="62" spans="1:26" ht="24" customHeight="1">
      <c r="A62" s="136"/>
      <c r="B62" s="148"/>
      <c r="C62" s="149"/>
      <c r="D62" s="149"/>
      <c r="E62" s="135"/>
      <c r="F62" s="135"/>
      <c r="G62" s="135"/>
      <c r="H62" s="135"/>
      <c r="I62" s="135"/>
      <c r="J62" s="135"/>
      <c r="K62" s="135"/>
      <c r="L62" s="135"/>
      <c r="M62" s="135"/>
      <c r="N62" s="135"/>
      <c r="O62" s="135"/>
      <c r="P62" s="135"/>
      <c r="Q62" s="135"/>
      <c r="R62" s="135"/>
      <c r="S62" s="135"/>
      <c r="T62" s="135"/>
      <c r="U62" s="135"/>
      <c r="V62" s="135"/>
      <c r="W62" s="135"/>
      <c r="X62" s="135"/>
      <c r="Y62" s="135"/>
      <c r="Z62" s="135"/>
    </row>
    <row r="63" spans="1:26" ht="24" customHeight="1">
      <c r="A63" s="136"/>
      <c r="B63" s="148"/>
      <c r="C63" s="149"/>
      <c r="D63" s="149"/>
      <c r="E63" s="135"/>
      <c r="F63" s="135"/>
      <c r="G63" s="135"/>
      <c r="H63" s="135"/>
      <c r="I63" s="135"/>
      <c r="J63" s="135"/>
      <c r="K63" s="135"/>
      <c r="L63" s="135"/>
      <c r="M63" s="135"/>
      <c r="N63" s="135"/>
      <c r="O63" s="135"/>
      <c r="P63" s="135"/>
      <c r="Q63" s="135"/>
      <c r="R63" s="135"/>
      <c r="S63" s="135"/>
      <c r="T63" s="135"/>
      <c r="U63" s="135"/>
      <c r="V63" s="135"/>
      <c r="W63" s="135"/>
      <c r="X63" s="135"/>
      <c r="Y63" s="135"/>
      <c r="Z63" s="135"/>
    </row>
    <row r="64" spans="1:26" ht="24" customHeight="1">
      <c r="A64" s="136"/>
      <c r="B64" s="148"/>
      <c r="C64" s="149"/>
      <c r="D64" s="149"/>
      <c r="E64" s="135"/>
      <c r="F64" s="135"/>
      <c r="G64" s="135"/>
      <c r="H64" s="135"/>
      <c r="I64" s="135"/>
      <c r="J64" s="135"/>
      <c r="K64" s="135"/>
      <c r="L64" s="135"/>
      <c r="M64" s="135"/>
      <c r="N64" s="135"/>
      <c r="O64" s="135"/>
      <c r="P64" s="135"/>
      <c r="Q64" s="135"/>
      <c r="R64" s="135"/>
      <c r="S64" s="135"/>
      <c r="T64" s="135"/>
      <c r="U64" s="135"/>
      <c r="V64" s="135"/>
      <c r="W64" s="135"/>
      <c r="X64" s="135"/>
      <c r="Y64" s="135"/>
      <c r="Z64" s="135"/>
    </row>
    <row r="65" spans="1:26" ht="24" customHeight="1">
      <c r="A65" s="136"/>
      <c r="B65" s="148"/>
      <c r="C65" s="149"/>
      <c r="D65" s="149"/>
      <c r="E65" s="135"/>
      <c r="F65" s="135"/>
      <c r="G65" s="135"/>
      <c r="H65" s="135"/>
      <c r="I65" s="135"/>
      <c r="J65" s="135"/>
      <c r="K65" s="135"/>
      <c r="L65" s="135"/>
      <c r="M65" s="135"/>
      <c r="N65" s="135"/>
      <c r="O65" s="135"/>
      <c r="P65" s="135"/>
      <c r="Q65" s="135"/>
      <c r="R65" s="135"/>
      <c r="S65" s="135"/>
      <c r="T65" s="135"/>
      <c r="U65" s="135"/>
      <c r="V65" s="135"/>
      <c r="W65" s="135"/>
      <c r="X65" s="135"/>
      <c r="Y65" s="135"/>
      <c r="Z65" s="135"/>
    </row>
    <row r="66" spans="1:26" ht="24" customHeight="1">
      <c r="A66" s="136"/>
      <c r="B66" s="148"/>
      <c r="C66" s="149"/>
      <c r="D66" s="149"/>
      <c r="E66" s="135"/>
      <c r="F66" s="135"/>
      <c r="G66" s="135"/>
      <c r="H66" s="135"/>
      <c r="I66" s="135"/>
      <c r="J66" s="135"/>
      <c r="K66" s="135"/>
      <c r="L66" s="135"/>
      <c r="M66" s="135"/>
      <c r="N66" s="135"/>
      <c r="O66" s="135"/>
      <c r="P66" s="135"/>
      <c r="Q66" s="135"/>
      <c r="R66" s="135"/>
      <c r="S66" s="135"/>
      <c r="T66" s="135"/>
      <c r="U66" s="135"/>
      <c r="V66" s="135"/>
      <c r="W66" s="135"/>
      <c r="X66" s="135"/>
      <c r="Y66" s="135"/>
      <c r="Z66" s="135"/>
    </row>
    <row r="67" spans="1:26" ht="24" customHeight="1">
      <c r="A67" s="136"/>
      <c r="B67" s="148"/>
      <c r="C67" s="149"/>
      <c r="D67" s="149"/>
      <c r="E67" s="135"/>
      <c r="F67" s="135"/>
      <c r="G67" s="135"/>
      <c r="H67" s="135"/>
      <c r="I67" s="135"/>
      <c r="J67" s="135"/>
      <c r="K67" s="135"/>
      <c r="L67" s="135"/>
      <c r="M67" s="135"/>
      <c r="N67" s="135"/>
      <c r="O67" s="135"/>
      <c r="P67" s="135"/>
      <c r="Q67" s="135"/>
      <c r="R67" s="135"/>
      <c r="S67" s="135"/>
      <c r="T67" s="135"/>
      <c r="U67" s="135"/>
      <c r="V67" s="135"/>
      <c r="W67" s="135"/>
      <c r="X67" s="135"/>
      <c r="Y67" s="135"/>
      <c r="Z67" s="135"/>
    </row>
    <row r="68" spans="1:26" ht="24" customHeight="1">
      <c r="A68" s="136"/>
      <c r="B68" s="148"/>
      <c r="C68" s="149"/>
      <c r="D68" s="149"/>
      <c r="E68" s="135"/>
      <c r="F68" s="135"/>
      <c r="G68" s="135"/>
      <c r="H68" s="135"/>
      <c r="I68" s="135"/>
      <c r="J68" s="135"/>
      <c r="K68" s="135"/>
      <c r="L68" s="135"/>
      <c r="M68" s="135"/>
      <c r="N68" s="135"/>
      <c r="O68" s="135"/>
      <c r="P68" s="135"/>
      <c r="Q68" s="135"/>
      <c r="R68" s="135"/>
      <c r="S68" s="135"/>
      <c r="T68" s="135"/>
      <c r="U68" s="135"/>
      <c r="V68" s="135"/>
      <c r="W68" s="135"/>
      <c r="X68" s="135"/>
      <c r="Y68" s="135"/>
      <c r="Z68" s="135"/>
    </row>
    <row r="69" spans="1:26" ht="24" customHeight="1">
      <c r="A69" s="136"/>
      <c r="B69" s="148"/>
      <c r="C69" s="149"/>
      <c r="D69" s="149"/>
      <c r="E69" s="135"/>
      <c r="F69" s="135"/>
      <c r="G69" s="135"/>
      <c r="H69" s="135"/>
      <c r="I69" s="135"/>
      <c r="J69" s="135"/>
      <c r="K69" s="135"/>
      <c r="L69" s="135"/>
      <c r="M69" s="135"/>
      <c r="N69" s="135"/>
      <c r="O69" s="135"/>
      <c r="P69" s="135"/>
      <c r="Q69" s="135"/>
      <c r="R69" s="135"/>
      <c r="S69" s="135"/>
      <c r="T69" s="135"/>
      <c r="U69" s="135"/>
      <c r="V69" s="135"/>
      <c r="W69" s="135"/>
      <c r="X69" s="135"/>
      <c r="Y69" s="135"/>
      <c r="Z69" s="135"/>
    </row>
    <row r="70" spans="1:26" ht="24" customHeight="1">
      <c r="A70" s="136"/>
      <c r="B70" s="148"/>
      <c r="C70" s="149"/>
      <c r="D70" s="149"/>
      <c r="E70" s="135"/>
      <c r="F70" s="135"/>
      <c r="G70" s="135"/>
      <c r="H70" s="135"/>
      <c r="I70" s="135"/>
      <c r="J70" s="135"/>
      <c r="K70" s="135"/>
      <c r="L70" s="135"/>
      <c r="M70" s="135"/>
      <c r="N70" s="135"/>
      <c r="O70" s="135"/>
      <c r="P70" s="135"/>
      <c r="Q70" s="135"/>
      <c r="R70" s="135"/>
      <c r="S70" s="135"/>
      <c r="T70" s="135"/>
      <c r="U70" s="135"/>
      <c r="V70" s="135"/>
      <c r="W70" s="135"/>
      <c r="X70" s="135"/>
      <c r="Y70" s="135"/>
      <c r="Z70" s="135"/>
    </row>
    <row r="71" spans="1:26" ht="24" customHeight="1">
      <c r="A71" s="136"/>
      <c r="B71" s="148"/>
      <c r="C71" s="149"/>
      <c r="D71" s="149"/>
      <c r="E71" s="135"/>
      <c r="F71" s="135"/>
      <c r="G71" s="135"/>
      <c r="H71" s="135"/>
      <c r="I71" s="135"/>
      <c r="J71" s="135"/>
      <c r="K71" s="135"/>
      <c r="L71" s="135"/>
      <c r="M71" s="135"/>
      <c r="N71" s="135"/>
      <c r="O71" s="135"/>
      <c r="P71" s="135"/>
      <c r="Q71" s="135"/>
      <c r="R71" s="135"/>
      <c r="S71" s="135"/>
      <c r="T71" s="135"/>
      <c r="U71" s="135"/>
      <c r="V71" s="135"/>
      <c r="W71" s="135"/>
      <c r="X71" s="135"/>
      <c r="Y71" s="135"/>
      <c r="Z71" s="135"/>
    </row>
    <row r="72" spans="1:26" ht="24" customHeight="1">
      <c r="A72" s="136"/>
      <c r="B72" s="148"/>
      <c r="C72" s="149"/>
      <c r="D72" s="149"/>
      <c r="E72" s="135"/>
      <c r="F72" s="135"/>
      <c r="G72" s="135"/>
      <c r="H72" s="135"/>
      <c r="I72" s="135"/>
      <c r="J72" s="135"/>
      <c r="K72" s="135"/>
      <c r="L72" s="135"/>
      <c r="M72" s="135"/>
      <c r="N72" s="135"/>
      <c r="O72" s="135"/>
      <c r="P72" s="135"/>
      <c r="Q72" s="135"/>
      <c r="R72" s="135"/>
      <c r="S72" s="135"/>
      <c r="T72" s="135"/>
      <c r="U72" s="135"/>
      <c r="V72" s="135"/>
      <c r="W72" s="135"/>
      <c r="X72" s="135"/>
      <c r="Y72" s="135"/>
      <c r="Z72" s="135"/>
    </row>
    <row r="73" spans="1:26" ht="24" customHeight="1">
      <c r="A73" s="136"/>
      <c r="B73" s="148"/>
      <c r="C73" s="149"/>
      <c r="D73" s="149"/>
      <c r="E73" s="135"/>
      <c r="F73" s="135"/>
      <c r="G73" s="135"/>
      <c r="H73" s="135"/>
      <c r="I73" s="135"/>
      <c r="J73" s="135"/>
      <c r="K73" s="135"/>
      <c r="L73" s="135"/>
      <c r="M73" s="135"/>
      <c r="N73" s="135"/>
      <c r="O73" s="135"/>
      <c r="P73" s="135"/>
      <c r="Q73" s="135"/>
      <c r="R73" s="135"/>
      <c r="S73" s="135"/>
      <c r="T73" s="135"/>
      <c r="U73" s="135"/>
      <c r="V73" s="135"/>
      <c r="W73" s="135"/>
      <c r="X73" s="135"/>
      <c r="Y73" s="135"/>
      <c r="Z73" s="135"/>
    </row>
    <row r="74" spans="1:26" ht="24" customHeight="1">
      <c r="A74" s="136"/>
      <c r="B74" s="148"/>
      <c r="C74" s="149"/>
      <c r="D74" s="149"/>
      <c r="E74" s="135"/>
      <c r="F74" s="135"/>
      <c r="G74" s="135"/>
      <c r="H74" s="135"/>
      <c r="I74" s="135"/>
      <c r="J74" s="135"/>
      <c r="K74" s="135"/>
      <c r="L74" s="135"/>
      <c r="M74" s="135"/>
      <c r="N74" s="135"/>
      <c r="O74" s="135"/>
      <c r="P74" s="135"/>
      <c r="Q74" s="135"/>
      <c r="R74" s="135"/>
      <c r="S74" s="135"/>
      <c r="T74" s="135"/>
      <c r="U74" s="135"/>
      <c r="V74" s="135"/>
      <c r="W74" s="135"/>
      <c r="X74" s="135"/>
      <c r="Y74" s="135"/>
      <c r="Z74" s="135"/>
    </row>
    <row r="75" spans="1:26" ht="24" customHeight="1">
      <c r="A75" s="136"/>
      <c r="B75" s="148"/>
      <c r="C75" s="149"/>
      <c r="D75" s="149"/>
      <c r="E75" s="135"/>
      <c r="F75" s="135"/>
      <c r="G75" s="135"/>
      <c r="H75" s="135"/>
      <c r="I75" s="135"/>
      <c r="J75" s="135"/>
      <c r="K75" s="135"/>
      <c r="L75" s="135"/>
      <c r="M75" s="135"/>
      <c r="N75" s="135"/>
      <c r="O75" s="135"/>
      <c r="P75" s="135"/>
      <c r="Q75" s="135"/>
      <c r="R75" s="135"/>
      <c r="S75" s="135"/>
      <c r="T75" s="135"/>
      <c r="U75" s="135"/>
      <c r="V75" s="135"/>
      <c r="W75" s="135"/>
      <c r="X75" s="135"/>
      <c r="Y75" s="135"/>
      <c r="Z75" s="135"/>
    </row>
    <row r="76" spans="1:26" ht="24" customHeight="1">
      <c r="A76" s="136"/>
      <c r="B76" s="148"/>
      <c r="C76" s="149"/>
      <c r="D76" s="149"/>
      <c r="E76" s="135"/>
      <c r="F76" s="135"/>
      <c r="G76" s="135"/>
      <c r="H76" s="135"/>
      <c r="I76" s="135"/>
      <c r="J76" s="135"/>
      <c r="K76" s="135"/>
      <c r="L76" s="135"/>
      <c r="M76" s="135"/>
      <c r="N76" s="135"/>
      <c r="O76" s="135"/>
      <c r="P76" s="135"/>
      <c r="Q76" s="135"/>
      <c r="R76" s="135"/>
      <c r="S76" s="135"/>
      <c r="T76" s="135"/>
      <c r="U76" s="135"/>
      <c r="V76" s="135"/>
      <c r="W76" s="135"/>
      <c r="X76" s="135"/>
      <c r="Y76" s="135"/>
      <c r="Z76" s="135"/>
    </row>
    <row r="77" spans="1:26" ht="24" customHeight="1">
      <c r="A77" s="136"/>
      <c r="B77" s="148"/>
      <c r="C77" s="149"/>
      <c r="D77" s="149"/>
      <c r="E77" s="135"/>
      <c r="F77" s="135"/>
      <c r="G77" s="135"/>
      <c r="H77" s="135"/>
      <c r="I77" s="135"/>
      <c r="J77" s="135"/>
      <c r="K77" s="135"/>
      <c r="L77" s="135"/>
      <c r="M77" s="135"/>
      <c r="N77" s="135"/>
      <c r="O77" s="135"/>
      <c r="P77" s="135"/>
      <c r="Q77" s="135"/>
      <c r="R77" s="135"/>
      <c r="S77" s="135"/>
      <c r="T77" s="135"/>
      <c r="U77" s="135"/>
      <c r="V77" s="135"/>
      <c r="W77" s="135"/>
      <c r="X77" s="135"/>
      <c r="Y77" s="135"/>
      <c r="Z77" s="135"/>
    </row>
    <row r="78" spans="1:26" ht="24" customHeight="1">
      <c r="A78" s="136"/>
      <c r="B78" s="148"/>
      <c r="C78" s="149"/>
      <c r="D78" s="149"/>
      <c r="E78" s="135"/>
      <c r="F78" s="135"/>
      <c r="G78" s="135"/>
      <c r="H78" s="135"/>
      <c r="I78" s="135"/>
      <c r="J78" s="135"/>
      <c r="K78" s="135"/>
      <c r="L78" s="135"/>
      <c r="M78" s="135"/>
      <c r="N78" s="135"/>
      <c r="O78" s="135"/>
      <c r="P78" s="135"/>
      <c r="Q78" s="135"/>
      <c r="R78" s="135"/>
      <c r="S78" s="135"/>
      <c r="T78" s="135"/>
      <c r="U78" s="135"/>
      <c r="V78" s="135"/>
      <c r="W78" s="135"/>
      <c r="X78" s="135"/>
      <c r="Y78" s="135"/>
      <c r="Z78" s="135"/>
    </row>
    <row r="79" spans="1:26" ht="24" customHeight="1">
      <c r="A79" s="136"/>
      <c r="B79" s="148"/>
      <c r="C79" s="149"/>
      <c r="D79" s="149"/>
      <c r="E79" s="135"/>
      <c r="F79" s="135"/>
      <c r="G79" s="135"/>
      <c r="H79" s="135"/>
      <c r="I79" s="135"/>
      <c r="J79" s="135"/>
      <c r="K79" s="135"/>
      <c r="L79" s="135"/>
      <c r="M79" s="135"/>
      <c r="N79" s="135"/>
      <c r="O79" s="135"/>
      <c r="P79" s="135"/>
      <c r="Q79" s="135"/>
      <c r="R79" s="135"/>
      <c r="S79" s="135"/>
      <c r="T79" s="135"/>
      <c r="U79" s="135"/>
      <c r="V79" s="135"/>
      <c r="W79" s="135"/>
      <c r="X79" s="135"/>
      <c r="Y79" s="135"/>
      <c r="Z79" s="135"/>
    </row>
    <row r="80" spans="1:26" ht="24" customHeight="1">
      <c r="A80" s="136"/>
      <c r="B80" s="148"/>
      <c r="C80" s="149"/>
      <c r="D80" s="149"/>
      <c r="E80" s="135"/>
      <c r="F80" s="135"/>
      <c r="G80" s="135"/>
      <c r="H80" s="135"/>
      <c r="I80" s="135"/>
      <c r="J80" s="135"/>
      <c r="K80" s="135"/>
      <c r="L80" s="135"/>
      <c r="M80" s="135"/>
      <c r="N80" s="135"/>
      <c r="O80" s="135"/>
      <c r="P80" s="135"/>
      <c r="Q80" s="135"/>
      <c r="R80" s="135"/>
      <c r="S80" s="135"/>
      <c r="T80" s="135"/>
      <c r="U80" s="135"/>
      <c r="V80" s="135"/>
      <c r="W80" s="135"/>
      <c r="X80" s="135"/>
      <c r="Y80" s="135"/>
      <c r="Z80" s="135"/>
    </row>
    <row r="81" spans="1:26" ht="24" customHeight="1">
      <c r="A81" s="136"/>
      <c r="B81" s="148"/>
      <c r="C81" s="149"/>
      <c r="D81" s="149"/>
      <c r="E81" s="135"/>
      <c r="F81" s="135"/>
      <c r="G81" s="135"/>
      <c r="H81" s="135"/>
      <c r="I81" s="135"/>
      <c r="J81" s="135"/>
      <c r="K81" s="135"/>
      <c r="L81" s="135"/>
      <c r="M81" s="135"/>
      <c r="N81" s="135"/>
      <c r="O81" s="135"/>
      <c r="P81" s="135"/>
      <c r="Q81" s="135"/>
      <c r="R81" s="135"/>
      <c r="S81" s="135"/>
      <c r="T81" s="135"/>
      <c r="U81" s="135"/>
      <c r="V81" s="135"/>
      <c r="W81" s="135"/>
      <c r="X81" s="135"/>
      <c r="Y81" s="135"/>
      <c r="Z81" s="135"/>
    </row>
    <row r="82" spans="1:26" ht="24" customHeight="1">
      <c r="A82" s="136"/>
      <c r="B82" s="148"/>
      <c r="C82" s="149"/>
      <c r="D82" s="149"/>
      <c r="E82" s="135"/>
      <c r="F82" s="135"/>
      <c r="G82" s="135"/>
      <c r="H82" s="135"/>
      <c r="I82" s="135"/>
      <c r="J82" s="135"/>
      <c r="K82" s="135"/>
      <c r="L82" s="135"/>
      <c r="M82" s="135"/>
      <c r="N82" s="135"/>
      <c r="O82" s="135"/>
      <c r="P82" s="135"/>
      <c r="Q82" s="135"/>
      <c r="R82" s="135"/>
      <c r="S82" s="135"/>
      <c r="T82" s="135"/>
      <c r="U82" s="135"/>
      <c r="V82" s="135"/>
      <c r="W82" s="135"/>
      <c r="X82" s="135"/>
      <c r="Y82" s="135"/>
      <c r="Z82" s="135"/>
    </row>
    <row r="83" spans="1:26" ht="24" customHeight="1">
      <c r="A83" s="136"/>
      <c r="B83" s="148"/>
      <c r="C83" s="149"/>
      <c r="D83" s="149"/>
      <c r="E83" s="135"/>
      <c r="F83" s="135"/>
      <c r="G83" s="135"/>
      <c r="H83" s="135"/>
      <c r="I83" s="135"/>
      <c r="J83" s="135"/>
      <c r="K83" s="135"/>
      <c r="L83" s="135"/>
      <c r="M83" s="135"/>
      <c r="N83" s="135"/>
      <c r="O83" s="135"/>
      <c r="P83" s="135"/>
      <c r="Q83" s="135"/>
      <c r="R83" s="135"/>
      <c r="S83" s="135"/>
      <c r="T83" s="135"/>
      <c r="U83" s="135"/>
      <c r="V83" s="135"/>
      <c r="W83" s="135"/>
      <c r="X83" s="135"/>
      <c r="Y83" s="135"/>
      <c r="Z83" s="135"/>
    </row>
    <row r="84" spans="1:26" ht="24" customHeight="1">
      <c r="A84" s="136"/>
      <c r="B84" s="148"/>
      <c r="C84" s="149"/>
      <c r="D84" s="149"/>
      <c r="E84" s="135"/>
      <c r="F84" s="135"/>
      <c r="G84" s="135"/>
      <c r="H84" s="135"/>
      <c r="I84" s="135"/>
      <c r="J84" s="135"/>
      <c r="K84" s="135"/>
      <c r="L84" s="135"/>
      <c r="M84" s="135"/>
      <c r="N84" s="135"/>
      <c r="O84" s="135"/>
      <c r="P84" s="135"/>
      <c r="Q84" s="135"/>
      <c r="R84" s="135"/>
      <c r="S84" s="135"/>
      <c r="T84" s="135"/>
      <c r="U84" s="135"/>
      <c r="V84" s="135"/>
      <c r="W84" s="135"/>
      <c r="X84" s="135"/>
      <c r="Y84" s="135"/>
      <c r="Z84" s="135"/>
    </row>
    <row r="85" spans="1:26" ht="24" customHeight="1">
      <c r="A85" s="136"/>
      <c r="B85" s="148"/>
      <c r="C85" s="149"/>
      <c r="D85" s="149"/>
      <c r="E85" s="135"/>
      <c r="F85" s="135"/>
      <c r="G85" s="135"/>
      <c r="H85" s="135"/>
      <c r="I85" s="135"/>
      <c r="J85" s="135"/>
      <c r="K85" s="135"/>
      <c r="L85" s="135"/>
      <c r="M85" s="135"/>
      <c r="N85" s="135"/>
      <c r="O85" s="135"/>
      <c r="P85" s="135"/>
      <c r="Q85" s="135"/>
      <c r="R85" s="135"/>
      <c r="S85" s="135"/>
      <c r="T85" s="135"/>
      <c r="U85" s="135"/>
      <c r="V85" s="135"/>
      <c r="W85" s="135"/>
      <c r="X85" s="135"/>
      <c r="Y85" s="135"/>
      <c r="Z85" s="135"/>
    </row>
    <row r="86" spans="1:26" ht="24" customHeight="1">
      <c r="A86" s="136"/>
      <c r="B86" s="148"/>
      <c r="C86" s="149"/>
      <c r="D86" s="149"/>
      <c r="E86" s="135"/>
      <c r="F86" s="135"/>
      <c r="G86" s="135"/>
      <c r="H86" s="135"/>
      <c r="I86" s="135"/>
      <c r="J86" s="135"/>
      <c r="K86" s="135"/>
      <c r="L86" s="135"/>
      <c r="M86" s="135"/>
      <c r="N86" s="135"/>
      <c r="O86" s="135"/>
      <c r="P86" s="135"/>
      <c r="Q86" s="135"/>
      <c r="R86" s="135"/>
      <c r="S86" s="135"/>
      <c r="T86" s="135"/>
      <c r="U86" s="135"/>
      <c r="V86" s="135"/>
      <c r="W86" s="135"/>
      <c r="X86" s="135"/>
      <c r="Y86" s="135"/>
      <c r="Z86" s="135"/>
    </row>
    <row r="87" spans="1:26" ht="24" customHeight="1">
      <c r="A87" s="136"/>
      <c r="B87" s="148"/>
      <c r="C87" s="149"/>
      <c r="D87" s="149"/>
      <c r="E87" s="135"/>
      <c r="F87" s="135"/>
      <c r="G87" s="135"/>
      <c r="H87" s="135"/>
      <c r="I87" s="135"/>
      <c r="J87" s="135"/>
      <c r="K87" s="135"/>
      <c r="L87" s="135"/>
      <c r="M87" s="135"/>
      <c r="N87" s="135"/>
      <c r="O87" s="135"/>
      <c r="P87" s="135"/>
      <c r="Q87" s="135"/>
      <c r="R87" s="135"/>
      <c r="S87" s="135"/>
      <c r="T87" s="135"/>
      <c r="U87" s="135"/>
      <c r="V87" s="135"/>
      <c r="W87" s="135"/>
      <c r="X87" s="135"/>
      <c r="Y87" s="135"/>
      <c r="Z87" s="135"/>
    </row>
    <row r="88" spans="1:26" ht="24" customHeight="1">
      <c r="A88" s="136"/>
      <c r="B88" s="148"/>
      <c r="C88" s="149"/>
      <c r="D88" s="149"/>
      <c r="E88" s="135"/>
      <c r="F88" s="135"/>
      <c r="G88" s="135"/>
      <c r="H88" s="135"/>
      <c r="I88" s="135"/>
      <c r="J88" s="135"/>
      <c r="K88" s="135"/>
      <c r="L88" s="135"/>
      <c r="M88" s="135"/>
      <c r="N88" s="135"/>
      <c r="O88" s="135"/>
      <c r="P88" s="135"/>
      <c r="Q88" s="135"/>
      <c r="R88" s="135"/>
      <c r="S88" s="135"/>
      <c r="T88" s="135"/>
      <c r="U88" s="135"/>
      <c r="V88" s="135"/>
      <c r="W88" s="135"/>
      <c r="X88" s="135"/>
      <c r="Y88" s="135"/>
      <c r="Z88" s="135"/>
    </row>
    <row r="89" spans="1:26" ht="24" customHeight="1">
      <c r="A89" s="136"/>
      <c r="B89" s="148"/>
      <c r="C89" s="149"/>
      <c r="D89" s="149"/>
      <c r="E89" s="135"/>
      <c r="F89" s="135"/>
      <c r="G89" s="135"/>
      <c r="H89" s="135"/>
      <c r="I89" s="135"/>
      <c r="J89" s="135"/>
      <c r="K89" s="135"/>
      <c r="L89" s="135"/>
      <c r="M89" s="135"/>
      <c r="N89" s="135"/>
      <c r="O89" s="135"/>
      <c r="P89" s="135"/>
      <c r="Q89" s="135"/>
      <c r="R89" s="135"/>
      <c r="S89" s="135"/>
      <c r="T89" s="135"/>
      <c r="U89" s="135"/>
      <c r="V89" s="135"/>
      <c r="W89" s="135"/>
      <c r="X89" s="135"/>
      <c r="Y89" s="135"/>
      <c r="Z89" s="135"/>
    </row>
    <row r="90" spans="1:26" ht="24" customHeight="1">
      <c r="A90" s="136"/>
      <c r="B90" s="148"/>
      <c r="C90" s="149"/>
      <c r="D90" s="149"/>
      <c r="E90" s="135"/>
      <c r="F90" s="135"/>
      <c r="G90" s="135"/>
      <c r="H90" s="135"/>
      <c r="I90" s="135"/>
      <c r="J90" s="135"/>
      <c r="K90" s="135"/>
      <c r="L90" s="135"/>
      <c r="M90" s="135"/>
      <c r="N90" s="135"/>
      <c r="O90" s="135"/>
      <c r="P90" s="135"/>
      <c r="Q90" s="135"/>
      <c r="R90" s="135"/>
      <c r="S90" s="135"/>
      <c r="T90" s="135"/>
      <c r="U90" s="135"/>
      <c r="V90" s="135"/>
      <c r="W90" s="135"/>
      <c r="X90" s="135"/>
      <c r="Y90" s="135"/>
      <c r="Z90" s="135"/>
    </row>
    <row r="91" spans="1:26" ht="24" customHeight="1">
      <c r="A91" s="136"/>
      <c r="B91" s="148"/>
      <c r="C91" s="149"/>
      <c r="D91" s="149"/>
      <c r="E91" s="135"/>
      <c r="F91" s="135"/>
      <c r="G91" s="135"/>
      <c r="H91" s="135"/>
      <c r="I91" s="135"/>
      <c r="J91" s="135"/>
      <c r="K91" s="135"/>
      <c r="L91" s="135"/>
      <c r="M91" s="135"/>
      <c r="N91" s="135"/>
      <c r="O91" s="135"/>
      <c r="P91" s="135"/>
      <c r="Q91" s="135"/>
      <c r="R91" s="135"/>
      <c r="S91" s="135"/>
      <c r="T91" s="135"/>
      <c r="U91" s="135"/>
      <c r="V91" s="135"/>
      <c r="W91" s="135"/>
      <c r="X91" s="135"/>
      <c r="Y91" s="135"/>
      <c r="Z91" s="135"/>
    </row>
    <row r="92" spans="1:26" ht="24" customHeight="1">
      <c r="A92" s="136"/>
      <c r="B92" s="148"/>
      <c r="C92" s="149"/>
      <c r="D92" s="149"/>
      <c r="E92" s="135"/>
      <c r="F92" s="135"/>
      <c r="G92" s="135"/>
      <c r="H92" s="135"/>
      <c r="I92" s="135"/>
      <c r="J92" s="135"/>
      <c r="K92" s="135"/>
      <c r="L92" s="135"/>
      <c r="M92" s="135"/>
      <c r="N92" s="135"/>
      <c r="O92" s="135"/>
      <c r="P92" s="135"/>
      <c r="Q92" s="135"/>
      <c r="R92" s="135"/>
      <c r="S92" s="135"/>
      <c r="T92" s="135"/>
      <c r="U92" s="135"/>
      <c r="V92" s="135"/>
      <c r="W92" s="135"/>
      <c r="X92" s="135"/>
      <c r="Y92" s="135"/>
      <c r="Z92" s="135"/>
    </row>
    <row r="93" spans="1:26" ht="24" customHeight="1">
      <c r="A93" s="136"/>
      <c r="B93" s="148"/>
      <c r="C93" s="149"/>
      <c r="D93" s="149"/>
      <c r="E93" s="135"/>
      <c r="F93" s="135"/>
      <c r="G93" s="135"/>
      <c r="H93" s="135"/>
      <c r="I93" s="135"/>
      <c r="J93" s="135"/>
      <c r="K93" s="135"/>
      <c r="L93" s="135"/>
      <c r="M93" s="135"/>
      <c r="N93" s="135"/>
      <c r="O93" s="135"/>
      <c r="P93" s="135"/>
      <c r="Q93" s="135"/>
      <c r="R93" s="135"/>
      <c r="S93" s="135"/>
      <c r="T93" s="135"/>
      <c r="U93" s="135"/>
      <c r="V93" s="135"/>
      <c r="W93" s="135"/>
      <c r="X93" s="135"/>
      <c r="Y93" s="135"/>
      <c r="Z93" s="135"/>
    </row>
    <row r="94" spans="1:26" ht="24" customHeight="1">
      <c r="A94" s="136"/>
      <c r="B94" s="148"/>
      <c r="C94" s="149"/>
      <c r="D94" s="149"/>
      <c r="E94" s="135"/>
      <c r="F94" s="135"/>
      <c r="G94" s="135"/>
      <c r="H94" s="135"/>
      <c r="I94" s="135"/>
      <c r="J94" s="135"/>
      <c r="K94" s="135"/>
      <c r="L94" s="135"/>
      <c r="M94" s="135"/>
      <c r="N94" s="135"/>
      <c r="O94" s="135"/>
      <c r="P94" s="135"/>
      <c r="Q94" s="135"/>
      <c r="R94" s="135"/>
      <c r="S94" s="135"/>
      <c r="T94" s="135"/>
      <c r="U94" s="135"/>
      <c r="V94" s="135"/>
      <c r="W94" s="135"/>
      <c r="X94" s="135"/>
      <c r="Y94" s="135"/>
      <c r="Z94" s="135"/>
    </row>
    <row r="95" spans="1:26" ht="24" customHeight="1">
      <c r="A95" s="136"/>
      <c r="B95" s="148"/>
      <c r="C95" s="149"/>
      <c r="D95" s="149"/>
      <c r="E95" s="135"/>
      <c r="F95" s="135"/>
      <c r="G95" s="135"/>
      <c r="H95" s="135"/>
      <c r="I95" s="135"/>
      <c r="J95" s="135"/>
      <c r="K95" s="135"/>
      <c r="L95" s="135"/>
      <c r="M95" s="135"/>
      <c r="N95" s="135"/>
      <c r="O95" s="135"/>
      <c r="P95" s="135"/>
      <c r="Q95" s="135"/>
      <c r="R95" s="135"/>
      <c r="S95" s="135"/>
      <c r="T95" s="135"/>
      <c r="U95" s="135"/>
      <c r="V95" s="135"/>
      <c r="W95" s="135"/>
      <c r="X95" s="135"/>
      <c r="Y95" s="135"/>
      <c r="Z95" s="135"/>
    </row>
    <row r="96" spans="1:26" ht="24" customHeight="1">
      <c r="A96" s="136"/>
      <c r="B96" s="148"/>
      <c r="C96" s="149"/>
      <c r="D96" s="149"/>
      <c r="E96" s="135"/>
      <c r="F96" s="135"/>
      <c r="G96" s="135"/>
      <c r="H96" s="135"/>
      <c r="I96" s="135"/>
      <c r="J96" s="135"/>
      <c r="K96" s="135"/>
      <c r="L96" s="135"/>
      <c r="M96" s="135"/>
      <c r="N96" s="135"/>
      <c r="O96" s="135"/>
      <c r="P96" s="135"/>
      <c r="Q96" s="135"/>
      <c r="R96" s="135"/>
      <c r="S96" s="135"/>
      <c r="T96" s="135"/>
      <c r="U96" s="135"/>
      <c r="V96" s="135"/>
      <c r="W96" s="135"/>
      <c r="X96" s="135"/>
      <c r="Y96" s="135"/>
      <c r="Z96" s="135"/>
    </row>
    <row r="97" spans="1:26" ht="24" customHeight="1">
      <c r="A97" s="136"/>
      <c r="B97" s="148"/>
      <c r="C97" s="149"/>
      <c r="D97" s="149"/>
      <c r="E97" s="135"/>
      <c r="F97" s="135"/>
      <c r="G97" s="135"/>
      <c r="H97" s="135"/>
      <c r="I97" s="135"/>
      <c r="J97" s="135"/>
      <c r="K97" s="135"/>
      <c r="L97" s="135"/>
      <c r="M97" s="135"/>
      <c r="N97" s="135"/>
      <c r="O97" s="135"/>
      <c r="P97" s="135"/>
      <c r="Q97" s="135"/>
      <c r="R97" s="135"/>
      <c r="S97" s="135"/>
      <c r="T97" s="135"/>
      <c r="U97" s="135"/>
      <c r="V97" s="135"/>
      <c r="W97" s="135"/>
      <c r="X97" s="135"/>
      <c r="Y97" s="135"/>
      <c r="Z97" s="135"/>
    </row>
    <row r="98" spans="1:26" ht="24" customHeight="1">
      <c r="A98" s="136"/>
      <c r="B98" s="148"/>
      <c r="C98" s="149"/>
      <c r="D98" s="149"/>
      <c r="E98" s="135"/>
      <c r="F98" s="135"/>
      <c r="G98" s="135"/>
      <c r="H98" s="135"/>
      <c r="I98" s="135"/>
      <c r="J98" s="135"/>
      <c r="K98" s="135"/>
      <c r="L98" s="135"/>
      <c r="M98" s="135"/>
      <c r="N98" s="135"/>
      <c r="O98" s="135"/>
      <c r="P98" s="135"/>
      <c r="Q98" s="135"/>
      <c r="R98" s="135"/>
      <c r="S98" s="135"/>
      <c r="T98" s="135"/>
      <c r="U98" s="135"/>
      <c r="V98" s="135"/>
      <c r="W98" s="135"/>
      <c r="X98" s="135"/>
      <c r="Y98" s="135"/>
      <c r="Z98" s="135"/>
    </row>
    <row r="99" spans="1:26" ht="24" customHeight="1">
      <c r="A99" s="136"/>
      <c r="B99" s="148"/>
      <c r="C99" s="149"/>
      <c r="D99" s="149"/>
      <c r="E99" s="135"/>
      <c r="F99" s="135"/>
      <c r="G99" s="135"/>
      <c r="H99" s="135"/>
      <c r="I99" s="135"/>
      <c r="J99" s="135"/>
      <c r="K99" s="135"/>
      <c r="L99" s="135"/>
      <c r="M99" s="135"/>
      <c r="N99" s="135"/>
      <c r="O99" s="135"/>
      <c r="P99" s="135"/>
      <c r="Q99" s="135"/>
      <c r="R99" s="135"/>
      <c r="S99" s="135"/>
      <c r="T99" s="135"/>
      <c r="U99" s="135"/>
      <c r="V99" s="135"/>
      <c r="W99" s="135"/>
      <c r="X99" s="135"/>
      <c r="Y99" s="135"/>
      <c r="Z99" s="135"/>
    </row>
    <row r="100" spans="1:26" ht="24" customHeight="1">
      <c r="A100" s="136"/>
      <c r="B100" s="148"/>
      <c r="C100" s="149"/>
      <c r="D100" s="149"/>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row>
    <row r="101" spans="1:26" ht="24" customHeight="1">
      <c r="A101" s="136"/>
      <c r="B101" s="148"/>
      <c r="C101" s="149"/>
      <c r="D101" s="149"/>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row>
    <row r="102" spans="1:26" ht="24" customHeight="1">
      <c r="A102" s="136"/>
      <c r="B102" s="148"/>
      <c r="C102" s="149"/>
      <c r="D102" s="149"/>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row>
    <row r="103" spans="1:26" ht="24" customHeight="1">
      <c r="A103" s="136"/>
      <c r="B103" s="148"/>
      <c r="C103" s="149"/>
      <c r="D103" s="149"/>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row>
    <row r="104" spans="1:26" ht="24" customHeight="1">
      <c r="A104" s="136"/>
      <c r="B104" s="148"/>
      <c r="C104" s="149"/>
      <c r="D104" s="149"/>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row>
    <row r="105" spans="1:26" ht="24" customHeight="1">
      <c r="A105" s="136"/>
      <c r="B105" s="148"/>
      <c r="C105" s="149"/>
      <c r="D105" s="149"/>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row>
    <row r="106" spans="1:26" ht="24" customHeight="1">
      <c r="A106" s="136"/>
      <c r="B106" s="148"/>
      <c r="C106" s="149"/>
      <c r="D106" s="149"/>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row>
    <row r="107" spans="1:26" ht="24" customHeight="1">
      <c r="A107" s="136"/>
      <c r="B107" s="148"/>
      <c r="C107" s="149"/>
      <c r="D107" s="149"/>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row>
    <row r="108" spans="1:26" ht="24" customHeight="1">
      <c r="A108" s="136"/>
      <c r="B108" s="148"/>
      <c r="C108" s="149"/>
      <c r="D108" s="149"/>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row>
    <row r="109" spans="1:26" ht="24" customHeight="1">
      <c r="A109" s="136"/>
      <c r="B109" s="148"/>
      <c r="C109" s="149"/>
      <c r="D109" s="149"/>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row>
    <row r="110" spans="1:26" ht="24" customHeight="1">
      <c r="A110" s="136"/>
      <c r="B110" s="148"/>
      <c r="C110" s="149"/>
      <c r="D110" s="149"/>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row>
    <row r="111" spans="1:26" ht="24" customHeight="1">
      <c r="A111" s="136"/>
      <c r="B111" s="148"/>
      <c r="C111" s="149"/>
      <c r="D111" s="149"/>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row>
    <row r="112" spans="1:26" ht="24" customHeight="1">
      <c r="A112" s="136"/>
      <c r="B112" s="148"/>
      <c r="C112" s="149"/>
      <c r="D112" s="149"/>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row>
    <row r="113" spans="1:26" ht="24" customHeight="1">
      <c r="A113" s="136"/>
      <c r="B113" s="148"/>
      <c r="C113" s="149"/>
      <c r="D113" s="149"/>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row>
    <row r="114" spans="1:26" ht="24" customHeight="1">
      <c r="A114" s="136"/>
      <c r="B114" s="148"/>
      <c r="C114" s="149"/>
      <c r="D114" s="149"/>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row>
    <row r="115" spans="1:26" ht="24" customHeight="1">
      <c r="A115" s="136"/>
      <c r="B115" s="148"/>
      <c r="C115" s="149"/>
      <c r="D115" s="149"/>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row>
    <row r="116" spans="1:26" ht="24" customHeight="1">
      <c r="A116" s="136"/>
      <c r="B116" s="148"/>
      <c r="C116" s="149"/>
      <c r="D116" s="149"/>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row>
    <row r="117" spans="1:26" ht="24" customHeight="1">
      <c r="A117" s="136"/>
      <c r="B117" s="148"/>
      <c r="C117" s="149"/>
      <c r="D117" s="149"/>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row>
    <row r="118" spans="1:26" ht="24" customHeight="1">
      <c r="A118" s="136"/>
      <c r="B118" s="148"/>
      <c r="C118" s="149"/>
      <c r="D118" s="149"/>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row>
    <row r="119" spans="1:26" ht="24" customHeight="1">
      <c r="A119" s="136"/>
      <c r="B119" s="148"/>
      <c r="C119" s="149"/>
      <c r="D119" s="149"/>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row>
    <row r="120" spans="1:26" ht="24" customHeight="1">
      <c r="A120" s="136"/>
      <c r="B120" s="148"/>
      <c r="C120" s="149"/>
      <c r="D120" s="149"/>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row>
    <row r="121" spans="1:26" ht="24" customHeight="1">
      <c r="A121" s="136"/>
      <c r="B121" s="148"/>
      <c r="C121" s="149"/>
      <c r="D121" s="149"/>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row>
    <row r="122" spans="1:26" ht="24" customHeight="1">
      <c r="A122" s="136"/>
      <c r="B122" s="148"/>
      <c r="C122" s="149"/>
      <c r="D122" s="149"/>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row>
    <row r="123" spans="1:26" ht="24" customHeight="1">
      <c r="A123" s="136"/>
      <c r="B123" s="148"/>
      <c r="C123" s="149"/>
      <c r="D123" s="149"/>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row>
    <row r="124" spans="1:26" ht="24" customHeight="1">
      <c r="A124" s="136"/>
      <c r="B124" s="148"/>
      <c r="C124" s="149"/>
      <c r="D124" s="149"/>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row>
    <row r="125" spans="1:26" ht="24" customHeight="1">
      <c r="A125" s="136"/>
      <c r="B125" s="148"/>
      <c r="C125" s="149"/>
      <c r="D125" s="149"/>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row>
    <row r="126" spans="1:26" ht="24" customHeight="1">
      <c r="A126" s="136"/>
      <c r="B126" s="148"/>
      <c r="C126" s="149"/>
      <c r="D126" s="149"/>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row>
    <row r="127" spans="1:26" ht="24" customHeight="1">
      <c r="A127" s="136"/>
      <c r="B127" s="148"/>
      <c r="C127" s="149"/>
      <c r="D127" s="149"/>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row>
    <row r="128" spans="1:26" ht="24" customHeight="1">
      <c r="A128" s="136"/>
      <c r="B128" s="148"/>
      <c r="C128" s="149"/>
      <c r="D128" s="149"/>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row>
    <row r="129" spans="1:26" ht="24" customHeight="1">
      <c r="A129" s="136"/>
      <c r="B129" s="148"/>
      <c r="C129" s="149"/>
      <c r="D129" s="149"/>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row>
    <row r="130" spans="1:26" ht="24" customHeight="1">
      <c r="A130" s="136"/>
      <c r="B130" s="148"/>
      <c r="C130" s="149"/>
      <c r="D130" s="149"/>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row>
    <row r="131" spans="1:26" ht="24" customHeight="1">
      <c r="A131" s="136"/>
      <c r="B131" s="148"/>
      <c r="C131" s="149"/>
      <c r="D131" s="149"/>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row>
    <row r="132" spans="1:26" ht="24" customHeight="1">
      <c r="A132" s="136"/>
      <c r="B132" s="148"/>
      <c r="C132" s="149"/>
      <c r="D132" s="149"/>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row>
    <row r="133" spans="1:26" ht="24" customHeight="1">
      <c r="A133" s="136"/>
      <c r="B133" s="148"/>
      <c r="C133" s="149"/>
      <c r="D133" s="149"/>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row>
    <row r="134" spans="1:26" ht="24" customHeight="1">
      <c r="A134" s="136"/>
      <c r="B134" s="148"/>
      <c r="C134" s="149"/>
      <c r="D134" s="149"/>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row>
    <row r="135" spans="1:26" ht="24" customHeight="1">
      <c r="A135" s="136"/>
      <c r="B135" s="148"/>
      <c r="C135" s="149"/>
      <c r="D135" s="149"/>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row>
    <row r="136" spans="1:26" ht="24" customHeight="1">
      <c r="A136" s="136"/>
      <c r="B136" s="148"/>
      <c r="C136" s="149"/>
      <c r="D136" s="149"/>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row>
    <row r="137" spans="1:26" ht="24" customHeight="1">
      <c r="A137" s="136"/>
      <c r="B137" s="148"/>
      <c r="C137" s="149"/>
      <c r="D137" s="149"/>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row>
    <row r="138" spans="1:26" ht="24" customHeight="1">
      <c r="A138" s="136"/>
      <c r="B138" s="148"/>
      <c r="C138" s="149"/>
      <c r="D138" s="149"/>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row>
    <row r="139" spans="1:26" ht="24" customHeight="1">
      <c r="A139" s="136"/>
      <c r="B139" s="148"/>
      <c r="C139" s="149"/>
      <c r="D139" s="149"/>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row>
    <row r="140" spans="1:26" ht="24" customHeight="1">
      <c r="A140" s="136"/>
      <c r="B140" s="148"/>
      <c r="C140" s="149"/>
      <c r="D140" s="149"/>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row>
    <row r="141" spans="1:26" ht="24" customHeight="1">
      <c r="A141" s="136"/>
      <c r="B141" s="148"/>
      <c r="C141" s="149"/>
      <c r="D141" s="149"/>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row>
    <row r="142" spans="1:26" ht="24" customHeight="1">
      <c r="A142" s="136"/>
      <c r="B142" s="148"/>
      <c r="C142" s="149"/>
      <c r="D142" s="149"/>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row>
    <row r="143" spans="1:26" ht="24" customHeight="1">
      <c r="A143" s="136"/>
      <c r="B143" s="148"/>
      <c r="C143" s="149"/>
      <c r="D143" s="149"/>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row>
    <row r="144" spans="1:26" ht="24" customHeight="1">
      <c r="A144" s="136"/>
      <c r="B144" s="148"/>
      <c r="C144" s="149"/>
      <c r="D144" s="149"/>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row>
    <row r="145" spans="1:26" ht="24" customHeight="1">
      <c r="A145" s="136"/>
      <c r="B145" s="148"/>
      <c r="C145" s="149"/>
      <c r="D145" s="149"/>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row>
    <row r="146" spans="1:26" ht="24" customHeight="1">
      <c r="A146" s="136"/>
      <c r="B146" s="148"/>
      <c r="C146" s="149"/>
      <c r="D146" s="149"/>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row>
    <row r="147" spans="1:26" ht="24" customHeight="1">
      <c r="A147" s="136"/>
      <c r="B147" s="148"/>
      <c r="C147" s="149"/>
      <c r="D147" s="149"/>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row>
    <row r="148" spans="1:26" ht="24" customHeight="1">
      <c r="A148" s="136"/>
      <c r="B148" s="148"/>
      <c r="C148" s="149"/>
      <c r="D148" s="149"/>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row>
    <row r="149" spans="1:26" ht="24" customHeight="1">
      <c r="A149" s="136"/>
      <c r="B149" s="148"/>
      <c r="C149" s="149"/>
      <c r="D149" s="149"/>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row>
    <row r="150" spans="1:26" ht="24" customHeight="1">
      <c r="A150" s="136"/>
      <c r="B150" s="148"/>
      <c r="C150" s="149"/>
      <c r="D150" s="149"/>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row>
    <row r="151" spans="1:26" ht="24" customHeight="1">
      <c r="A151" s="136"/>
      <c r="B151" s="148"/>
      <c r="C151" s="149"/>
      <c r="D151" s="149"/>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row>
    <row r="152" spans="1:26" ht="24" customHeight="1">
      <c r="A152" s="136"/>
      <c r="B152" s="148"/>
      <c r="C152" s="149"/>
      <c r="D152" s="149"/>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row>
    <row r="153" spans="1:26" ht="24" customHeight="1">
      <c r="A153" s="136"/>
      <c r="B153" s="148"/>
      <c r="C153" s="149"/>
      <c r="D153" s="149"/>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row>
    <row r="154" spans="1:26" ht="24" customHeight="1">
      <c r="A154" s="136"/>
      <c r="B154" s="148"/>
      <c r="C154" s="149"/>
      <c r="D154" s="149"/>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row>
    <row r="155" spans="1:26" ht="24" customHeight="1">
      <c r="A155" s="136"/>
      <c r="B155" s="148"/>
      <c r="C155" s="149"/>
      <c r="D155" s="149"/>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row>
    <row r="156" spans="1:26" ht="24" customHeight="1">
      <c r="A156" s="136"/>
      <c r="B156" s="148"/>
      <c r="C156" s="149"/>
      <c r="D156" s="149"/>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row>
    <row r="157" spans="1:26" ht="24" customHeight="1">
      <c r="A157" s="136"/>
      <c r="B157" s="148"/>
      <c r="C157" s="149"/>
      <c r="D157" s="149"/>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row>
    <row r="158" spans="1:26" ht="24" customHeight="1">
      <c r="A158" s="136"/>
      <c r="B158" s="148"/>
      <c r="C158" s="149"/>
      <c r="D158" s="149"/>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row>
    <row r="159" spans="1:26" ht="24" customHeight="1">
      <c r="A159" s="136"/>
      <c r="B159" s="148"/>
      <c r="C159" s="149"/>
      <c r="D159" s="149"/>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row>
    <row r="160" spans="1:26" ht="24" customHeight="1">
      <c r="A160" s="136"/>
      <c r="B160" s="148"/>
      <c r="C160" s="149"/>
      <c r="D160" s="149"/>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row>
    <row r="161" spans="1:26" ht="24" customHeight="1">
      <c r="A161" s="136"/>
      <c r="B161" s="148"/>
      <c r="C161" s="149"/>
      <c r="D161" s="149"/>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row>
    <row r="162" spans="1:26" ht="24" customHeight="1">
      <c r="A162" s="136"/>
      <c r="B162" s="148"/>
      <c r="C162" s="149"/>
      <c r="D162" s="149"/>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row>
    <row r="163" spans="1:26" ht="24" customHeight="1">
      <c r="A163" s="136"/>
      <c r="B163" s="148"/>
      <c r="C163" s="149"/>
      <c r="D163" s="149"/>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row>
    <row r="164" spans="1:26" ht="24" customHeight="1">
      <c r="A164" s="136"/>
      <c r="B164" s="148"/>
      <c r="C164" s="149"/>
      <c r="D164" s="149"/>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row>
    <row r="165" spans="1:26" ht="24" customHeight="1">
      <c r="A165" s="136"/>
      <c r="B165" s="148"/>
      <c r="C165" s="149"/>
      <c r="D165" s="149"/>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row>
    <row r="166" spans="1:26" ht="24" customHeight="1">
      <c r="A166" s="136"/>
      <c r="B166" s="148"/>
      <c r="C166" s="149"/>
      <c r="D166" s="149"/>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row>
    <row r="167" spans="1:26" ht="24" customHeight="1">
      <c r="A167" s="136"/>
      <c r="B167" s="148"/>
      <c r="C167" s="149"/>
      <c r="D167" s="149"/>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row>
    <row r="168" spans="1:26" ht="24" customHeight="1">
      <c r="A168" s="136"/>
      <c r="B168" s="148"/>
      <c r="C168" s="149"/>
      <c r="D168" s="149"/>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row>
    <row r="169" spans="1:26" ht="24" customHeight="1">
      <c r="A169" s="136"/>
      <c r="B169" s="148"/>
      <c r="C169" s="149"/>
      <c r="D169" s="149"/>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row>
    <row r="170" spans="1:26" ht="24" customHeight="1">
      <c r="A170" s="136"/>
      <c r="B170" s="148"/>
      <c r="C170" s="149"/>
      <c r="D170" s="149"/>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row>
    <row r="171" spans="1:26" ht="24" customHeight="1">
      <c r="A171" s="136"/>
      <c r="B171" s="148"/>
      <c r="C171" s="149"/>
      <c r="D171" s="149"/>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row>
    <row r="172" spans="1:26" ht="24" customHeight="1">
      <c r="A172" s="136"/>
      <c r="B172" s="148"/>
      <c r="C172" s="149"/>
      <c r="D172" s="149"/>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row>
    <row r="173" spans="1:26" ht="24" customHeight="1">
      <c r="A173" s="136"/>
      <c r="B173" s="148"/>
      <c r="C173" s="149"/>
      <c r="D173" s="149"/>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row>
    <row r="174" spans="1:26" ht="24" customHeight="1">
      <c r="A174" s="136"/>
      <c r="B174" s="148"/>
      <c r="C174" s="149"/>
      <c r="D174" s="149"/>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row>
    <row r="175" spans="1:26" ht="24" customHeight="1">
      <c r="A175" s="136"/>
      <c r="B175" s="148"/>
      <c r="C175" s="149"/>
      <c r="D175" s="149"/>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row>
    <row r="176" spans="1:26" ht="24" customHeight="1">
      <c r="A176" s="136"/>
      <c r="B176" s="148"/>
      <c r="C176" s="149"/>
      <c r="D176" s="149"/>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row>
    <row r="177" spans="1:26" ht="24" customHeight="1">
      <c r="A177" s="136"/>
      <c r="B177" s="148"/>
      <c r="C177" s="149"/>
      <c r="D177" s="149"/>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row>
    <row r="178" spans="1:26" ht="24" customHeight="1">
      <c r="A178" s="136"/>
      <c r="B178" s="148"/>
      <c r="C178" s="149"/>
      <c r="D178" s="149"/>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row>
    <row r="179" spans="1:26" ht="24" customHeight="1">
      <c r="A179" s="136"/>
      <c r="B179" s="148"/>
      <c r="C179" s="149"/>
      <c r="D179" s="149"/>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row>
    <row r="180" spans="1:26" ht="24" customHeight="1">
      <c r="A180" s="136"/>
      <c r="B180" s="148"/>
      <c r="C180" s="149"/>
      <c r="D180" s="149"/>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row>
    <row r="181" spans="1:26" ht="24" customHeight="1">
      <c r="A181" s="136"/>
      <c r="B181" s="148"/>
      <c r="C181" s="149"/>
      <c r="D181" s="149"/>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row>
    <row r="182" spans="1:26" ht="24" customHeight="1">
      <c r="A182" s="136"/>
      <c r="B182" s="148"/>
      <c r="C182" s="149"/>
      <c r="D182" s="149"/>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row>
    <row r="183" spans="1:26" ht="24" customHeight="1">
      <c r="A183" s="136"/>
      <c r="B183" s="148"/>
      <c r="C183" s="149"/>
      <c r="D183" s="149"/>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row>
    <row r="184" spans="1:26" ht="24" customHeight="1">
      <c r="A184" s="136"/>
      <c r="B184" s="148"/>
      <c r="C184" s="149"/>
      <c r="D184" s="149"/>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row>
    <row r="185" spans="1:26" ht="24" customHeight="1">
      <c r="A185" s="136"/>
      <c r="B185" s="148"/>
      <c r="C185" s="149"/>
      <c r="D185" s="149"/>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row>
    <row r="186" spans="1:26" ht="24" customHeight="1">
      <c r="A186" s="136"/>
      <c r="B186" s="148"/>
      <c r="C186" s="149"/>
      <c r="D186" s="149"/>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row>
    <row r="187" spans="1:26" ht="24" customHeight="1">
      <c r="A187" s="136"/>
      <c r="B187" s="148"/>
      <c r="C187" s="149"/>
      <c r="D187" s="149"/>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row>
    <row r="188" spans="1:26" ht="24" customHeight="1">
      <c r="A188" s="136"/>
      <c r="B188" s="148"/>
      <c r="C188" s="149"/>
      <c r="D188" s="149"/>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row>
    <row r="189" spans="1:26" ht="24" customHeight="1">
      <c r="A189" s="136"/>
      <c r="B189" s="148"/>
      <c r="C189" s="149"/>
      <c r="D189" s="149"/>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row>
    <row r="190" spans="1:26" ht="24" customHeight="1">
      <c r="A190" s="136"/>
      <c r="B190" s="148"/>
      <c r="C190" s="149"/>
      <c r="D190" s="149"/>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row>
    <row r="191" spans="1:26" ht="24" customHeight="1">
      <c r="A191" s="136"/>
      <c r="B191" s="148"/>
      <c r="C191" s="149"/>
      <c r="D191" s="149"/>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row>
    <row r="192" spans="1:26" ht="24" customHeight="1">
      <c r="A192" s="136"/>
      <c r="B192" s="148"/>
      <c r="C192" s="149"/>
      <c r="D192" s="149"/>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row>
    <row r="193" spans="1:26" ht="24" customHeight="1">
      <c r="A193" s="136"/>
      <c r="B193" s="148"/>
      <c r="C193" s="149"/>
      <c r="D193" s="149"/>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row>
    <row r="194" spans="1:26" ht="24" customHeight="1">
      <c r="A194" s="136"/>
      <c r="B194" s="148"/>
      <c r="C194" s="149"/>
      <c r="D194" s="149"/>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row>
    <row r="195" spans="1:26" ht="24" customHeight="1">
      <c r="A195" s="136"/>
      <c r="B195" s="148"/>
      <c r="C195" s="149"/>
      <c r="D195" s="149"/>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row>
    <row r="196" spans="1:26" ht="24" customHeight="1">
      <c r="A196" s="136"/>
      <c r="B196" s="148"/>
      <c r="C196" s="149"/>
      <c r="D196" s="149"/>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row>
    <row r="197" spans="1:26" ht="24" customHeight="1">
      <c r="A197" s="136"/>
      <c r="B197" s="148"/>
      <c r="C197" s="149"/>
      <c r="D197" s="149"/>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row>
    <row r="198" spans="1:26" ht="24" customHeight="1">
      <c r="A198" s="136"/>
      <c r="B198" s="148"/>
      <c r="C198" s="149"/>
      <c r="D198" s="149"/>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row>
    <row r="199" spans="1:26" ht="24" customHeight="1">
      <c r="A199" s="136"/>
      <c r="B199" s="148"/>
      <c r="C199" s="149"/>
      <c r="D199" s="149"/>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row>
    <row r="200" spans="1:26" ht="24" customHeight="1">
      <c r="A200" s="136"/>
      <c r="B200" s="148"/>
      <c r="C200" s="149"/>
      <c r="D200" s="149"/>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row>
    <row r="201" spans="1:26" ht="24" customHeight="1">
      <c r="A201" s="136"/>
      <c r="B201" s="148"/>
      <c r="C201" s="149"/>
      <c r="D201" s="149"/>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row>
    <row r="202" spans="1:26" ht="24" customHeight="1">
      <c r="A202" s="136"/>
      <c r="B202" s="148"/>
      <c r="C202" s="149"/>
      <c r="D202" s="149"/>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row>
    <row r="203" spans="1:26" ht="24" customHeight="1">
      <c r="A203" s="136"/>
      <c r="B203" s="148"/>
      <c r="C203" s="149"/>
      <c r="D203" s="149"/>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row>
    <row r="204" spans="1:26" ht="24" customHeight="1">
      <c r="A204" s="136"/>
      <c r="B204" s="148"/>
      <c r="C204" s="149"/>
      <c r="D204" s="149"/>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row>
    <row r="205" spans="1:26" ht="24" customHeight="1">
      <c r="A205" s="136"/>
      <c r="B205" s="148"/>
      <c r="C205" s="149"/>
      <c r="D205" s="149"/>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row>
    <row r="206" spans="1:26" ht="24" customHeight="1">
      <c r="A206" s="136"/>
      <c r="B206" s="148"/>
      <c r="C206" s="149"/>
      <c r="D206" s="149"/>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row>
    <row r="207" spans="1:26" ht="24" customHeight="1">
      <c r="A207" s="136"/>
      <c r="B207" s="148"/>
      <c r="C207" s="149"/>
      <c r="D207" s="149"/>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row>
    <row r="208" spans="1:26" ht="24" customHeight="1">
      <c r="A208" s="136"/>
      <c r="B208" s="148"/>
      <c r="C208" s="149"/>
      <c r="D208" s="149"/>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row>
    <row r="209" spans="1:26" ht="24" customHeight="1">
      <c r="A209" s="136"/>
      <c r="B209" s="148"/>
      <c r="C209" s="149"/>
      <c r="D209" s="149"/>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row>
    <row r="210" spans="1:26" ht="24" customHeight="1">
      <c r="A210" s="136"/>
      <c r="B210" s="148"/>
      <c r="C210" s="149"/>
      <c r="D210" s="149"/>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row>
    <row r="211" spans="1:26" ht="24" customHeight="1">
      <c r="A211" s="136"/>
      <c r="B211" s="148"/>
      <c r="C211" s="149"/>
      <c r="D211" s="149"/>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row>
    <row r="212" spans="1:26" ht="24" customHeight="1">
      <c r="A212" s="136"/>
      <c r="B212" s="148"/>
      <c r="C212" s="149"/>
      <c r="D212" s="149"/>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row>
    <row r="213" spans="1:26" ht="24" customHeight="1">
      <c r="A213" s="136"/>
      <c r="B213" s="148"/>
      <c r="C213" s="149"/>
      <c r="D213" s="149"/>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row>
    <row r="214" spans="1:26" ht="24" customHeight="1">
      <c r="A214" s="136"/>
      <c r="B214" s="148"/>
      <c r="C214" s="149"/>
      <c r="D214" s="149"/>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row>
    <row r="215" spans="1:26" ht="24" customHeight="1">
      <c r="A215" s="136"/>
      <c r="B215" s="148"/>
      <c r="C215" s="149"/>
      <c r="D215" s="149"/>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row>
    <row r="216" spans="1:26" ht="24" customHeight="1">
      <c r="A216" s="136"/>
      <c r="B216" s="148"/>
      <c r="C216" s="149"/>
      <c r="D216" s="149"/>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row>
    <row r="217" spans="1:26" ht="24" customHeight="1">
      <c r="A217" s="136"/>
      <c r="B217" s="148"/>
      <c r="C217" s="149"/>
      <c r="D217" s="149"/>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row>
    <row r="218" spans="1:26" ht="24" customHeight="1">
      <c r="A218" s="136"/>
      <c r="B218" s="148"/>
      <c r="C218" s="149"/>
      <c r="D218" s="149"/>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row>
    <row r="219" spans="1:26" ht="24" customHeight="1">
      <c r="A219" s="136"/>
      <c r="B219" s="148"/>
      <c r="C219" s="149"/>
      <c r="D219" s="149"/>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row>
    <row r="220" spans="1:26" ht="24" customHeight="1">
      <c r="A220" s="136"/>
      <c r="B220" s="148"/>
      <c r="C220" s="149"/>
      <c r="D220" s="149"/>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row>
    <row r="221" spans="1:26" ht="24" customHeight="1">
      <c r="A221" s="136"/>
      <c r="B221" s="148"/>
      <c r="C221" s="149"/>
      <c r="D221" s="149"/>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row>
    <row r="222" spans="1:26" ht="24" customHeight="1">
      <c r="A222" s="136"/>
      <c r="B222" s="148"/>
      <c r="C222" s="149"/>
      <c r="D222" s="149"/>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row>
    <row r="223" spans="1:26" ht="24" customHeight="1">
      <c r="A223" s="136"/>
      <c r="B223" s="148"/>
      <c r="C223" s="149"/>
      <c r="D223" s="149"/>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row>
    <row r="224" spans="1:26" ht="24" customHeight="1">
      <c r="A224" s="136"/>
      <c r="B224" s="148"/>
      <c r="C224" s="149"/>
      <c r="D224" s="149"/>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row>
    <row r="225" spans="1:26" ht="24" customHeight="1">
      <c r="A225" s="136"/>
      <c r="B225" s="148"/>
      <c r="C225" s="149"/>
      <c r="D225" s="149"/>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row>
    <row r="226" spans="1:26" ht="24" customHeight="1">
      <c r="A226" s="136"/>
      <c r="B226" s="148"/>
      <c r="C226" s="149"/>
      <c r="D226" s="149"/>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row>
    <row r="227" spans="1:26" ht="24" customHeight="1">
      <c r="A227" s="136"/>
      <c r="B227" s="148"/>
      <c r="C227" s="149"/>
      <c r="D227" s="149"/>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row>
    <row r="228" spans="1:26" ht="24" customHeight="1">
      <c r="A228" s="136"/>
      <c r="B228" s="148"/>
      <c r="C228" s="149"/>
      <c r="D228" s="149"/>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row>
    <row r="229" spans="1:26" ht="24" customHeight="1">
      <c r="A229" s="136"/>
      <c r="B229" s="148"/>
      <c r="C229" s="149"/>
      <c r="D229" s="149"/>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row>
    <row r="230" spans="1:26" ht="24" customHeight="1">
      <c r="A230" s="136"/>
      <c r="B230" s="148"/>
      <c r="C230" s="149"/>
      <c r="D230" s="149"/>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row>
    <row r="231" spans="1:26" ht="24" customHeight="1">
      <c r="A231" s="136"/>
      <c r="B231" s="148"/>
      <c r="C231" s="149"/>
      <c r="D231" s="149"/>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row>
    <row r="232" spans="1:26" ht="24" customHeight="1">
      <c r="A232" s="136"/>
      <c r="B232" s="148"/>
      <c r="C232" s="149"/>
      <c r="D232" s="149"/>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row>
    <row r="233" spans="1:26" ht="24" customHeight="1">
      <c r="A233" s="136"/>
      <c r="B233" s="148"/>
      <c r="C233" s="149"/>
      <c r="D233" s="149"/>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row>
    <row r="234" spans="1:26" ht="24" customHeight="1">
      <c r="A234" s="136"/>
      <c r="B234" s="148"/>
      <c r="C234" s="149"/>
      <c r="D234" s="149"/>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row>
    <row r="235" spans="1:26" ht="24" customHeight="1">
      <c r="A235" s="136"/>
      <c r="B235" s="148"/>
      <c r="C235" s="149"/>
      <c r="D235" s="149"/>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row>
    <row r="236" spans="1:26" ht="24" customHeight="1">
      <c r="A236" s="136"/>
      <c r="B236" s="148"/>
      <c r="C236" s="149"/>
      <c r="D236" s="149"/>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row>
    <row r="237" spans="1:26" ht="24" customHeight="1">
      <c r="A237" s="136"/>
      <c r="B237" s="148"/>
      <c r="C237" s="149"/>
      <c r="D237" s="149"/>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row>
    <row r="238" spans="1:26" ht="24" customHeight="1">
      <c r="A238" s="136"/>
      <c r="B238" s="148"/>
      <c r="C238" s="149"/>
      <c r="D238" s="149"/>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row>
    <row r="239" spans="1:26" ht="24" customHeight="1">
      <c r="A239" s="136"/>
      <c r="B239" s="148"/>
      <c r="C239" s="149"/>
      <c r="D239" s="149"/>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row>
    <row r="240" spans="1:26" ht="24" customHeight="1">
      <c r="A240" s="136"/>
      <c r="B240" s="148"/>
      <c r="C240" s="149"/>
      <c r="D240" s="149"/>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row>
    <row r="241" spans="1:26" ht="24" customHeight="1">
      <c r="A241" s="136"/>
      <c r="B241" s="148"/>
      <c r="C241" s="149"/>
      <c r="D241" s="149"/>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row>
    <row r="242" spans="1:26" ht="24" customHeight="1">
      <c r="A242" s="136"/>
      <c r="B242" s="148"/>
      <c r="C242" s="149"/>
      <c r="D242" s="149"/>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row>
    <row r="243" spans="1:26" ht="24" customHeight="1">
      <c r="A243" s="136"/>
      <c r="B243" s="148"/>
      <c r="C243" s="149"/>
      <c r="D243" s="149"/>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row>
    <row r="244" spans="1:26" ht="24" customHeight="1">
      <c r="A244" s="136"/>
      <c r="B244" s="148"/>
      <c r="C244" s="149"/>
      <c r="D244" s="149"/>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row>
    <row r="245" spans="1:26" ht="24" customHeight="1">
      <c r="A245" s="136"/>
      <c r="B245" s="148"/>
      <c r="C245" s="149"/>
      <c r="D245" s="149"/>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row>
    <row r="246" spans="1:26" ht="24" customHeight="1">
      <c r="A246" s="136"/>
      <c r="B246" s="148"/>
      <c r="C246" s="149"/>
      <c r="D246" s="149"/>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row>
    <row r="247" spans="1:26" ht="24" customHeight="1">
      <c r="A247" s="136"/>
      <c r="B247" s="148"/>
      <c r="C247" s="149"/>
      <c r="D247" s="149"/>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row>
    <row r="248" spans="1:26" ht="24" customHeight="1">
      <c r="A248" s="136"/>
      <c r="B248" s="148"/>
      <c r="C248" s="149"/>
      <c r="D248" s="149"/>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row>
    <row r="249" spans="1:26" ht="24" customHeight="1">
      <c r="A249" s="136"/>
      <c r="B249" s="148"/>
      <c r="C249" s="149"/>
      <c r="D249" s="149"/>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row>
    <row r="250" spans="1:26" ht="24" customHeight="1">
      <c r="A250" s="136"/>
      <c r="B250" s="148"/>
      <c r="C250" s="149"/>
      <c r="D250" s="149"/>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row>
    <row r="251" spans="1:26" ht="24" customHeight="1">
      <c r="A251" s="136"/>
      <c r="B251" s="148"/>
      <c r="C251" s="149"/>
      <c r="D251" s="149"/>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row>
    <row r="252" spans="1:26" ht="24" customHeight="1">
      <c r="A252" s="136"/>
      <c r="B252" s="148"/>
      <c r="C252" s="149"/>
      <c r="D252" s="149"/>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row>
    <row r="253" spans="1:26" ht="24" customHeight="1">
      <c r="A253" s="136"/>
      <c r="B253" s="148"/>
      <c r="C253" s="149"/>
      <c r="D253" s="149"/>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row>
    <row r="254" spans="1:26" ht="24" customHeight="1">
      <c r="A254" s="136"/>
      <c r="B254" s="148"/>
      <c r="C254" s="149"/>
      <c r="D254" s="149"/>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row>
    <row r="255" spans="1:26" ht="24" customHeight="1">
      <c r="A255" s="136"/>
      <c r="B255" s="148"/>
      <c r="C255" s="149"/>
      <c r="D255" s="149"/>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row>
    <row r="256" spans="1:26" ht="24" customHeight="1">
      <c r="A256" s="136"/>
      <c r="B256" s="148"/>
      <c r="C256" s="149"/>
      <c r="D256" s="149"/>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row>
    <row r="257" spans="1:26" ht="24" customHeight="1">
      <c r="A257" s="136"/>
      <c r="B257" s="148"/>
      <c r="C257" s="149"/>
      <c r="D257" s="149"/>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row>
    <row r="258" spans="1:26" ht="24" customHeight="1">
      <c r="A258" s="136"/>
      <c r="B258" s="148"/>
      <c r="C258" s="149"/>
      <c r="D258" s="149"/>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row>
    <row r="259" spans="1:26" ht="24" customHeight="1">
      <c r="A259" s="136"/>
      <c r="B259" s="148"/>
      <c r="C259" s="149"/>
      <c r="D259" s="149"/>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row>
    <row r="260" spans="1:26" ht="24" customHeight="1">
      <c r="A260" s="136"/>
      <c r="B260" s="148"/>
      <c r="C260" s="149"/>
      <c r="D260" s="149"/>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row>
    <row r="261" spans="1:26" ht="24" customHeight="1">
      <c r="A261" s="136"/>
      <c r="B261" s="148"/>
      <c r="C261" s="149"/>
      <c r="D261" s="149"/>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row>
    <row r="262" spans="1:26" ht="24" customHeight="1">
      <c r="A262" s="136"/>
      <c r="B262" s="148"/>
      <c r="C262" s="149"/>
      <c r="D262" s="149"/>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row>
    <row r="263" spans="1:26" ht="24" customHeight="1">
      <c r="A263" s="136"/>
      <c r="B263" s="148"/>
      <c r="C263" s="149"/>
      <c r="D263" s="149"/>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row>
    <row r="264" spans="1:26" ht="24" customHeight="1">
      <c r="A264" s="136"/>
      <c r="B264" s="148"/>
      <c r="C264" s="149"/>
      <c r="D264" s="149"/>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row>
    <row r="265" spans="1:26" ht="24" customHeight="1">
      <c r="A265" s="136"/>
      <c r="B265" s="148"/>
      <c r="C265" s="149"/>
      <c r="D265" s="149"/>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row>
    <row r="266" spans="1:26" ht="24" customHeight="1">
      <c r="A266" s="136"/>
      <c r="B266" s="148"/>
      <c r="C266" s="149"/>
      <c r="D266" s="149"/>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row>
    <row r="267" spans="1:26" ht="24" customHeight="1">
      <c r="A267" s="136"/>
      <c r="B267" s="148"/>
      <c r="C267" s="149"/>
      <c r="D267" s="149"/>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row>
    <row r="268" spans="1:26" ht="24" customHeight="1">
      <c r="A268" s="136"/>
      <c r="B268" s="148"/>
      <c r="C268" s="149"/>
      <c r="D268" s="149"/>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row>
    <row r="269" spans="1:26" ht="24" customHeight="1">
      <c r="A269" s="136"/>
      <c r="B269" s="148"/>
      <c r="C269" s="149"/>
      <c r="D269" s="149"/>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row>
    <row r="270" spans="1:26" ht="24" customHeight="1">
      <c r="A270" s="136"/>
      <c r="B270" s="148"/>
      <c r="C270" s="149"/>
      <c r="D270" s="149"/>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row>
    <row r="271" spans="1:26" ht="24" customHeight="1">
      <c r="A271" s="136"/>
      <c r="B271" s="148"/>
      <c r="C271" s="149"/>
      <c r="D271" s="149"/>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row>
    <row r="272" spans="1:26" ht="24" customHeight="1">
      <c r="A272" s="136"/>
      <c r="B272" s="148"/>
      <c r="C272" s="149"/>
      <c r="D272" s="149"/>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row>
    <row r="273" spans="1:26" ht="24" customHeight="1">
      <c r="A273" s="136"/>
      <c r="B273" s="148"/>
      <c r="C273" s="149"/>
      <c r="D273" s="149"/>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row>
    <row r="274" spans="1:26" ht="24" customHeight="1">
      <c r="A274" s="136"/>
      <c r="B274" s="148"/>
      <c r="C274" s="149"/>
      <c r="D274" s="149"/>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row>
    <row r="275" spans="1:26" ht="24" customHeight="1">
      <c r="A275" s="136"/>
      <c r="B275" s="148"/>
      <c r="C275" s="149"/>
      <c r="D275" s="149"/>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row>
    <row r="276" spans="1:26" ht="24" customHeight="1">
      <c r="A276" s="136"/>
      <c r="B276" s="148"/>
      <c r="C276" s="149"/>
      <c r="D276" s="149"/>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row>
    <row r="277" spans="1:26" ht="24" customHeight="1">
      <c r="A277" s="136"/>
      <c r="B277" s="148"/>
      <c r="C277" s="149"/>
      <c r="D277" s="149"/>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row>
    <row r="278" spans="1:26" ht="24" customHeight="1">
      <c r="A278" s="136"/>
      <c r="B278" s="148"/>
      <c r="C278" s="149"/>
      <c r="D278" s="149"/>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row>
    <row r="279" spans="1:26" ht="24" customHeight="1">
      <c r="A279" s="136"/>
      <c r="B279" s="148"/>
      <c r="C279" s="149"/>
      <c r="D279" s="149"/>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row>
    <row r="280" spans="1:26" ht="24" customHeight="1">
      <c r="A280" s="136"/>
      <c r="B280" s="148"/>
      <c r="C280" s="149"/>
      <c r="D280" s="149"/>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row>
    <row r="281" spans="1:26" ht="24" customHeight="1">
      <c r="A281" s="136"/>
      <c r="B281" s="148"/>
      <c r="C281" s="149"/>
      <c r="D281" s="149"/>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row>
    <row r="282" spans="1:26" ht="24" customHeight="1">
      <c r="A282" s="136"/>
      <c r="B282" s="148"/>
      <c r="C282" s="149"/>
      <c r="D282" s="149"/>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row>
    <row r="283" spans="1:26" ht="24" customHeight="1">
      <c r="A283" s="136"/>
      <c r="B283" s="148"/>
      <c r="C283" s="149"/>
      <c r="D283" s="149"/>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row>
    <row r="284" spans="1:26" ht="24" customHeight="1">
      <c r="A284" s="136"/>
      <c r="B284" s="148"/>
      <c r="C284" s="149"/>
      <c r="D284" s="149"/>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row>
    <row r="285" spans="1:26" ht="24" customHeight="1">
      <c r="A285" s="136"/>
      <c r="B285" s="148"/>
      <c r="C285" s="149"/>
      <c r="D285" s="149"/>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row>
    <row r="286" spans="1:26" ht="24" customHeight="1">
      <c r="A286" s="136"/>
      <c r="B286" s="148"/>
      <c r="C286" s="149"/>
      <c r="D286" s="149"/>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row>
    <row r="287" spans="1:26" ht="24" customHeight="1">
      <c r="A287" s="136"/>
      <c r="B287" s="148"/>
      <c r="C287" s="149"/>
      <c r="D287" s="149"/>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row>
    <row r="288" spans="1:26" ht="24" customHeight="1">
      <c r="A288" s="136"/>
      <c r="B288" s="148"/>
      <c r="C288" s="149"/>
      <c r="D288" s="149"/>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row>
    <row r="289" spans="1:26" ht="24" customHeight="1">
      <c r="A289" s="136"/>
      <c r="B289" s="148"/>
      <c r="C289" s="149"/>
      <c r="D289" s="149"/>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row>
    <row r="290" spans="1:26" ht="24" customHeight="1">
      <c r="A290" s="136"/>
      <c r="B290" s="148"/>
      <c r="C290" s="149"/>
      <c r="D290" s="149"/>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row>
    <row r="291" spans="1:26" ht="24" customHeight="1">
      <c r="A291" s="136"/>
      <c r="B291" s="148"/>
      <c r="C291" s="149"/>
      <c r="D291" s="149"/>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row>
    <row r="292" spans="1:26" ht="24" customHeight="1">
      <c r="A292" s="136"/>
      <c r="B292" s="148"/>
      <c r="C292" s="149"/>
      <c r="D292" s="149"/>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row>
    <row r="293" spans="1:26" ht="24" customHeight="1">
      <c r="A293" s="136"/>
      <c r="B293" s="148"/>
      <c r="C293" s="149"/>
      <c r="D293" s="149"/>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row>
    <row r="294" spans="1:26" ht="24" customHeight="1">
      <c r="A294" s="136"/>
      <c r="B294" s="148"/>
      <c r="C294" s="149"/>
      <c r="D294" s="149"/>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row>
    <row r="295" spans="1:26" ht="24" customHeight="1">
      <c r="A295" s="136"/>
      <c r="B295" s="148"/>
      <c r="C295" s="149"/>
      <c r="D295" s="149"/>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row>
    <row r="296" spans="1:26" ht="24" customHeight="1">
      <c r="A296" s="136"/>
      <c r="B296" s="148"/>
      <c r="C296" s="149"/>
      <c r="D296" s="149"/>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row>
    <row r="297" spans="1:26" ht="24" customHeight="1">
      <c r="A297" s="136"/>
      <c r="B297" s="148"/>
      <c r="C297" s="149"/>
      <c r="D297" s="149"/>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row>
    <row r="298" spans="1:26" ht="24" customHeight="1">
      <c r="A298" s="136"/>
      <c r="B298" s="148"/>
      <c r="C298" s="149"/>
      <c r="D298" s="149"/>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row>
    <row r="299" spans="1:26" ht="24" customHeight="1">
      <c r="A299" s="136"/>
      <c r="B299" s="148"/>
      <c r="C299" s="149"/>
      <c r="D299" s="149"/>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row>
    <row r="300" spans="1:26" ht="24" customHeight="1">
      <c r="A300" s="136"/>
      <c r="B300" s="148"/>
      <c r="C300" s="149"/>
      <c r="D300" s="149"/>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row>
    <row r="301" spans="1:26" ht="24" customHeight="1">
      <c r="A301" s="136"/>
      <c r="B301" s="148"/>
      <c r="C301" s="149"/>
      <c r="D301" s="149"/>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row>
    <row r="302" spans="1:26" ht="24" customHeight="1">
      <c r="A302" s="136"/>
      <c r="B302" s="148"/>
      <c r="C302" s="149"/>
      <c r="D302" s="149"/>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row>
    <row r="303" spans="1:26" ht="24" customHeight="1">
      <c r="A303" s="136"/>
      <c r="B303" s="148"/>
      <c r="C303" s="149"/>
      <c r="D303" s="149"/>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row>
    <row r="304" spans="1:26" ht="24" customHeight="1">
      <c r="A304" s="136"/>
      <c r="B304" s="148"/>
      <c r="C304" s="149"/>
      <c r="D304" s="149"/>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row>
    <row r="305" spans="1:26" ht="24" customHeight="1">
      <c r="A305" s="136"/>
      <c r="B305" s="148"/>
      <c r="C305" s="149"/>
      <c r="D305" s="149"/>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row>
    <row r="306" spans="1:26" ht="24" customHeight="1">
      <c r="A306" s="136"/>
      <c r="B306" s="148"/>
      <c r="C306" s="149"/>
      <c r="D306" s="149"/>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row>
    <row r="307" spans="1:26" ht="24" customHeight="1">
      <c r="A307" s="136"/>
      <c r="B307" s="148"/>
      <c r="C307" s="149"/>
      <c r="D307" s="149"/>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row>
    <row r="308" spans="1:26" ht="24" customHeight="1">
      <c r="A308" s="136"/>
      <c r="B308" s="148"/>
      <c r="C308" s="149"/>
      <c r="D308" s="149"/>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row>
    <row r="309" spans="1:26" ht="24" customHeight="1">
      <c r="A309" s="136"/>
      <c r="B309" s="148"/>
      <c r="C309" s="149"/>
      <c r="D309" s="149"/>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row>
    <row r="310" spans="1:26" ht="24" customHeight="1">
      <c r="A310" s="136"/>
      <c r="B310" s="148"/>
      <c r="C310" s="149"/>
      <c r="D310" s="149"/>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row>
    <row r="311" spans="1:26" ht="24" customHeight="1">
      <c r="A311" s="136"/>
      <c r="B311" s="148"/>
      <c r="C311" s="149"/>
      <c r="D311" s="149"/>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row>
    <row r="312" spans="1:26" ht="24" customHeight="1">
      <c r="A312" s="136"/>
      <c r="B312" s="148"/>
      <c r="C312" s="149"/>
      <c r="D312" s="149"/>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row>
    <row r="313" spans="1:26" ht="24" customHeight="1">
      <c r="A313" s="136"/>
      <c r="B313" s="148"/>
      <c r="C313" s="149"/>
      <c r="D313" s="149"/>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row>
    <row r="314" spans="1:26" ht="24" customHeight="1">
      <c r="A314" s="136"/>
      <c r="B314" s="148"/>
      <c r="C314" s="149"/>
      <c r="D314" s="149"/>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row>
    <row r="315" spans="1:26" ht="24" customHeight="1">
      <c r="A315" s="136"/>
      <c r="B315" s="148"/>
      <c r="C315" s="149"/>
      <c r="D315" s="149"/>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row>
    <row r="316" spans="1:26" ht="24" customHeight="1">
      <c r="A316" s="136"/>
      <c r="B316" s="148"/>
      <c r="C316" s="149"/>
      <c r="D316" s="149"/>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row>
    <row r="317" spans="1:26" ht="24" customHeight="1">
      <c r="A317" s="136"/>
      <c r="B317" s="148"/>
      <c r="C317" s="149"/>
      <c r="D317" s="149"/>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row>
    <row r="318" spans="1:26" ht="24" customHeight="1">
      <c r="A318" s="136"/>
      <c r="B318" s="148"/>
      <c r="C318" s="149"/>
      <c r="D318" s="149"/>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row>
    <row r="319" spans="1:26" ht="24" customHeight="1">
      <c r="A319" s="136"/>
      <c r="B319" s="148"/>
      <c r="C319" s="149"/>
      <c r="D319" s="149"/>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row>
    <row r="320" spans="1:26" ht="24" customHeight="1">
      <c r="A320" s="136"/>
      <c r="B320" s="148"/>
      <c r="C320" s="149"/>
      <c r="D320" s="149"/>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row>
    <row r="321" spans="1:26" ht="24" customHeight="1">
      <c r="A321" s="136"/>
      <c r="B321" s="148"/>
      <c r="C321" s="149"/>
      <c r="D321" s="149"/>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row>
    <row r="322" spans="1:26" ht="24" customHeight="1">
      <c r="A322" s="136"/>
      <c r="B322" s="148"/>
      <c r="C322" s="149"/>
      <c r="D322" s="149"/>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row>
    <row r="323" spans="1:26" ht="24" customHeight="1">
      <c r="A323" s="136"/>
      <c r="B323" s="148"/>
      <c r="C323" s="149"/>
      <c r="D323" s="149"/>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row>
    <row r="324" spans="1:26" ht="24" customHeight="1">
      <c r="A324" s="136"/>
      <c r="B324" s="148"/>
      <c r="C324" s="149"/>
      <c r="D324" s="149"/>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row>
    <row r="325" spans="1:26" ht="24" customHeight="1">
      <c r="A325" s="136"/>
      <c r="B325" s="148"/>
      <c r="C325" s="149"/>
      <c r="D325" s="149"/>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row>
    <row r="326" spans="1:26" ht="24" customHeight="1">
      <c r="A326" s="136"/>
      <c r="B326" s="148"/>
      <c r="C326" s="149"/>
      <c r="D326" s="149"/>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row>
    <row r="327" spans="1:26" ht="24" customHeight="1">
      <c r="A327" s="136"/>
      <c r="B327" s="148"/>
      <c r="C327" s="149"/>
      <c r="D327" s="149"/>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row>
    <row r="328" spans="1:26" ht="24" customHeight="1">
      <c r="A328" s="136"/>
      <c r="B328" s="148"/>
      <c r="C328" s="149"/>
      <c r="D328" s="149"/>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row>
    <row r="329" spans="1:26" ht="24" customHeight="1">
      <c r="A329" s="136"/>
      <c r="B329" s="148"/>
      <c r="C329" s="149"/>
      <c r="D329" s="149"/>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row>
    <row r="330" spans="1:26" ht="24" customHeight="1">
      <c r="A330" s="136"/>
      <c r="B330" s="148"/>
      <c r="C330" s="149"/>
      <c r="D330" s="149"/>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row>
    <row r="331" spans="1:26" ht="24" customHeight="1">
      <c r="A331" s="136"/>
      <c r="B331" s="148"/>
      <c r="C331" s="149"/>
      <c r="D331" s="149"/>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row>
    <row r="332" spans="1:26" ht="24" customHeight="1">
      <c r="A332" s="136"/>
      <c r="B332" s="148"/>
      <c r="C332" s="149"/>
      <c r="D332" s="149"/>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row>
    <row r="333" spans="1:26" ht="24" customHeight="1">
      <c r="A333" s="136"/>
      <c r="B333" s="148"/>
      <c r="C333" s="149"/>
      <c r="D333" s="149"/>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row>
    <row r="334" spans="1:26" ht="24" customHeight="1">
      <c r="A334" s="136"/>
      <c r="B334" s="148"/>
      <c r="C334" s="149"/>
      <c r="D334" s="149"/>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row>
    <row r="335" spans="1:26" ht="24" customHeight="1">
      <c r="A335" s="136"/>
      <c r="B335" s="148"/>
      <c r="C335" s="149"/>
      <c r="D335" s="149"/>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row>
    <row r="336" spans="1:26" ht="24" customHeight="1">
      <c r="A336" s="136"/>
      <c r="B336" s="148"/>
      <c r="C336" s="149"/>
      <c r="D336" s="149"/>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row>
    <row r="337" spans="1:26" ht="24" customHeight="1">
      <c r="A337" s="136"/>
      <c r="B337" s="148"/>
      <c r="C337" s="149"/>
      <c r="D337" s="149"/>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row>
    <row r="338" spans="1:26" ht="24" customHeight="1">
      <c r="A338" s="136"/>
      <c r="B338" s="148"/>
      <c r="C338" s="149"/>
      <c r="D338" s="149"/>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row>
    <row r="339" spans="1:26" ht="24" customHeight="1">
      <c r="A339" s="136"/>
      <c r="B339" s="148"/>
      <c r="C339" s="149"/>
      <c r="D339" s="149"/>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row>
    <row r="340" spans="1:26" ht="24" customHeight="1">
      <c r="A340" s="136"/>
      <c r="B340" s="148"/>
      <c r="C340" s="149"/>
      <c r="D340" s="149"/>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row>
    <row r="341" spans="1:26" ht="24" customHeight="1">
      <c r="A341" s="136"/>
      <c r="B341" s="148"/>
      <c r="C341" s="149"/>
      <c r="D341" s="149"/>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row>
    <row r="342" spans="1:26" ht="24" customHeight="1">
      <c r="A342" s="136"/>
      <c r="B342" s="148"/>
      <c r="C342" s="149"/>
      <c r="D342" s="149"/>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row>
    <row r="343" spans="1:26" ht="24" customHeight="1">
      <c r="A343" s="136"/>
      <c r="B343" s="148"/>
      <c r="C343" s="149"/>
      <c r="D343" s="149"/>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row>
    <row r="344" spans="1:26" ht="24" customHeight="1">
      <c r="A344" s="136"/>
      <c r="B344" s="148"/>
      <c r="C344" s="149"/>
      <c r="D344" s="149"/>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row>
    <row r="345" spans="1:26" ht="24" customHeight="1">
      <c r="A345" s="136"/>
      <c r="B345" s="148"/>
      <c r="C345" s="149"/>
      <c r="D345" s="149"/>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row>
    <row r="346" spans="1:26" ht="24" customHeight="1">
      <c r="A346" s="136"/>
      <c r="B346" s="148"/>
      <c r="C346" s="149"/>
      <c r="D346" s="149"/>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row>
    <row r="347" spans="1:26" ht="24" customHeight="1">
      <c r="A347" s="136"/>
      <c r="B347" s="148"/>
      <c r="C347" s="149"/>
      <c r="D347" s="149"/>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row>
    <row r="348" spans="1:26" ht="24" customHeight="1">
      <c r="A348" s="136"/>
      <c r="B348" s="148"/>
      <c r="C348" s="149"/>
      <c r="D348" s="149"/>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row>
    <row r="349" spans="1:26" ht="24" customHeight="1">
      <c r="A349" s="136"/>
      <c r="B349" s="148"/>
      <c r="C349" s="149"/>
      <c r="D349" s="149"/>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row>
    <row r="350" spans="1:26" ht="24" customHeight="1">
      <c r="A350" s="136"/>
      <c r="B350" s="148"/>
      <c r="C350" s="149"/>
      <c r="D350" s="149"/>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row>
    <row r="351" spans="1:26" ht="24" customHeight="1">
      <c r="A351" s="136"/>
      <c r="B351" s="148"/>
      <c r="C351" s="149"/>
      <c r="D351" s="149"/>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row>
    <row r="352" spans="1:26" ht="24" customHeight="1">
      <c r="A352" s="136"/>
      <c r="B352" s="148"/>
      <c r="C352" s="149"/>
      <c r="D352" s="149"/>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row>
    <row r="353" spans="1:26" ht="24" customHeight="1">
      <c r="A353" s="136"/>
      <c r="B353" s="148"/>
      <c r="C353" s="149"/>
      <c r="D353" s="149"/>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row>
    <row r="354" spans="1:26" ht="24" customHeight="1">
      <c r="A354" s="136"/>
      <c r="B354" s="148"/>
      <c r="C354" s="149"/>
      <c r="D354" s="149"/>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row>
    <row r="355" spans="1:26" ht="24" customHeight="1">
      <c r="A355" s="136"/>
      <c r="B355" s="148"/>
      <c r="C355" s="149"/>
      <c r="D355" s="149"/>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row>
    <row r="356" spans="1:26" ht="24" customHeight="1">
      <c r="A356" s="136"/>
      <c r="B356" s="148"/>
      <c r="C356" s="149"/>
      <c r="D356" s="149"/>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row>
    <row r="357" spans="1:26" ht="24" customHeight="1">
      <c r="A357" s="136"/>
      <c r="B357" s="148"/>
      <c r="C357" s="149"/>
      <c r="D357" s="149"/>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row>
    <row r="358" spans="1:26" ht="24" customHeight="1">
      <c r="A358" s="136"/>
      <c r="B358" s="148"/>
      <c r="C358" s="149"/>
      <c r="D358" s="149"/>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row>
    <row r="359" spans="1:26" ht="24" customHeight="1">
      <c r="A359" s="136"/>
      <c r="B359" s="148"/>
      <c r="C359" s="149"/>
      <c r="D359" s="149"/>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row>
    <row r="360" spans="1:26" ht="24" customHeight="1">
      <c r="A360" s="136"/>
      <c r="B360" s="148"/>
      <c r="C360" s="149"/>
      <c r="D360" s="149"/>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row>
    <row r="361" spans="1:26" ht="24" customHeight="1">
      <c r="A361" s="136"/>
      <c r="B361" s="148"/>
      <c r="C361" s="149"/>
      <c r="D361" s="149"/>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row>
    <row r="362" spans="1:26" ht="24" customHeight="1">
      <c r="A362" s="136"/>
      <c r="B362" s="148"/>
      <c r="C362" s="149"/>
      <c r="D362" s="149"/>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row>
    <row r="363" spans="1:26" ht="24" customHeight="1">
      <c r="A363" s="136"/>
      <c r="B363" s="148"/>
      <c r="C363" s="149"/>
      <c r="D363" s="149"/>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row>
    <row r="364" spans="1:26" ht="24" customHeight="1">
      <c r="A364" s="136"/>
      <c r="B364" s="148"/>
      <c r="C364" s="149"/>
      <c r="D364" s="149"/>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row>
    <row r="365" spans="1:26" ht="24" customHeight="1">
      <c r="A365" s="136"/>
      <c r="B365" s="148"/>
      <c r="C365" s="149"/>
      <c r="D365" s="149"/>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row>
    <row r="366" spans="1:26" ht="24" customHeight="1">
      <c r="A366" s="136"/>
      <c r="B366" s="148"/>
      <c r="C366" s="149"/>
      <c r="D366" s="149"/>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row>
    <row r="367" spans="1:26" ht="24" customHeight="1">
      <c r="A367" s="136"/>
      <c r="B367" s="148"/>
      <c r="C367" s="149"/>
      <c r="D367" s="149"/>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row>
    <row r="368" spans="1:26" ht="24" customHeight="1">
      <c r="A368" s="136"/>
      <c r="B368" s="148"/>
      <c r="C368" s="149"/>
      <c r="D368" s="149"/>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row>
    <row r="369" spans="1:26" ht="24" customHeight="1">
      <c r="A369" s="136"/>
      <c r="B369" s="148"/>
      <c r="C369" s="149"/>
      <c r="D369" s="149"/>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row>
    <row r="370" spans="1:26" ht="24" customHeight="1">
      <c r="A370" s="136"/>
      <c r="B370" s="148"/>
      <c r="C370" s="149"/>
      <c r="D370" s="149"/>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row>
    <row r="371" spans="1:26" ht="24" customHeight="1">
      <c r="A371" s="136"/>
      <c r="B371" s="148"/>
      <c r="C371" s="149"/>
      <c r="D371" s="149"/>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row>
    <row r="372" spans="1:26" ht="24" customHeight="1">
      <c r="A372" s="136"/>
      <c r="B372" s="148"/>
      <c r="C372" s="149"/>
      <c r="D372" s="149"/>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row>
    <row r="373" spans="1:26" ht="24" customHeight="1">
      <c r="A373" s="136"/>
      <c r="B373" s="148"/>
      <c r="C373" s="149"/>
      <c r="D373" s="149"/>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row>
    <row r="374" spans="1:26" ht="24" customHeight="1">
      <c r="A374" s="136"/>
      <c r="B374" s="148"/>
      <c r="C374" s="149"/>
      <c r="D374" s="149"/>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row>
    <row r="375" spans="1:26" ht="24" customHeight="1">
      <c r="A375" s="136"/>
      <c r="B375" s="148"/>
      <c r="C375" s="149"/>
      <c r="D375" s="149"/>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row>
    <row r="376" spans="1:26" ht="24" customHeight="1">
      <c r="A376" s="136"/>
      <c r="B376" s="148"/>
      <c r="C376" s="149"/>
      <c r="D376" s="149"/>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row>
    <row r="377" spans="1:26" ht="24" customHeight="1">
      <c r="A377" s="136"/>
      <c r="B377" s="148"/>
      <c r="C377" s="149"/>
      <c r="D377" s="149"/>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row>
    <row r="378" spans="1:26" ht="24" customHeight="1">
      <c r="A378" s="136"/>
      <c r="B378" s="148"/>
      <c r="C378" s="149"/>
      <c r="D378" s="149"/>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row>
    <row r="379" spans="1:26" ht="24" customHeight="1">
      <c r="A379" s="136"/>
      <c r="B379" s="148"/>
      <c r="C379" s="149"/>
      <c r="D379" s="149"/>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row>
    <row r="380" spans="1:26" ht="24" customHeight="1">
      <c r="A380" s="136"/>
      <c r="B380" s="148"/>
      <c r="C380" s="149"/>
      <c r="D380" s="149"/>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row>
    <row r="381" spans="1:26" ht="24" customHeight="1">
      <c r="A381" s="136"/>
      <c r="B381" s="148"/>
      <c r="C381" s="149"/>
      <c r="D381" s="149"/>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row>
    <row r="382" spans="1:26" ht="24" customHeight="1">
      <c r="A382" s="136"/>
      <c r="B382" s="148"/>
      <c r="C382" s="149"/>
      <c r="D382" s="149"/>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row>
    <row r="383" spans="1:26" ht="24" customHeight="1">
      <c r="A383" s="136"/>
      <c r="B383" s="148"/>
      <c r="C383" s="149"/>
      <c r="D383" s="149"/>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row>
    <row r="384" spans="1:26" ht="24" customHeight="1">
      <c r="A384" s="136"/>
      <c r="B384" s="148"/>
      <c r="C384" s="149"/>
      <c r="D384" s="149"/>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row>
    <row r="385" spans="1:26" ht="24" customHeight="1">
      <c r="A385" s="136"/>
      <c r="B385" s="148"/>
      <c r="C385" s="149"/>
      <c r="D385" s="149"/>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row>
    <row r="386" spans="1:26" ht="24" customHeight="1">
      <c r="A386" s="136"/>
      <c r="B386" s="148"/>
      <c r="C386" s="149"/>
      <c r="D386" s="149"/>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row>
    <row r="387" spans="1:26" ht="24" customHeight="1">
      <c r="A387" s="136"/>
      <c r="B387" s="148"/>
      <c r="C387" s="149"/>
      <c r="D387" s="149"/>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row>
    <row r="388" spans="1:26" ht="24" customHeight="1">
      <c r="A388" s="136"/>
      <c r="B388" s="148"/>
      <c r="C388" s="149"/>
      <c r="D388" s="149"/>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row>
    <row r="389" spans="1:26" ht="24" customHeight="1">
      <c r="A389" s="136"/>
      <c r="B389" s="148"/>
      <c r="C389" s="149"/>
      <c r="D389" s="149"/>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row>
    <row r="390" spans="1:26" ht="24" customHeight="1">
      <c r="A390" s="136"/>
      <c r="B390" s="148"/>
      <c r="C390" s="149"/>
      <c r="D390" s="149"/>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row>
    <row r="391" spans="1:26" ht="24" customHeight="1">
      <c r="A391" s="136"/>
      <c r="B391" s="148"/>
      <c r="C391" s="149"/>
      <c r="D391" s="149"/>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row>
    <row r="392" spans="1:26" ht="24" customHeight="1">
      <c r="A392" s="136"/>
      <c r="B392" s="148"/>
      <c r="C392" s="149"/>
      <c r="D392" s="149"/>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row>
    <row r="393" spans="1:26" ht="24" customHeight="1">
      <c r="A393" s="136"/>
      <c r="B393" s="148"/>
      <c r="C393" s="149"/>
      <c r="D393" s="149"/>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row>
    <row r="394" spans="1:26" ht="24" customHeight="1">
      <c r="A394" s="136"/>
      <c r="B394" s="148"/>
      <c r="C394" s="149"/>
      <c r="D394" s="149"/>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row>
    <row r="395" spans="1:26" ht="24" customHeight="1">
      <c r="A395" s="136"/>
      <c r="B395" s="148"/>
      <c r="C395" s="149"/>
      <c r="D395" s="149"/>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row>
    <row r="396" spans="1:26" ht="24" customHeight="1">
      <c r="A396" s="136"/>
      <c r="B396" s="148"/>
      <c r="C396" s="149"/>
      <c r="D396" s="149"/>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row>
    <row r="397" spans="1:26" ht="24" customHeight="1">
      <c r="A397" s="136"/>
      <c r="B397" s="148"/>
      <c r="C397" s="149"/>
      <c r="D397" s="149"/>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row>
    <row r="398" spans="1:26" ht="24" customHeight="1">
      <c r="A398" s="136"/>
      <c r="B398" s="148"/>
      <c r="C398" s="149"/>
      <c r="D398" s="149"/>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row>
    <row r="399" spans="1:26" ht="24" customHeight="1">
      <c r="A399" s="136"/>
      <c r="B399" s="148"/>
      <c r="C399" s="149"/>
      <c r="D399" s="149"/>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row>
    <row r="400" spans="1:26" ht="24" customHeight="1">
      <c r="A400" s="136"/>
      <c r="B400" s="148"/>
      <c r="C400" s="149"/>
      <c r="D400" s="149"/>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row>
    <row r="401" spans="1:26" ht="24" customHeight="1">
      <c r="A401" s="136"/>
      <c r="B401" s="148"/>
      <c r="C401" s="149"/>
      <c r="D401" s="149"/>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row>
    <row r="402" spans="1:26" ht="24" customHeight="1">
      <c r="A402" s="136"/>
      <c r="B402" s="148"/>
      <c r="C402" s="149"/>
      <c r="D402" s="149"/>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row>
    <row r="403" spans="1:26" ht="24" customHeight="1">
      <c r="A403" s="136"/>
      <c r="B403" s="148"/>
      <c r="C403" s="149"/>
      <c r="D403" s="149"/>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row>
    <row r="404" spans="1:26" ht="24" customHeight="1">
      <c r="A404" s="136"/>
      <c r="B404" s="148"/>
      <c r="C404" s="149"/>
      <c r="D404" s="149"/>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row>
    <row r="405" spans="1:26" ht="24" customHeight="1">
      <c r="A405" s="136"/>
      <c r="B405" s="148"/>
      <c r="C405" s="149"/>
      <c r="D405" s="149"/>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row>
    <row r="406" spans="1:26" ht="24" customHeight="1">
      <c r="A406" s="136"/>
      <c r="B406" s="148"/>
      <c r="C406" s="149"/>
      <c r="D406" s="149"/>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row>
    <row r="407" spans="1:26" ht="24" customHeight="1">
      <c r="A407" s="136"/>
      <c r="B407" s="148"/>
      <c r="C407" s="149"/>
      <c r="D407" s="149"/>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row>
    <row r="408" spans="1:26" ht="24" customHeight="1">
      <c r="A408" s="136"/>
      <c r="B408" s="148"/>
      <c r="C408" s="149"/>
      <c r="D408" s="149"/>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row>
    <row r="409" spans="1:26" ht="24" customHeight="1">
      <c r="A409" s="136"/>
      <c r="B409" s="148"/>
      <c r="C409" s="149"/>
      <c r="D409" s="149"/>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row>
    <row r="410" spans="1:26" ht="24" customHeight="1">
      <c r="A410" s="136"/>
      <c r="B410" s="148"/>
      <c r="C410" s="149"/>
      <c r="D410" s="149"/>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row>
    <row r="411" spans="1:26" ht="24" customHeight="1">
      <c r="A411" s="136"/>
      <c r="B411" s="148"/>
      <c r="C411" s="149"/>
      <c r="D411" s="149"/>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row>
    <row r="412" spans="1:26" ht="24" customHeight="1">
      <c r="A412" s="136"/>
      <c r="B412" s="148"/>
      <c r="C412" s="149"/>
      <c r="D412" s="149"/>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row>
    <row r="413" spans="1:26" ht="24" customHeight="1">
      <c r="A413" s="136"/>
      <c r="B413" s="148"/>
      <c r="C413" s="149"/>
      <c r="D413" s="149"/>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row>
    <row r="414" spans="1:26" ht="24" customHeight="1">
      <c r="A414" s="136"/>
      <c r="B414" s="148"/>
      <c r="C414" s="149"/>
      <c r="D414" s="149"/>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row>
    <row r="415" spans="1:26" ht="24" customHeight="1">
      <c r="A415" s="136"/>
      <c r="B415" s="148"/>
      <c r="C415" s="149"/>
      <c r="D415" s="149"/>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row>
    <row r="416" spans="1:26" ht="24" customHeight="1">
      <c r="A416" s="136"/>
      <c r="B416" s="148"/>
      <c r="C416" s="149"/>
      <c r="D416" s="149"/>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row>
    <row r="417" spans="1:26" ht="24" customHeight="1">
      <c r="A417" s="136"/>
      <c r="B417" s="148"/>
      <c r="C417" s="149"/>
      <c r="D417" s="149"/>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row>
    <row r="418" spans="1:26" ht="24" customHeight="1">
      <c r="A418" s="136"/>
      <c r="B418" s="148"/>
      <c r="C418" s="149"/>
      <c r="D418" s="149"/>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row>
    <row r="419" spans="1:26" ht="24" customHeight="1">
      <c r="A419" s="136"/>
      <c r="B419" s="148"/>
      <c r="C419" s="149"/>
      <c r="D419" s="149"/>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row>
    <row r="420" spans="1:26" ht="24" customHeight="1">
      <c r="A420" s="136"/>
      <c r="B420" s="148"/>
      <c r="C420" s="149"/>
      <c r="D420" s="149"/>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row>
    <row r="421" spans="1:26" ht="24" customHeight="1">
      <c r="A421" s="136"/>
      <c r="B421" s="148"/>
      <c r="C421" s="149"/>
      <c r="D421" s="149"/>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row>
    <row r="422" spans="1:26" ht="24" customHeight="1">
      <c r="A422" s="136"/>
      <c r="B422" s="148"/>
      <c r="C422" s="149"/>
      <c r="D422" s="149"/>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row>
    <row r="423" spans="1:26" ht="24" customHeight="1">
      <c r="A423" s="136"/>
      <c r="B423" s="148"/>
      <c r="C423" s="149"/>
      <c r="D423" s="149"/>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row>
    <row r="424" spans="1:26" ht="24" customHeight="1">
      <c r="A424" s="136"/>
      <c r="B424" s="148"/>
      <c r="C424" s="149"/>
      <c r="D424" s="149"/>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row>
    <row r="425" spans="1:26" ht="24" customHeight="1">
      <c r="A425" s="136"/>
      <c r="B425" s="148"/>
      <c r="C425" s="149"/>
      <c r="D425" s="149"/>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row>
    <row r="426" spans="1:26" ht="24" customHeight="1">
      <c r="A426" s="136"/>
      <c r="B426" s="148"/>
      <c r="C426" s="149"/>
      <c r="D426" s="149"/>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row>
    <row r="427" spans="1:26" ht="24" customHeight="1">
      <c r="A427" s="136"/>
      <c r="B427" s="148"/>
      <c r="C427" s="149"/>
      <c r="D427" s="149"/>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row>
    <row r="428" spans="1:26" ht="24" customHeight="1">
      <c r="A428" s="136"/>
      <c r="B428" s="148"/>
      <c r="C428" s="149"/>
      <c r="D428" s="149"/>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row>
    <row r="429" spans="1:26" ht="24" customHeight="1">
      <c r="A429" s="136"/>
      <c r="B429" s="148"/>
      <c r="C429" s="149"/>
      <c r="D429" s="149"/>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row>
    <row r="430" spans="1:26" ht="24" customHeight="1">
      <c r="A430" s="136"/>
      <c r="B430" s="148"/>
      <c r="C430" s="149"/>
      <c r="D430" s="149"/>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row>
    <row r="431" spans="1:26" ht="24" customHeight="1">
      <c r="A431" s="136"/>
      <c r="B431" s="148"/>
      <c r="C431" s="149"/>
      <c r="D431" s="149"/>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row>
    <row r="432" spans="1:26" ht="24" customHeight="1">
      <c r="A432" s="136"/>
      <c r="B432" s="148"/>
      <c r="C432" s="149"/>
      <c r="D432" s="149"/>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row>
    <row r="433" spans="1:26" ht="24" customHeight="1">
      <c r="A433" s="136"/>
      <c r="B433" s="148"/>
      <c r="C433" s="149"/>
      <c r="D433" s="149"/>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row>
    <row r="434" spans="1:26" ht="24" customHeight="1">
      <c r="A434" s="136"/>
      <c r="B434" s="148"/>
      <c r="C434" s="149"/>
      <c r="D434" s="149"/>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row>
    <row r="435" spans="1:26" ht="24" customHeight="1">
      <c r="A435" s="136"/>
      <c r="B435" s="148"/>
      <c r="C435" s="149"/>
      <c r="D435" s="149"/>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row>
    <row r="436" spans="1:26" ht="24" customHeight="1">
      <c r="A436" s="136"/>
      <c r="B436" s="148"/>
      <c r="C436" s="149"/>
      <c r="D436" s="149"/>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row>
    <row r="437" spans="1:26" ht="24" customHeight="1">
      <c r="A437" s="136"/>
      <c r="B437" s="148"/>
      <c r="C437" s="149"/>
      <c r="D437" s="149"/>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row>
    <row r="438" spans="1:26" ht="24" customHeight="1">
      <c r="A438" s="136"/>
      <c r="B438" s="148"/>
      <c r="C438" s="149"/>
      <c r="D438" s="149"/>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row>
    <row r="439" spans="1:26" ht="24" customHeight="1">
      <c r="A439" s="136"/>
      <c r="B439" s="148"/>
      <c r="C439" s="149"/>
      <c r="D439" s="149"/>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row>
    <row r="440" spans="1:26" ht="24" customHeight="1">
      <c r="A440" s="136"/>
      <c r="B440" s="148"/>
      <c r="C440" s="149"/>
      <c r="D440" s="149"/>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row>
    <row r="441" spans="1:26" ht="24" customHeight="1">
      <c r="A441" s="136"/>
      <c r="B441" s="148"/>
      <c r="C441" s="149"/>
      <c r="D441" s="149"/>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row>
    <row r="442" spans="1:26" ht="24" customHeight="1">
      <c r="A442" s="136"/>
      <c r="B442" s="148"/>
      <c r="C442" s="149"/>
      <c r="D442" s="149"/>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row>
    <row r="443" spans="1:26" ht="24" customHeight="1">
      <c r="A443" s="136"/>
      <c r="B443" s="148"/>
      <c r="C443" s="149"/>
      <c r="D443" s="149"/>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row>
    <row r="444" spans="1:26" ht="24" customHeight="1">
      <c r="A444" s="136"/>
      <c r="B444" s="148"/>
      <c r="C444" s="149"/>
      <c r="D444" s="149"/>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row>
    <row r="445" spans="1:26" ht="24" customHeight="1">
      <c r="A445" s="136"/>
      <c r="B445" s="148"/>
      <c r="C445" s="149"/>
      <c r="D445" s="149"/>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row>
    <row r="446" spans="1:26" ht="24" customHeight="1">
      <c r="A446" s="136"/>
      <c r="B446" s="148"/>
      <c r="C446" s="149"/>
      <c r="D446" s="149"/>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row>
    <row r="447" spans="1:26" ht="24" customHeight="1">
      <c r="A447" s="136"/>
      <c r="B447" s="148"/>
      <c r="C447" s="149"/>
      <c r="D447" s="149"/>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row>
    <row r="448" spans="1:26" ht="24" customHeight="1">
      <c r="A448" s="136"/>
      <c r="B448" s="148"/>
      <c r="C448" s="149"/>
      <c r="D448" s="149"/>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row>
    <row r="449" spans="1:26" ht="24" customHeight="1">
      <c r="A449" s="136"/>
      <c r="B449" s="148"/>
      <c r="C449" s="149"/>
      <c r="D449" s="149"/>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row>
    <row r="450" spans="1:26" ht="24" customHeight="1">
      <c r="A450" s="136"/>
      <c r="B450" s="148"/>
      <c r="C450" s="149"/>
      <c r="D450" s="149"/>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row>
    <row r="451" spans="1:26" ht="24" customHeight="1">
      <c r="A451" s="136"/>
      <c r="B451" s="148"/>
      <c r="C451" s="149"/>
      <c r="D451" s="149"/>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row>
    <row r="452" spans="1:26" ht="24" customHeight="1">
      <c r="A452" s="136"/>
      <c r="B452" s="148"/>
      <c r="C452" s="149"/>
      <c r="D452" s="149"/>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row>
    <row r="453" spans="1:26" ht="24" customHeight="1">
      <c r="A453" s="136"/>
      <c r="B453" s="148"/>
      <c r="C453" s="149"/>
      <c r="D453" s="149"/>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row>
    <row r="454" spans="1:26" ht="24" customHeight="1">
      <c r="A454" s="136"/>
      <c r="B454" s="148"/>
      <c r="C454" s="149"/>
      <c r="D454" s="149"/>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row>
    <row r="455" spans="1:26" ht="24" customHeight="1">
      <c r="A455" s="136"/>
      <c r="B455" s="148"/>
      <c r="C455" s="149"/>
      <c r="D455" s="149"/>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row>
    <row r="456" spans="1:26" ht="24" customHeight="1">
      <c r="A456" s="136"/>
      <c r="B456" s="148"/>
      <c r="C456" s="149"/>
      <c r="D456" s="149"/>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row>
    <row r="457" spans="1:26" ht="24" customHeight="1">
      <c r="A457" s="136"/>
      <c r="B457" s="148"/>
      <c r="C457" s="149"/>
      <c r="D457" s="149"/>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row>
    <row r="458" spans="1:26" ht="24" customHeight="1">
      <c r="A458" s="136"/>
      <c r="B458" s="148"/>
      <c r="C458" s="149"/>
      <c r="D458" s="149"/>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row>
    <row r="459" spans="1:26" ht="24" customHeight="1">
      <c r="A459" s="136"/>
      <c r="B459" s="148"/>
      <c r="C459" s="149"/>
      <c r="D459" s="149"/>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row>
    <row r="460" spans="1:26" ht="24" customHeight="1">
      <c r="A460" s="136"/>
      <c r="B460" s="148"/>
      <c r="C460" s="149"/>
      <c r="D460" s="149"/>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row>
    <row r="461" spans="1:26" ht="24" customHeight="1">
      <c r="A461" s="136"/>
      <c r="B461" s="148"/>
      <c r="C461" s="149"/>
      <c r="D461" s="149"/>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row>
    <row r="462" spans="1:26" ht="24" customHeight="1">
      <c r="A462" s="136"/>
      <c r="B462" s="148"/>
      <c r="C462" s="149"/>
      <c r="D462" s="149"/>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row>
    <row r="463" spans="1:26" ht="24" customHeight="1">
      <c r="A463" s="136"/>
      <c r="B463" s="148"/>
      <c r="C463" s="149"/>
      <c r="D463" s="149"/>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row>
    <row r="464" spans="1:26" ht="24" customHeight="1">
      <c r="A464" s="136"/>
      <c r="B464" s="148"/>
      <c r="C464" s="149"/>
      <c r="D464" s="149"/>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row>
    <row r="465" spans="1:26" ht="24" customHeight="1">
      <c r="A465" s="136"/>
      <c r="B465" s="148"/>
      <c r="C465" s="149"/>
      <c r="D465" s="149"/>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row>
    <row r="466" spans="1:26" ht="24" customHeight="1">
      <c r="A466" s="136"/>
      <c r="B466" s="148"/>
      <c r="C466" s="149"/>
      <c r="D466" s="149"/>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row>
    <row r="467" spans="1:26" ht="24" customHeight="1">
      <c r="A467" s="136"/>
      <c r="B467" s="148"/>
      <c r="C467" s="149"/>
      <c r="D467" s="149"/>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row>
    <row r="468" spans="1:26" ht="24" customHeight="1">
      <c r="A468" s="136"/>
      <c r="B468" s="148"/>
      <c r="C468" s="149"/>
      <c r="D468" s="149"/>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row>
    <row r="469" spans="1:26" ht="24" customHeight="1">
      <c r="A469" s="136"/>
      <c r="B469" s="148"/>
      <c r="C469" s="149"/>
      <c r="D469" s="149"/>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row>
    <row r="470" spans="1:26" ht="24" customHeight="1">
      <c r="A470" s="136"/>
      <c r="B470" s="148"/>
      <c r="C470" s="149"/>
      <c r="D470" s="149"/>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row>
    <row r="471" spans="1:26" ht="24" customHeight="1">
      <c r="A471" s="136"/>
      <c r="B471" s="148"/>
      <c r="C471" s="149"/>
      <c r="D471" s="149"/>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row>
    <row r="472" spans="1:26" ht="24" customHeight="1">
      <c r="A472" s="136"/>
      <c r="B472" s="148"/>
      <c r="C472" s="149"/>
      <c r="D472" s="149"/>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row>
    <row r="473" spans="1:26" ht="24" customHeight="1">
      <c r="A473" s="136"/>
      <c r="B473" s="148"/>
      <c r="C473" s="149"/>
      <c r="D473" s="149"/>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row>
    <row r="474" spans="1:26" ht="24" customHeight="1">
      <c r="A474" s="136"/>
      <c r="B474" s="148"/>
      <c r="C474" s="149"/>
      <c r="D474" s="149"/>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row>
    <row r="475" spans="1:26" ht="24" customHeight="1">
      <c r="A475" s="136"/>
      <c r="B475" s="148"/>
      <c r="C475" s="149"/>
      <c r="D475" s="149"/>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row>
    <row r="476" spans="1:26" ht="24" customHeight="1">
      <c r="A476" s="136"/>
      <c r="B476" s="148"/>
      <c r="C476" s="149"/>
      <c r="D476" s="149"/>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row>
    <row r="477" spans="1:26" ht="24" customHeight="1">
      <c r="A477" s="136"/>
      <c r="B477" s="148"/>
      <c r="C477" s="149"/>
      <c r="D477" s="149"/>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row>
    <row r="478" spans="1:26" ht="24" customHeight="1">
      <c r="A478" s="136"/>
      <c r="B478" s="148"/>
      <c r="C478" s="149"/>
      <c r="D478" s="149"/>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row>
    <row r="479" spans="1:26" ht="24" customHeight="1">
      <c r="A479" s="136"/>
      <c r="B479" s="148"/>
      <c r="C479" s="149"/>
      <c r="D479" s="149"/>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row>
    <row r="480" spans="1:26" ht="24" customHeight="1">
      <c r="A480" s="136"/>
      <c r="B480" s="148"/>
      <c r="C480" s="149"/>
      <c r="D480" s="149"/>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row>
    <row r="481" spans="1:26" ht="24" customHeight="1">
      <c r="A481" s="136"/>
      <c r="B481" s="148"/>
      <c r="C481" s="149"/>
      <c r="D481" s="149"/>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row>
    <row r="482" spans="1:26" ht="24" customHeight="1">
      <c r="A482" s="136"/>
      <c r="B482" s="148"/>
      <c r="C482" s="149"/>
      <c r="D482" s="149"/>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row>
    <row r="483" spans="1:26" ht="24" customHeight="1">
      <c r="A483" s="136"/>
      <c r="B483" s="148"/>
      <c r="C483" s="149"/>
      <c r="D483" s="149"/>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row>
    <row r="484" spans="1:26" ht="24" customHeight="1">
      <c r="A484" s="136"/>
      <c r="B484" s="148"/>
      <c r="C484" s="149"/>
      <c r="D484" s="149"/>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row>
    <row r="485" spans="1:26" ht="24" customHeight="1">
      <c r="A485" s="136"/>
      <c r="B485" s="148"/>
      <c r="C485" s="149"/>
      <c r="D485" s="149"/>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row>
    <row r="486" spans="1:26" ht="24" customHeight="1">
      <c r="A486" s="136"/>
      <c r="B486" s="148"/>
      <c r="C486" s="149"/>
      <c r="D486" s="149"/>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row>
    <row r="487" spans="1:26" ht="24" customHeight="1">
      <c r="A487" s="136"/>
      <c r="B487" s="148"/>
      <c r="C487" s="149"/>
      <c r="D487" s="149"/>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row>
    <row r="488" spans="1:26" ht="24" customHeight="1">
      <c r="A488" s="136"/>
      <c r="B488" s="148"/>
      <c r="C488" s="149"/>
      <c r="D488" s="149"/>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row>
    <row r="489" spans="1:26" ht="24" customHeight="1">
      <c r="A489" s="136"/>
      <c r="B489" s="148"/>
      <c r="C489" s="149"/>
      <c r="D489" s="149"/>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row>
    <row r="490" spans="1:26" ht="24" customHeight="1">
      <c r="A490" s="136"/>
      <c r="B490" s="148"/>
      <c r="C490" s="149"/>
      <c r="D490" s="149"/>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row>
    <row r="491" spans="1:26" ht="24" customHeight="1">
      <c r="A491" s="136"/>
      <c r="B491" s="148"/>
      <c r="C491" s="149"/>
      <c r="D491" s="149"/>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row>
    <row r="492" spans="1:26" ht="24" customHeight="1">
      <c r="A492" s="136"/>
      <c r="B492" s="148"/>
      <c r="C492" s="149"/>
      <c r="D492" s="149"/>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row>
    <row r="493" spans="1:26" ht="24" customHeight="1">
      <c r="A493" s="136"/>
      <c r="B493" s="148"/>
      <c r="C493" s="149"/>
      <c r="D493" s="149"/>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row>
    <row r="494" spans="1:26" ht="24" customHeight="1">
      <c r="A494" s="136"/>
      <c r="B494" s="148"/>
      <c r="C494" s="149"/>
      <c r="D494" s="149"/>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row>
    <row r="495" spans="1:26" ht="24" customHeight="1">
      <c r="A495" s="136"/>
      <c r="B495" s="148"/>
      <c r="C495" s="149"/>
      <c r="D495" s="149"/>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row>
    <row r="496" spans="1:26" ht="24" customHeight="1">
      <c r="A496" s="136"/>
      <c r="B496" s="148"/>
      <c r="C496" s="149"/>
      <c r="D496" s="149"/>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row>
    <row r="497" spans="1:26" ht="24" customHeight="1">
      <c r="A497" s="136"/>
      <c r="B497" s="148"/>
      <c r="C497" s="149"/>
      <c r="D497" s="149"/>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row>
    <row r="498" spans="1:26" ht="24" customHeight="1">
      <c r="A498" s="136"/>
      <c r="B498" s="148"/>
      <c r="C498" s="149"/>
      <c r="D498" s="149"/>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row>
    <row r="499" spans="1:26" ht="24" customHeight="1">
      <c r="A499" s="136"/>
      <c r="B499" s="148"/>
      <c r="C499" s="149"/>
      <c r="D499" s="149"/>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row>
    <row r="500" spans="1:26" ht="24" customHeight="1">
      <c r="A500" s="136"/>
      <c r="B500" s="148"/>
      <c r="C500" s="149"/>
      <c r="D500" s="149"/>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row>
    <row r="501" spans="1:26" ht="24" customHeight="1">
      <c r="A501" s="136"/>
      <c r="B501" s="148"/>
      <c r="C501" s="149"/>
      <c r="D501" s="149"/>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row>
    <row r="502" spans="1:26" ht="24" customHeight="1">
      <c r="A502" s="136"/>
      <c r="B502" s="148"/>
      <c r="C502" s="149"/>
      <c r="D502" s="149"/>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row>
    <row r="503" spans="1:26" ht="24" customHeight="1">
      <c r="A503" s="136"/>
      <c r="B503" s="148"/>
      <c r="C503" s="149"/>
      <c r="D503" s="149"/>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row>
    <row r="504" spans="1:26" ht="24" customHeight="1">
      <c r="A504" s="136"/>
      <c r="B504" s="148"/>
      <c r="C504" s="149"/>
      <c r="D504" s="149"/>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row>
    <row r="505" spans="1:26" ht="24" customHeight="1">
      <c r="A505" s="136"/>
      <c r="B505" s="148"/>
      <c r="C505" s="149"/>
      <c r="D505" s="149"/>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row>
    <row r="506" spans="1:26" ht="24" customHeight="1">
      <c r="A506" s="136"/>
      <c r="B506" s="148"/>
      <c r="C506" s="149"/>
      <c r="D506" s="149"/>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row>
    <row r="507" spans="1:26" ht="24" customHeight="1">
      <c r="A507" s="136"/>
      <c r="B507" s="148"/>
      <c r="C507" s="149"/>
      <c r="D507" s="149"/>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row>
    <row r="508" spans="1:26" ht="24" customHeight="1">
      <c r="A508" s="136"/>
      <c r="B508" s="148"/>
      <c r="C508" s="149"/>
      <c r="D508" s="149"/>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row>
    <row r="509" spans="1:26" ht="24" customHeight="1">
      <c r="A509" s="136"/>
      <c r="B509" s="148"/>
      <c r="C509" s="149"/>
      <c r="D509" s="149"/>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row>
    <row r="510" spans="1:26" ht="24" customHeight="1">
      <c r="A510" s="136"/>
      <c r="B510" s="148"/>
      <c r="C510" s="149"/>
      <c r="D510" s="149"/>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row>
    <row r="511" spans="1:26" ht="24" customHeight="1">
      <c r="A511" s="136"/>
      <c r="B511" s="148"/>
      <c r="C511" s="149"/>
      <c r="D511" s="149"/>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row>
    <row r="512" spans="1:26" ht="24" customHeight="1">
      <c r="A512" s="136"/>
      <c r="B512" s="148"/>
      <c r="C512" s="149"/>
      <c r="D512" s="149"/>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row>
    <row r="513" spans="1:26" ht="24" customHeight="1">
      <c r="A513" s="136"/>
      <c r="B513" s="148"/>
      <c r="C513" s="149"/>
      <c r="D513" s="149"/>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row>
    <row r="514" spans="1:26" ht="24" customHeight="1">
      <c r="A514" s="136"/>
      <c r="B514" s="148"/>
      <c r="C514" s="149"/>
      <c r="D514" s="149"/>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row>
    <row r="515" spans="1:26" ht="24" customHeight="1">
      <c r="A515" s="136"/>
      <c r="B515" s="148"/>
      <c r="C515" s="149"/>
      <c r="D515" s="149"/>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row>
    <row r="516" spans="1:26" ht="24" customHeight="1">
      <c r="A516" s="136"/>
      <c r="B516" s="148"/>
      <c r="C516" s="149"/>
      <c r="D516" s="149"/>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row>
    <row r="517" spans="1:26" ht="24" customHeight="1">
      <c r="A517" s="136"/>
      <c r="B517" s="148"/>
      <c r="C517" s="149"/>
      <c r="D517" s="149"/>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row>
    <row r="518" spans="1:26" ht="24" customHeight="1">
      <c r="A518" s="136"/>
      <c r="B518" s="148"/>
      <c r="C518" s="149"/>
      <c r="D518" s="149"/>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row>
    <row r="519" spans="1:26" ht="24" customHeight="1">
      <c r="A519" s="136"/>
      <c r="B519" s="148"/>
      <c r="C519" s="149"/>
      <c r="D519" s="149"/>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row>
    <row r="520" spans="1:26" ht="24" customHeight="1">
      <c r="A520" s="136"/>
      <c r="B520" s="148"/>
      <c r="C520" s="149"/>
      <c r="D520" s="149"/>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row>
    <row r="521" spans="1:26" ht="24" customHeight="1">
      <c r="A521" s="136"/>
      <c r="B521" s="148"/>
      <c r="C521" s="149"/>
      <c r="D521" s="149"/>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row>
    <row r="522" spans="1:26" ht="24" customHeight="1">
      <c r="A522" s="136"/>
      <c r="B522" s="148"/>
      <c r="C522" s="149"/>
      <c r="D522" s="149"/>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row>
    <row r="523" spans="1:26" ht="24" customHeight="1">
      <c r="A523" s="136"/>
      <c r="B523" s="148"/>
      <c r="C523" s="149"/>
      <c r="D523" s="149"/>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row>
    <row r="524" spans="1:26" ht="24" customHeight="1">
      <c r="A524" s="136"/>
      <c r="B524" s="148"/>
      <c r="C524" s="149"/>
      <c r="D524" s="149"/>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row>
    <row r="525" spans="1:26" ht="24" customHeight="1">
      <c r="A525" s="136"/>
      <c r="B525" s="148"/>
      <c r="C525" s="149"/>
      <c r="D525" s="149"/>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row>
    <row r="526" spans="1:26" ht="24" customHeight="1">
      <c r="A526" s="136"/>
      <c r="B526" s="148"/>
      <c r="C526" s="149"/>
      <c r="D526" s="149"/>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row>
    <row r="527" spans="1:26" ht="24" customHeight="1">
      <c r="A527" s="136"/>
      <c r="B527" s="148"/>
      <c r="C527" s="149"/>
      <c r="D527" s="149"/>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row>
    <row r="528" spans="1:26" ht="24" customHeight="1">
      <c r="A528" s="136"/>
      <c r="B528" s="148"/>
      <c r="C528" s="149"/>
      <c r="D528" s="149"/>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row>
    <row r="529" spans="1:26" ht="24" customHeight="1">
      <c r="A529" s="136"/>
      <c r="B529" s="148"/>
      <c r="C529" s="149"/>
      <c r="D529" s="149"/>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row>
    <row r="530" spans="1:26" ht="24" customHeight="1">
      <c r="A530" s="136"/>
      <c r="B530" s="148"/>
      <c r="C530" s="149"/>
      <c r="D530" s="149"/>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row>
    <row r="531" spans="1:26" ht="24" customHeight="1">
      <c r="A531" s="136"/>
      <c r="B531" s="148"/>
      <c r="C531" s="149"/>
      <c r="D531" s="149"/>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row>
    <row r="532" spans="1:26" ht="24" customHeight="1">
      <c r="A532" s="136"/>
      <c r="B532" s="148"/>
      <c r="C532" s="149"/>
      <c r="D532" s="149"/>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row>
    <row r="533" spans="1:26" ht="24" customHeight="1">
      <c r="A533" s="136"/>
      <c r="B533" s="148"/>
      <c r="C533" s="149"/>
      <c r="D533" s="149"/>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row>
    <row r="534" spans="1:26" ht="24" customHeight="1">
      <c r="A534" s="136"/>
      <c r="B534" s="148"/>
      <c r="C534" s="149"/>
      <c r="D534" s="149"/>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row>
    <row r="535" spans="1:26" ht="24" customHeight="1">
      <c r="A535" s="136"/>
      <c r="B535" s="148"/>
      <c r="C535" s="149"/>
      <c r="D535" s="149"/>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row>
    <row r="536" spans="1:26" ht="24" customHeight="1">
      <c r="A536" s="136"/>
      <c r="B536" s="148"/>
      <c r="C536" s="149"/>
      <c r="D536" s="149"/>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row>
    <row r="537" spans="1:26" ht="24" customHeight="1">
      <c r="A537" s="136"/>
      <c r="B537" s="148"/>
      <c r="C537" s="149"/>
      <c r="D537" s="149"/>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row>
    <row r="538" spans="1:26" ht="24" customHeight="1">
      <c r="A538" s="136"/>
      <c r="B538" s="148"/>
      <c r="C538" s="149"/>
      <c r="D538" s="149"/>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row>
    <row r="539" spans="1:26" ht="24" customHeight="1">
      <c r="A539" s="136"/>
      <c r="B539" s="148"/>
      <c r="C539" s="149"/>
      <c r="D539" s="149"/>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row>
    <row r="540" spans="1:26" ht="24" customHeight="1">
      <c r="A540" s="136"/>
      <c r="B540" s="148"/>
      <c r="C540" s="149"/>
      <c r="D540" s="149"/>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row>
    <row r="541" spans="1:26" ht="24" customHeight="1">
      <c r="A541" s="136"/>
      <c r="B541" s="148"/>
      <c r="C541" s="149"/>
      <c r="D541" s="149"/>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row>
    <row r="542" spans="1:26" ht="24" customHeight="1">
      <c r="A542" s="136"/>
      <c r="B542" s="148"/>
      <c r="C542" s="149"/>
      <c r="D542" s="149"/>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row>
    <row r="543" spans="1:26" ht="24" customHeight="1">
      <c r="A543" s="136"/>
      <c r="B543" s="148"/>
      <c r="C543" s="149"/>
      <c r="D543" s="149"/>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row>
    <row r="544" spans="1:26" ht="24" customHeight="1">
      <c r="A544" s="136"/>
      <c r="B544" s="148"/>
      <c r="C544" s="149"/>
      <c r="D544" s="149"/>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row>
    <row r="545" spans="1:26" ht="24" customHeight="1">
      <c r="A545" s="136"/>
      <c r="B545" s="148"/>
      <c r="C545" s="149"/>
      <c r="D545" s="149"/>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row>
    <row r="546" spans="1:26" ht="24" customHeight="1">
      <c r="A546" s="136"/>
      <c r="B546" s="148"/>
      <c r="C546" s="149"/>
      <c r="D546" s="149"/>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row>
    <row r="547" spans="1:26" ht="24" customHeight="1">
      <c r="A547" s="136"/>
      <c r="B547" s="148"/>
      <c r="C547" s="149"/>
      <c r="D547" s="149"/>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row>
    <row r="548" spans="1:26" ht="24" customHeight="1">
      <c r="A548" s="136"/>
      <c r="B548" s="148"/>
      <c r="C548" s="149"/>
      <c r="D548" s="149"/>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row>
    <row r="549" spans="1:26" ht="24" customHeight="1">
      <c r="A549" s="136"/>
      <c r="B549" s="148"/>
      <c r="C549" s="149"/>
      <c r="D549" s="149"/>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row>
    <row r="550" spans="1:26" ht="24" customHeight="1">
      <c r="A550" s="136"/>
      <c r="B550" s="148"/>
      <c r="C550" s="149"/>
      <c r="D550" s="149"/>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row>
    <row r="551" spans="1:26" ht="24" customHeight="1">
      <c r="A551" s="136"/>
      <c r="B551" s="148"/>
      <c r="C551" s="149"/>
      <c r="D551" s="149"/>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row>
    <row r="552" spans="1:26" ht="24" customHeight="1">
      <c r="A552" s="136"/>
      <c r="B552" s="148"/>
      <c r="C552" s="149"/>
      <c r="D552" s="149"/>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row>
    <row r="553" spans="1:26" ht="24" customHeight="1">
      <c r="A553" s="136"/>
      <c r="B553" s="148"/>
      <c r="C553" s="149"/>
      <c r="D553" s="149"/>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row>
    <row r="554" spans="1:26" ht="24" customHeight="1">
      <c r="A554" s="136"/>
      <c r="B554" s="148"/>
      <c r="C554" s="149"/>
      <c r="D554" s="149"/>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row>
    <row r="555" spans="1:26" ht="24" customHeight="1">
      <c r="A555" s="136"/>
      <c r="B555" s="148"/>
      <c r="C555" s="149"/>
      <c r="D555" s="149"/>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row>
    <row r="556" spans="1:26" ht="24" customHeight="1">
      <c r="A556" s="136"/>
      <c r="B556" s="148"/>
      <c r="C556" s="149"/>
      <c r="D556" s="149"/>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row>
    <row r="557" spans="1:26" ht="24" customHeight="1">
      <c r="A557" s="136"/>
      <c r="B557" s="148"/>
      <c r="C557" s="149"/>
      <c r="D557" s="149"/>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row>
    <row r="558" spans="1:26" ht="24" customHeight="1">
      <c r="A558" s="136"/>
      <c r="B558" s="148"/>
      <c r="C558" s="149"/>
      <c r="D558" s="149"/>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row>
    <row r="559" spans="1:26" ht="24" customHeight="1">
      <c r="A559" s="136"/>
      <c r="B559" s="148"/>
      <c r="C559" s="149"/>
      <c r="D559" s="149"/>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row>
    <row r="560" spans="1:26" ht="24" customHeight="1">
      <c r="A560" s="136"/>
      <c r="B560" s="148"/>
      <c r="C560" s="149"/>
      <c r="D560" s="149"/>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row>
    <row r="561" spans="1:26" ht="24" customHeight="1">
      <c r="A561" s="136"/>
      <c r="B561" s="148"/>
      <c r="C561" s="149"/>
      <c r="D561" s="149"/>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row>
    <row r="562" spans="1:26" ht="24" customHeight="1">
      <c r="A562" s="136"/>
      <c r="B562" s="148"/>
      <c r="C562" s="149"/>
      <c r="D562" s="149"/>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row>
    <row r="563" spans="1:26" ht="24" customHeight="1">
      <c r="A563" s="136"/>
      <c r="B563" s="148"/>
      <c r="C563" s="149"/>
      <c r="D563" s="149"/>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row>
    <row r="564" spans="1:26" ht="24" customHeight="1">
      <c r="A564" s="136"/>
      <c r="B564" s="148"/>
      <c r="C564" s="149"/>
      <c r="D564" s="149"/>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row>
    <row r="565" spans="1:26" ht="24" customHeight="1">
      <c r="A565" s="136"/>
      <c r="B565" s="148"/>
      <c r="C565" s="149"/>
      <c r="D565" s="149"/>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row>
    <row r="566" spans="1:26" ht="24" customHeight="1">
      <c r="A566" s="136"/>
      <c r="B566" s="148"/>
      <c r="C566" s="149"/>
      <c r="D566" s="149"/>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row>
    <row r="567" spans="1:26" ht="24" customHeight="1">
      <c r="A567" s="136"/>
      <c r="B567" s="148"/>
      <c r="C567" s="149"/>
      <c r="D567" s="149"/>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row>
    <row r="568" spans="1:26" ht="24" customHeight="1">
      <c r="A568" s="136"/>
      <c r="B568" s="148"/>
      <c r="C568" s="149"/>
      <c r="D568" s="149"/>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row>
    <row r="569" spans="1:26" ht="24" customHeight="1">
      <c r="A569" s="136"/>
      <c r="B569" s="148"/>
      <c r="C569" s="149"/>
      <c r="D569" s="149"/>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row>
    <row r="570" spans="1:26" ht="24" customHeight="1">
      <c r="A570" s="136"/>
      <c r="B570" s="148"/>
      <c r="C570" s="149"/>
      <c r="D570" s="149"/>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row>
    <row r="571" spans="1:26" ht="24" customHeight="1">
      <c r="A571" s="136"/>
      <c r="B571" s="148"/>
      <c r="C571" s="149"/>
      <c r="D571" s="149"/>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row>
    <row r="572" spans="1:26" ht="24" customHeight="1">
      <c r="A572" s="136"/>
      <c r="B572" s="148"/>
      <c r="C572" s="149"/>
      <c r="D572" s="149"/>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row>
    <row r="573" spans="1:26" ht="24" customHeight="1">
      <c r="A573" s="136"/>
      <c r="B573" s="148"/>
      <c r="C573" s="149"/>
      <c r="D573" s="149"/>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row>
    <row r="574" spans="1:26" ht="24" customHeight="1">
      <c r="A574" s="136"/>
      <c r="B574" s="148"/>
      <c r="C574" s="149"/>
      <c r="D574" s="149"/>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row>
    <row r="575" spans="1:26" ht="24" customHeight="1">
      <c r="A575" s="136"/>
      <c r="B575" s="148"/>
      <c r="C575" s="149"/>
      <c r="D575" s="149"/>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row>
    <row r="576" spans="1:26" ht="24" customHeight="1">
      <c r="A576" s="136"/>
      <c r="B576" s="148"/>
      <c r="C576" s="149"/>
      <c r="D576" s="149"/>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row>
    <row r="577" spans="1:26" ht="24" customHeight="1">
      <c r="A577" s="136"/>
      <c r="B577" s="148"/>
      <c r="C577" s="149"/>
      <c r="D577" s="149"/>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row>
    <row r="578" spans="1:26" ht="24" customHeight="1">
      <c r="A578" s="136"/>
      <c r="B578" s="148"/>
      <c r="C578" s="149"/>
      <c r="D578" s="149"/>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row>
    <row r="579" spans="1:26" ht="24" customHeight="1">
      <c r="A579" s="136"/>
      <c r="B579" s="148"/>
      <c r="C579" s="149"/>
      <c r="D579" s="149"/>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row>
    <row r="580" spans="1:26" ht="24" customHeight="1">
      <c r="A580" s="136"/>
      <c r="B580" s="148"/>
      <c r="C580" s="149"/>
      <c r="D580" s="149"/>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row>
    <row r="581" spans="1:26" ht="24" customHeight="1">
      <c r="A581" s="136"/>
      <c r="B581" s="148"/>
      <c r="C581" s="149"/>
      <c r="D581" s="149"/>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row>
    <row r="582" spans="1:26" ht="24" customHeight="1">
      <c r="A582" s="136"/>
      <c r="B582" s="148"/>
      <c r="C582" s="149"/>
      <c r="D582" s="149"/>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row>
    <row r="583" spans="1:26" ht="24" customHeight="1">
      <c r="A583" s="136"/>
      <c r="B583" s="148"/>
      <c r="C583" s="149"/>
      <c r="D583" s="149"/>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row>
    <row r="584" spans="1:26" ht="24" customHeight="1">
      <c r="A584" s="136"/>
      <c r="B584" s="148"/>
      <c r="C584" s="149"/>
      <c r="D584" s="149"/>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row>
    <row r="585" spans="1:26" ht="24" customHeight="1">
      <c r="A585" s="136"/>
      <c r="B585" s="148"/>
      <c r="C585" s="149"/>
      <c r="D585" s="149"/>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row>
    <row r="586" spans="1:26" ht="24" customHeight="1">
      <c r="A586" s="136"/>
      <c r="B586" s="148"/>
      <c r="C586" s="149"/>
      <c r="D586" s="149"/>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row>
    <row r="587" spans="1:26" ht="24" customHeight="1">
      <c r="A587" s="136"/>
      <c r="B587" s="148"/>
      <c r="C587" s="149"/>
      <c r="D587" s="149"/>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row>
    <row r="588" spans="1:26" ht="24" customHeight="1">
      <c r="A588" s="136"/>
      <c r="B588" s="148"/>
      <c r="C588" s="149"/>
      <c r="D588" s="149"/>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row>
    <row r="589" spans="1:26" ht="24" customHeight="1">
      <c r="A589" s="136"/>
      <c r="B589" s="148"/>
      <c r="C589" s="149"/>
      <c r="D589" s="149"/>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row>
    <row r="590" spans="1:26" ht="24" customHeight="1">
      <c r="A590" s="136"/>
      <c r="B590" s="148"/>
      <c r="C590" s="149"/>
      <c r="D590" s="149"/>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row>
    <row r="591" spans="1:26" ht="24" customHeight="1">
      <c r="A591" s="136"/>
      <c r="B591" s="148"/>
      <c r="C591" s="149"/>
      <c r="D591" s="149"/>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row>
    <row r="592" spans="1:26" ht="24" customHeight="1">
      <c r="A592" s="136"/>
      <c r="B592" s="148"/>
      <c r="C592" s="149"/>
      <c r="D592" s="149"/>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row>
    <row r="593" spans="1:26" ht="24" customHeight="1">
      <c r="A593" s="136"/>
      <c r="B593" s="148"/>
      <c r="C593" s="149"/>
      <c r="D593" s="149"/>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row>
    <row r="594" spans="1:26" ht="24" customHeight="1">
      <c r="A594" s="136"/>
      <c r="B594" s="148"/>
      <c r="C594" s="149"/>
      <c r="D594" s="149"/>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row>
    <row r="595" spans="1:26" ht="24" customHeight="1">
      <c r="A595" s="136"/>
      <c r="B595" s="148"/>
      <c r="C595" s="149"/>
      <c r="D595" s="149"/>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row>
    <row r="596" spans="1:26" ht="24" customHeight="1">
      <c r="A596" s="136"/>
      <c r="B596" s="148"/>
      <c r="C596" s="149"/>
      <c r="D596" s="149"/>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row>
    <row r="597" spans="1:26" ht="24" customHeight="1">
      <c r="A597" s="136"/>
      <c r="B597" s="148"/>
      <c r="C597" s="149"/>
      <c r="D597" s="149"/>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row>
    <row r="598" spans="1:26" ht="24" customHeight="1">
      <c r="A598" s="136"/>
      <c r="B598" s="148"/>
      <c r="C598" s="149"/>
      <c r="D598" s="149"/>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row>
    <row r="599" spans="1:26" ht="24" customHeight="1">
      <c r="A599" s="136"/>
      <c r="B599" s="148"/>
      <c r="C599" s="149"/>
      <c r="D599" s="149"/>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row>
    <row r="600" spans="1:26" ht="24" customHeight="1">
      <c r="A600" s="136"/>
      <c r="B600" s="148"/>
      <c r="C600" s="149"/>
      <c r="D600" s="149"/>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row>
    <row r="601" spans="1:26" ht="24" customHeight="1">
      <c r="A601" s="136"/>
      <c r="B601" s="148"/>
      <c r="C601" s="149"/>
      <c r="D601" s="149"/>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row>
    <row r="602" spans="1:26" ht="24" customHeight="1">
      <c r="A602" s="136"/>
      <c r="B602" s="148"/>
      <c r="C602" s="149"/>
      <c r="D602" s="149"/>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row>
    <row r="603" spans="1:26" ht="24" customHeight="1">
      <c r="A603" s="136"/>
      <c r="B603" s="148"/>
      <c r="C603" s="149"/>
      <c r="D603" s="149"/>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row>
    <row r="604" spans="1:26" ht="24" customHeight="1">
      <c r="A604" s="136"/>
      <c r="B604" s="148"/>
      <c r="C604" s="149"/>
      <c r="D604" s="149"/>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row>
    <row r="605" spans="1:26" ht="24" customHeight="1">
      <c r="A605" s="136"/>
      <c r="B605" s="148"/>
      <c r="C605" s="149"/>
      <c r="D605" s="149"/>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row>
    <row r="606" spans="1:26" ht="24" customHeight="1">
      <c r="A606" s="136"/>
      <c r="B606" s="148"/>
      <c r="C606" s="149"/>
      <c r="D606" s="149"/>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row>
    <row r="607" spans="1:26" ht="24" customHeight="1">
      <c r="A607" s="136"/>
      <c r="B607" s="148"/>
      <c r="C607" s="149"/>
      <c r="D607" s="149"/>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row>
    <row r="608" spans="1:26" ht="24" customHeight="1">
      <c r="A608" s="136"/>
      <c r="B608" s="148"/>
      <c r="C608" s="149"/>
      <c r="D608" s="149"/>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row>
    <row r="609" spans="1:26" ht="24" customHeight="1">
      <c r="A609" s="136"/>
      <c r="B609" s="148"/>
      <c r="C609" s="149"/>
      <c r="D609" s="149"/>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row>
    <row r="610" spans="1:26" ht="24" customHeight="1">
      <c r="A610" s="136"/>
      <c r="B610" s="148"/>
      <c r="C610" s="149"/>
      <c r="D610" s="149"/>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row>
    <row r="611" spans="1:26" ht="24" customHeight="1">
      <c r="A611" s="136"/>
      <c r="B611" s="148"/>
      <c r="C611" s="149"/>
      <c r="D611" s="149"/>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row>
    <row r="612" spans="1:26" ht="24" customHeight="1">
      <c r="A612" s="136"/>
      <c r="B612" s="148"/>
      <c r="C612" s="149"/>
      <c r="D612" s="149"/>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row>
    <row r="613" spans="1:26" ht="24" customHeight="1">
      <c r="A613" s="136"/>
      <c r="B613" s="148"/>
      <c r="C613" s="149"/>
      <c r="D613" s="149"/>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row>
    <row r="614" spans="1:26" ht="24" customHeight="1">
      <c r="A614" s="136"/>
      <c r="B614" s="148"/>
      <c r="C614" s="149"/>
      <c r="D614" s="149"/>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row>
    <row r="615" spans="1:26" ht="24" customHeight="1">
      <c r="A615" s="136"/>
      <c r="B615" s="148"/>
      <c r="C615" s="149"/>
      <c r="D615" s="149"/>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row>
    <row r="616" spans="1:26" ht="24" customHeight="1">
      <c r="A616" s="136"/>
      <c r="B616" s="148"/>
      <c r="C616" s="149"/>
      <c r="D616" s="149"/>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row>
    <row r="617" spans="1:26" ht="24" customHeight="1">
      <c r="A617" s="136"/>
      <c r="B617" s="148"/>
      <c r="C617" s="149"/>
      <c r="D617" s="149"/>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row>
    <row r="618" spans="1:26" ht="24" customHeight="1">
      <c r="A618" s="136"/>
      <c r="B618" s="148"/>
      <c r="C618" s="149"/>
      <c r="D618" s="149"/>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row>
    <row r="619" spans="1:26" ht="24" customHeight="1">
      <c r="A619" s="136"/>
      <c r="B619" s="148"/>
      <c r="C619" s="149"/>
      <c r="D619" s="149"/>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row>
    <row r="620" spans="1:26" ht="24" customHeight="1">
      <c r="A620" s="136"/>
      <c r="B620" s="148"/>
      <c r="C620" s="149"/>
      <c r="D620" s="149"/>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row>
    <row r="621" spans="1:26" ht="24" customHeight="1">
      <c r="A621" s="136"/>
      <c r="B621" s="148"/>
      <c r="C621" s="149"/>
      <c r="D621" s="149"/>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row>
    <row r="622" spans="1:26" ht="24" customHeight="1">
      <c r="A622" s="136"/>
      <c r="B622" s="148"/>
      <c r="C622" s="149"/>
      <c r="D622" s="149"/>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row>
    <row r="623" spans="1:26" ht="24" customHeight="1">
      <c r="A623" s="136"/>
      <c r="B623" s="148"/>
      <c r="C623" s="149"/>
      <c r="D623" s="149"/>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row>
    <row r="624" spans="1:26" ht="24" customHeight="1">
      <c r="A624" s="136"/>
      <c r="B624" s="148"/>
      <c r="C624" s="149"/>
      <c r="D624" s="149"/>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row>
    <row r="625" spans="1:26" ht="24" customHeight="1">
      <c r="A625" s="136"/>
      <c r="B625" s="148"/>
      <c r="C625" s="149"/>
      <c r="D625" s="149"/>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row>
    <row r="626" spans="1:26" ht="24" customHeight="1">
      <c r="A626" s="136"/>
      <c r="B626" s="148"/>
      <c r="C626" s="149"/>
      <c r="D626" s="149"/>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row>
    <row r="627" spans="1:26" ht="24" customHeight="1">
      <c r="A627" s="136"/>
      <c r="B627" s="148"/>
      <c r="C627" s="149"/>
      <c r="D627" s="149"/>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row>
    <row r="628" spans="1:26" ht="24" customHeight="1">
      <c r="A628" s="136"/>
      <c r="B628" s="148"/>
      <c r="C628" s="149"/>
      <c r="D628" s="149"/>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row>
    <row r="629" spans="1:26" ht="24" customHeight="1">
      <c r="A629" s="136"/>
      <c r="B629" s="148"/>
      <c r="C629" s="149"/>
      <c r="D629" s="149"/>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row>
    <row r="630" spans="1:26" ht="24" customHeight="1">
      <c r="A630" s="136"/>
      <c r="B630" s="148"/>
      <c r="C630" s="149"/>
      <c r="D630" s="149"/>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row>
    <row r="631" spans="1:26" ht="24" customHeight="1">
      <c r="A631" s="136"/>
      <c r="B631" s="148"/>
      <c r="C631" s="149"/>
      <c r="D631" s="149"/>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row>
    <row r="632" spans="1:26" ht="24" customHeight="1">
      <c r="A632" s="136"/>
      <c r="B632" s="148"/>
      <c r="C632" s="149"/>
      <c r="D632" s="149"/>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row>
    <row r="633" spans="1:26" ht="24" customHeight="1">
      <c r="A633" s="136"/>
      <c r="B633" s="148"/>
      <c r="C633" s="149"/>
      <c r="D633" s="149"/>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row>
    <row r="634" spans="1:26" ht="24" customHeight="1">
      <c r="A634" s="136"/>
      <c r="B634" s="148"/>
      <c r="C634" s="149"/>
      <c r="D634" s="149"/>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row>
    <row r="635" spans="1:26" ht="24" customHeight="1">
      <c r="A635" s="136"/>
      <c r="B635" s="148"/>
      <c r="C635" s="149"/>
      <c r="D635" s="149"/>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row>
    <row r="636" spans="1:26" ht="24" customHeight="1">
      <c r="A636" s="136"/>
      <c r="B636" s="148"/>
      <c r="C636" s="149"/>
      <c r="D636" s="149"/>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row>
    <row r="637" spans="1:26" ht="24" customHeight="1">
      <c r="A637" s="136"/>
      <c r="B637" s="148"/>
      <c r="C637" s="149"/>
      <c r="D637" s="149"/>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row>
    <row r="638" spans="1:26" ht="24" customHeight="1">
      <c r="A638" s="136"/>
      <c r="B638" s="148"/>
      <c r="C638" s="149"/>
      <c r="D638" s="149"/>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row>
    <row r="639" spans="1:26" ht="24" customHeight="1">
      <c r="A639" s="136"/>
      <c r="B639" s="148"/>
      <c r="C639" s="149"/>
      <c r="D639" s="149"/>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row>
    <row r="640" spans="1:26" ht="24" customHeight="1">
      <c r="A640" s="136"/>
      <c r="B640" s="148"/>
      <c r="C640" s="149"/>
      <c r="D640" s="149"/>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row>
    <row r="641" spans="1:26" ht="24" customHeight="1">
      <c r="A641" s="136"/>
      <c r="B641" s="148"/>
      <c r="C641" s="149"/>
      <c r="D641" s="149"/>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row>
    <row r="642" spans="1:26" ht="24" customHeight="1">
      <c r="A642" s="136"/>
      <c r="B642" s="148"/>
      <c r="C642" s="149"/>
      <c r="D642" s="149"/>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row>
    <row r="643" spans="1:26" ht="24" customHeight="1">
      <c r="A643" s="136"/>
      <c r="B643" s="148"/>
      <c r="C643" s="149"/>
      <c r="D643" s="149"/>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row>
    <row r="644" spans="1:26" ht="24" customHeight="1">
      <c r="A644" s="136"/>
      <c r="B644" s="148"/>
      <c r="C644" s="149"/>
      <c r="D644" s="149"/>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row>
    <row r="645" spans="1:26" ht="24" customHeight="1">
      <c r="A645" s="136"/>
      <c r="B645" s="148"/>
      <c r="C645" s="149"/>
      <c r="D645" s="149"/>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row>
    <row r="646" spans="1:26" ht="24" customHeight="1">
      <c r="A646" s="136"/>
      <c r="B646" s="148"/>
      <c r="C646" s="149"/>
      <c r="D646" s="149"/>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row>
    <row r="647" spans="1:26" ht="24" customHeight="1">
      <c r="A647" s="136"/>
      <c r="B647" s="148"/>
      <c r="C647" s="149"/>
      <c r="D647" s="149"/>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row>
    <row r="648" spans="1:26" ht="24" customHeight="1">
      <c r="A648" s="136"/>
      <c r="B648" s="148"/>
      <c r="C648" s="149"/>
      <c r="D648" s="149"/>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row>
    <row r="649" spans="1:26" ht="24" customHeight="1">
      <c r="A649" s="136"/>
      <c r="B649" s="148"/>
      <c r="C649" s="149"/>
      <c r="D649" s="149"/>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row>
    <row r="650" spans="1:26" ht="24" customHeight="1">
      <c r="A650" s="136"/>
      <c r="B650" s="148"/>
      <c r="C650" s="149"/>
      <c r="D650" s="149"/>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row>
    <row r="651" spans="1:26" ht="24" customHeight="1">
      <c r="A651" s="136"/>
      <c r="B651" s="148"/>
      <c r="C651" s="149"/>
      <c r="D651" s="149"/>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row>
    <row r="652" spans="1:26" ht="24" customHeight="1">
      <c r="A652" s="136"/>
      <c r="B652" s="148"/>
      <c r="C652" s="149"/>
      <c r="D652" s="149"/>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row>
    <row r="653" spans="1:26" ht="24" customHeight="1">
      <c r="A653" s="136"/>
      <c r="B653" s="148"/>
      <c r="C653" s="149"/>
      <c r="D653" s="149"/>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row>
    <row r="654" spans="1:26" ht="24" customHeight="1">
      <c r="A654" s="136"/>
      <c r="B654" s="148"/>
      <c r="C654" s="149"/>
      <c r="D654" s="149"/>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row>
    <row r="655" spans="1:26" ht="24" customHeight="1">
      <c r="A655" s="136"/>
      <c r="B655" s="148"/>
      <c r="C655" s="149"/>
      <c r="D655" s="149"/>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row>
    <row r="656" spans="1:26" ht="24" customHeight="1">
      <c r="A656" s="136"/>
      <c r="B656" s="148"/>
      <c r="C656" s="149"/>
      <c r="D656" s="149"/>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row>
    <row r="657" spans="1:26" ht="24" customHeight="1">
      <c r="A657" s="136"/>
      <c r="B657" s="148"/>
      <c r="C657" s="149"/>
      <c r="D657" s="149"/>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row>
    <row r="658" spans="1:26" ht="24" customHeight="1">
      <c r="A658" s="136"/>
      <c r="B658" s="148"/>
      <c r="C658" s="149"/>
      <c r="D658" s="149"/>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row>
    <row r="659" spans="1:26" ht="24" customHeight="1">
      <c r="A659" s="136"/>
      <c r="B659" s="148"/>
      <c r="C659" s="149"/>
      <c r="D659" s="149"/>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row>
    <row r="660" spans="1:26" ht="24" customHeight="1">
      <c r="A660" s="136"/>
      <c r="B660" s="148"/>
      <c r="C660" s="149"/>
      <c r="D660" s="149"/>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row>
    <row r="661" spans="1:26" ht="24" customHeight="1">
      <c r="A661" s="136"/>
      <c r="B661" s="148"/>
      <c r="C661" s="149"/>
      <c r="D661" s="149"/>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row>
    <row r="662" spans="1:26" ht="24" customHeight="1">
      <c r="A662" s="136"/>
      <c r="B662" s="148"/>
      <c r="C662" s="149"/>
      <c r="D662" s="149"/>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row>
    <row r="663" spans="1:26" ht="24" customHeight="1">
      <c r="A663" s="136"/>
      <c r="B663" s="148"/>
      <c r="C663" s="149"/>
      <c r="D663" s="149"/>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row>
    <row r="664" spans="1:26" ht="24" customHeight="1">
      <c r="A664" s="136"/>
      <c r="B664" s="148"/>
      <c r="C664" s="149"/>
      <c r="D664" s="149"/>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row>
    <row r="665" spans="1:26" ht="24" customHeight="1">
      <c r="A665" s="136"/>
      <c r="B665" s="148"/>
      <c r="C665" s="149"/>
      <c r="D665" s="149"/>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row>
    <row r="666" spans="1:26" ht="24" customHeight="1">
      <c r="A666" s="136"/>
      <c r="B666" s="148"/>
      <c r="C666" s="149"/>
      <c r="D666" s="149"/>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row>
    <row r="667" spans="1:26" ht="24" customHeight="1">
      <c r="A667" s="136"/>
      <c r="B667" s="148"/>
      <c r="C667" s="149"/>
      <c r="D667" s="149"/>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row>
    <row r="668" spans="1:26" ht="24" customHeight="1">
      <c r="A668" s="136"/>
      <c r="B668" s="148"/>
      <c r="C668" s="149"/>
      <c r="D668" s="149"/>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row>
    <row r="669" spans="1:26" ht="24" customHeight="1">
      <c r="A669" s="136"/>
      <c r="B669" s="148"/>
      <c r="C669" s="149"/>
      <c r="D669" s="149"/>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row>
    <row r="670" spans="1:26" ht="24" customHeight="1">
      <c r="A670" s="136"/>
      <c r="B670" s="148"/>
      <c r="C670" s="149"/>
      <c r="D670" s="149"/>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row>
    <row r="671" spans="1:26" ht="24" customHeight="1">
      <c r="A671" s="136"/>
      <c r="B671" s="148"/>
      <c r="C671" s="149"/>
      <c r="D671" s="149"/>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row>
    <row r="672" spans="1:26" ht="24" customHeight="1">
      <c r="A672" s="136"/>
      <c r="B672" s="148"/>
      <c r="C672" s="149"/>
      <c r="D672" s="149"/>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row>
    <row r="673" spans="1:26" ht="24" customHeight="1">
      <c r="A673" s="136"/>
      <c r="B673" s="148"/>
      <c r="C673" s="149"/>
      <c r="D673" s="149"/>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row>
    <row r="674" spans="1:26" ht="24" customHeight="1">
      <c r="A674" s="136"/>
      <c r="B674" s="148"/>
      <c r="C674" s="149"/>
      <c r="D674" s="149"/>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row>
    <row r="675" spans="1:26" ht="24" customHeight="1">
      <c r="A675" s="136"/>
      <c r="B675" s="148"/>
      <c r="C675" s="149"/>
      <c r="D675" s="149"/>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row>
    <row r="676" spans="1:26" ht="24" customHeight="1">
      <c r="A676" s="136"/>
      <c r="B676" s="148"/>
      <c r="C676" s="149"/>
      <c r="D676" s="149"/>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row>
    <row r="677" spans="1:26" ht="24" customHeight="1">
      <c r="A677" s="136"/>
      <c r="B677" s="148"/>
      <c r="C677" s="149"/>
      <c r="D677" s="149"/>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row>
    <row r="678" spans="1:26" ht="24" customHeight="1">
      <c r="A678" s="136"/>
      <c r="B678" s="148"/>
      <c r="C678" s="149"/>
      <c r="D678" s="149"/>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row>
    <row r="679" spans="1:26" ht="24" customHeight="1">
      <c r="A679" s="136"/>
      <c r="B679" s="148"/>
      <c r="C679" s="149"/>
      <c r="D679" s="149"/>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row>
    <row r="680" spans="1:26" ht="24" customHeight="1">
      <c r="A680" s="136"/>
      <c r="B680" s="148"/>
      <c r="C680" s="149"/>
      <c r="D680" s="149"/>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row>
    <row r="681" spans="1:26" ht="24" customHeight="1">
      <c r="A681" s="136"/>
      <c r="B681" s="148"/>
      <c r="C681" s="149"/>
      <c r="D681" s="149"/>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row>
    <row r="682" spans="1:26" ht="24" customHeight="1">
      <c r="A682" s="136"/>
      <c r="B682" s="148"/>
      <c r="C682" s="149"/>
      <c r="D682" s="149"/>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row>
    <row r="683" spans="1:26" ht="24" customHeight="1">
      <c r="A683" s="136"/>
      <c r="B683" s="148"/>
      <c r="C683" s="149"/>
      <c r="D683" s="149"/>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row>
    <row r="684" spans="1:26" ht="24" customHeight="1">
      <c r="A684" s="136"/>
      <c r="B684" s="148"/>
      <c r="C684" s="149"/>
      <c r="D684" s="149"/>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row>
    <row r="685" spans="1:26" ht="24" customHeight="1">
      <c r="A685" s="136"/>
      <c r="B685" s="148"/>
      <c r="C685" s="149"/>
      <c r="D685" s="149"/>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row>
    <row r="686" spans="1:26" ht="24" customHeight="1">
      <c r="A686" s="136"/>
      <c r="B686" s="148"/>
      <c r="C686" s="149"/>
      <c r="D686" s="149"/>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row>
    <row r="687" spans="1:26" ht="24" customHeight="1">
      <c r="A687" s="136"/>
      <c r="B687" s="148"/>
      <c r="C687" s="149"/>
      <c r="D687" s="149"/>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row>
    <row r="688" spans="1:26" ht="24" customHeight="1">
      <c r="A688" s="136"/>
      <c r="B688" s="148"/>
      <c r="C688" s="149"/>
      <c r="D688" s="149"/>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row>
    <row r="689" spans="1:26" ht="24" customHeight="1">
      <c r="A689" s="136"/>
      <c r="B689" s="148"/>
      <c r="C689" s="149"/>
      <c r="D689" s="149"/>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row>
    <row r="690" spans="1:26" ht="24" customHeight="1">
      <c r="A690" s="136"/>
      <c r="B690" s="148"/>
      <c r="C690" s="149"/>
      <c r="D690" s="149"/>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row>
    <row r="691" spans="1:26" ht="24" customHeight="1">
      <c r="A691" s="136"/>
      <c r="B691" s="148"/>
      <c r="C691" s="149"/>
      <c r="D691" s="149"/>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row>
    <row r="692" spans="1:26" ht="24" customHeight="1">
      <c r="A692" s="136"/>
      <c r="B692" s="148"/>
      <c r="C692" s="149"/>
      <c r="D692" s="149"/>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row>
    <row r="693" spans="1:26" ht="24" customHeight="1">
      <c r="A693" s="136"/>
      <c r="B693" s="148"/>
      <c r="C693" s="149"/>
      <c r="D693" s="149"/>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row>
    <row r="694" spans="1:26" ht="24" customHeight="1">
      <c r="A694" s="136"/>
      <c r="B694" s="148"/>
      <c r="C694" s="149"/>
      <c r="D694" s="149"/>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row>
    <row r="695" spans="1:26" ht="24" customHeight="1">
      <c r="A695" s="136"/>
      <c r="B695" s="148"/>
      <c r="C695" s="149"/>
      <c r="D695" s="149"/>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row>
    <row r="696" spans="1:26" ht="24" customHeight="1">
      <c r="A696" s="136"/>
      <c r="B696" s="148"/>
      <c r="C696" s="149"/>
      <c r="D696" s="149"/>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row>
    <row r="697" spans="1:26" ht="24" customHeight="1">
      <c r="A697" s="136"/>
      <c r="B697" s="148"/>
      <c r="C697" s="149"/>
      <c r="D697" s="149"/>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row>
    <row r="698" spans="1:26" ht="24" customHeight="1">
      <c r="A698" s="136"/>
      <c r="B698" s="148"/>
      <c r="C698" s="149"/>
      <c r="D698" s="149"/>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row>
    <row r="699" spans="1:26" ht="24" customHeight="1">
      <c r="A699" s="136"/>
      <c r="B699" s="148"/>
      <c r="C699" s="149"/>
      <c r="D699" s="149"/>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row>
    <row r="700" spans="1:26" ht="24" customHeight="1">
      <c r="A700" s="136"/>
      <c r="B700" s="148"/>
      <c r="C700" s="149"/>
      <c r="D700" s="149"/>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row>
    <row r="701" spans="1:26" ht="24" customHeight="1">
      <c r="A701" s="136"/>
      <c r="B701" s="148"/>
      <c r="C701" s="149"/>
      <c r="D701" s="149"/>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row>
    <row r="702" spans="1:26" ht="24" customHeight="1">
      <c r="A702" s="136"/>
      <c r="B702" s="148"/>
      <c r="C702" s="149"/>
      <c r="D702" s="149"/>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row>
    <row r="703" spans="1:26" ht="24" customHeight="1">
      <c r="A703" s="136"/>
      <c r="B703" s="148"/>
      <c r="C703" s="149"/>
      <c r="D703" s="149"/>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row>
    <row r="704" spans="1:26" ht="24" customHeight="1">
      <c r="A704" s="136"/>
      <c r="B704" s="148"/>
      <c r="C704" s="149"/>
      <c r="D704" s="149"/>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row>
    <row r="705" spans="1:26" ht="24" customHeight="1">
      <c r="A705" s="136"/>
      <c r="B705" s="148"/>
      <c r="C705" s="149"/>
      <c r="D705" s="149"/>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row>
    <row r="706" spans="1:26" ht="24" customHeight="1">
      <c r="A706" s="136"/>
      <c r="B706" s="148"/>
      <c r="C706" s="149"/>
      <c r="D706" s="149"/>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row>
    <row r="707" spans="1:26" ht="24" customHeight="1">
      <c r="A707" s="136"/>
      <c r="B707" s="148"/>
      <c r="C707" s="149"/>
      <c r="D707" s="149"/>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row>
    <row r="708" spans="1:26" ht="24" customHeight="1">
      <c r="A708" s="136"/>
      <c r="B708" s="148"/>
      <c r="C708" s="149"/>
      <c r="D708" s="149"/>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row>
    <row r="709" spans="1:26" ht="24" customHeight="1">
      <c r="A709" s="136"/>
      <c r="B709" s="148"/>
      <c r="C709" s="149"/>
      <c r="D709" s="149"/>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row>
    <row r="710" spans="1:26" ht="24" customHeight="1">
      <c r="A710" s="136"/>
      <c r="B710" s="148"/>
      <c r="C710" s="149"/>
      <c r="D710" s="149"/>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row>
    <row r="711" spans="1:26" ht="24" customHeight="1">
      <c r="A711" s="136"/>
      <c r="B711" s="148"/>
      <c r="C711" s="149"/>
      <c r="D711" s="149"/>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row>
    <row r="712" spans="1:26" ht="24" customHeight="1">
      <c r="A712" s="136"/>
      <c r="B712" s="148"/>
      <c r="C712" s="149"/>
      <c r="D712" s="149"/>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row>
    <row r="713" spans="1:26" ht="24" customHeight="1">
      <c r="A713" s="136"/>
      <c r="B713" s="148"/>
      <c r="C713" s="149"/>
      <c r="D713" s="149"/>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row>
    <row r="714" spans="1:26" ht="24" customHeight="1">
      <c r="A714" s="136"/>
      <c r="B714" s="148"/>
      <c r="C714" s="149"/>
      <c r="D714" s="149"/>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row>
    <row r="715" spans="1:26" ht="24" customHeight="1">
      <c r="A715" s="136"/>
      <c r="B715" s="148"/>
      <c r="C715" s="149"/>
      <c r="D715" s="149"/>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row>
    <row r="716" spans="1:26" ht="24" customHeight="1">
      <c r="A716" s="136"/>
      <c r="B716" s="148"/>
      <c r="C716" s="149"/>
      <c r="D716" s="149"/>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row>
    <row r="717" spans="1:26" ht="24" customHeight="1">
      <c r="A717" s="136"/>
      <c r="B717" s="148"/>
      <c r="C717" s="149"/>
      <c r="D717" s="149"/>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row>
    <row r="718" spans="1:26" ht="24" customHeight="1">
      <c r="A718" s="136"/>
      <c r="B718" s="148"/>
      <c r="C718" s="149"/>
      <c r="D718" s="149"/>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row>
    <row r="719" spans="1:26" ht="24" customHeight="1">
      <c r="A719" s="136"/>
      <c r="B719" s="148"/>
      <c r="C719" s="149"/>
      <c r="D719" s="149"/>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row>
    <row r="720" spans="1:26" ht="24" customHeight="1">
      <c r="A720" s="136"/>
      <c r="B720" s="148"/>
      <c r="C720" s="149"/>
      <c r="D720" s="149"/>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row>
    <row r="721" spans="1:26" ht="24" customHeight="1">
      <c r="A721" s="136"/>
      <c r="B721" s="148"/>
      <c r="C721" s="149"/>
      <c r="D721" s="149"/>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row>
    <row r="722" spans="1:26" ht="24" customHeight="1">
      <c r="A722" s="136"/>
      <c r="B722" s="148"/>
      <c r="C722" s="149"/>
      <c r="D722" s="149"/>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row>
    <row r="723" spans="1:26" ht="24" customHeight="1">
      <c r="A723" s="136"/>
      <c r="B723" s="148"/>
      <c r="C723" s="149"/>
      <c r="D723" s="149"/>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row>
    <row r="724" spans="1:26" ht="24" customHeight="1">
      <c r="A724" s="136"/>
      <c r="B724" s="148"/>
      <c r="C724" s="149"/>
      <c r="D724" s="149"/>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row>
    <row r="725" spans="1:26" ht="24" customHeight="1">
      <c r="A725" s="136"/>
      <c r="B725" s="148"/>
      <c r="C725" s="149"/>
      <c r="D725" s="149"/>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row>
    <row r="726" spans="1:26" ht="24" customHeight="1">
      <c r="A726" s="136"/>
      <c r="B726" s="148"/>
      <c r="C726" s="149"/>
      <c r="D726" s="149"/>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row>
    <row r="727" spans="1:26" ht="24" customHeight="1">
      <c r="A727" s="136"/>
      <c r="B727" s="148"/>
      <c r="C727" s="149"/>
      <c r="D727" s="149"/>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row>
    <row r="728" spans="1:26" ht="24" customHeight="1">
      <c r="A728" s="136"/>
      <c r="B728" s="148"/>
      <c r="C728" s="149"/>
      <c r="D728" s="149"/>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row>
    <row r="729" spans="1:26" ht="24" customHeight="1">
      <c r="A729" s="136"/>
      <c r="B729" s="148"/>
      <c r="C729" s="149"/>
      <c r="D729" s="149"/>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row>
    <row r="730" spans="1:26" ht="24" customHeight="1">
      <c r="A730" s="136"/>
      <c r="B730" s="148"/>
      <c r="C730" s="149"/>
      <c r="D730" s="149"/>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row>
    <row r="731" spans="1:26" ht="24" customHeight="1">
      <c r="A731" s="136"/>
      <c r="B731" s="148"/>
      <c r="C731" s="149"/>
      <c r="D731" s="149"/>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row>
    <row r="732" spans="1:26" ht="24" customHeight="1">
      <c r="A732" s="136"/>
      <c r="B732" s="148"/>
      <c r="C732" s="149"/>
      <c r="D732" s="149"/>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row>
    <row r="733" spans="1:26" ht="24" customHeight="1">
      <c r="A733" s="136"/>
      <c r="B733" s="148"/>
      <c r="C733" s="149"/>
      <c r="D733" s="149"/>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row>
    <row r="734" spans="1:26" ht="24" customHeight="1">
      <c r="A734" s="136"/>
      <c r="B734" s="148"/>
      <c r="C734" s="149"/>
      <c r="D734" s="149"/>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row>
    <row r="735" spans="1:26" ht="24" customHeight="1">
      <c r="A735" s="136"/>
      <c r="B735" s="148"/>
      <c r="C735" s="149"/>
      <c r="D735" s="149"/>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row>
    <row r="736" spans="1:26" ht="24" customHeight="1">
      <c r="A736" s="136"/>
      <c r="B736" s="148"/>
      <c r="C736" s="149"/>
      <c r="D736" s="149"/>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row>
    <row r="737" spans="1:26" ht="24" customHeight="1">
      <c r="A737" s="136"/>
      <c r="B737" s="148"/>
      <c r="C737" s="149"/>
      <c r="D737" s="149"/>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row>
    <row r="738" spans="1:26" ht="24" customHeight="1">
      <c r="A738" s="136"/>
      <c r="B738" s="148"/>
      <c r="C738" s="149"/>
      <c r="D738" s="149"/>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row>
    <row r="739" spans="1:26" ht="24" customHeight="1">
      <c r="A739" s="136"/>
      <c r="B739" s="148"/>
      <c r="C739" s="149"/>
      <c r="D739" s="149"/>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row>
    <row r="740" spans="1:26" ht="24" customHeight="1">
      <c r="A740" s="136"/>
      <c r="B740" s="148"/>
      <c r="C740" s="149"/>
      <c r="D740" s="149"/>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row>
    <row r="741" spans="1:26" ht="24" customHeight="1">
      <c r="A741" s="136"/>
      <c r="B741" s="148"/>
      <c r="C741" s="149"/>
      <c r="D741" s="149"/>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row>
    <row r="742" spans="1:26" ht="24" customHeight="1">
      <c r="A742" s="136"/>
      <c r="B742" s="148"/>
      <c r="C742" s="149"/>
      <c r="D742" s="149"/>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row>
    <row r="743" spans="1:26" ht="24" customHeight="1">
      <c r="A743" s="136"/>
      <c r="B743" s="148"/>
      <c r="C743" s="149"/>
      <c r="D743" s="149"/>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row>
    <row r="744" spans="1:26" ht="24" customHeight="1">
      <c r="A744" s="136"/>
      <c r="B744" s="148"/>
      <c r="C744" s="149"/>
      <c r="D744" s="149"/>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row>
    <row r="745" spans="1:26" ht="24" customHeight="1">
      <c r="A745" s="136"/>
      <c r="B745" s="148"/>
      <c r="C745" s="149"/>
      <c r="D745" s="149"/>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row>
    <row r="746" spans="1:26" ht="24" customHeight="1">
      <c r="A746" s="136"/>
      <c r="B746" s="148"/>
      <c r="C746" s="149"/>
      <c r="D746" s="149"/>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row>
    <row r="747" spans="1:26" ht="24" customHeight="1">
      <c r="A747" s="136"/>
      <c r="B747" s="148"/>
      <c r="C747" s="149"/>
      <c r="D747" s="149"/>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row>
    <row r="748" spans="1:26" ht="24" customHeight="1">
      <c r="A748" s="136"/>
      <c r="B748" s="148"/>
      <c r="C748" s="149"/>
      <c r="D748" s="149"/>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row>
    <row r="749" spans="1:26" ht="24" customHeight="1">
      <c r="A749" s="136"/>
      <c r="B749" s="148"/>
      <c r="C749" s="149"/>
      <c r="D749" s="149"/>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row>
    <row r="750" spans="1:26" ht="24" customHeight="1">
      <c r="A750" s="136"/>
      <c r="B750" s="148"/>
      <c r="C750" s="149"/>
      <c r="D750" s="149"/>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row>
    <row r="751" spans="1:26" ht="24" customHeight="1">
      <c r="A751" s="136"/>
      <c r="B751" s="148"/>
      <c r="C751" s="149"/>
      <c r="D751" s="149"/>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row>
    <row r="752" spans="1:26" ht="24" customHeight="1">
      <c r="A752" s="136"/>
      <c r="B752" s="148"/>
      <c r="C752" s="149"/>
      <c r="D752" s="149"/>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row>
    <row r="753" spans="1:26" ht="24" customHeight="1">
      <c r="A753" s="136"/>
      <c r="B753" s="148"/>
      <c r="C753" s="149"/>
      <c r="D753" s="149"/>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row>
    <row r="754" spans="1:26" ht="24" customHeight="1">
      <c r="A754" s="136"/>
      <c r="B754" s="148"/>
      <c r="C754" s="149"/>
      <c r="D754" s="149"/>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row>
    <row r="755" spans="1:26" ht="24" customHeight="1">
      <c r="A755" s="136"/>
      <c r="B755" s="148"/>
      <c r="C755" s="149"/>
      <c r="D755" s="149"/>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row>
    <row r="756" spans="1:26" ht="24" customHeight="1">
      <c r="A756" s="136"/>
      <c r="B756" s="148"/>
      <c r="C756" s="149"/>
      <c r="D756" s="149"/>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row>
    <row r="757" spans="1:26" ht="24" customHeight="1">
      <c r="A757" s="136"/>
      <c r="B757" s="148"/>
      <c r="C757" s="149"/>
      <c r="D757" s="149"/>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row>
    <row r="758" spans="1:26" ht="24" customHeight="1">
      <c r="A758" s="136"/>
      <c r="B758" s="148"/>
      <c r="C758" s="149"/>
      <c r="D758" s="149"/>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row>
    <row r="759" spans="1:26" ht="24" customHeight="1">
      <c r="A759" s="136"/>
      <c r="B759" s="148"/>
      <c r="C759" s="149"/>
      <c r="D759" s="149"/>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row>
    <row r="760" spans="1:26" ht="24" customHeight="1">
      <c r="A760" s="136"/>
      <c r="B760" s="148"/>
      <c r="C760" s="149"/>
      <c r="D760" s="149"/>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row>
    <row r="761" spans="1:26" ht="24" customHeight="1">
      <c r="A761" s="136"/>
      <c r="B761" s="148"/>
      <c r="C761" s="149"/>
      <c r="D761" s="149"/>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row>
    <row r="762" spans="1:26" ht="24" customHeight="1">
      <c r="A762" s="136"/>
      <c r="B762" s="148"/>
      <c r="C762" s="149"/>
      <c r="D762" s="149"/>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row>
    <row r="763" spans="1:26" ht="24" customHeight="1">
      <c r="A763" s="136"/>
      <c r="B763" s="148"/>
      <c r="C763" s="149"/>
      <c r="D763" s="149"/>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row>
    <row r="764" spans="1:26" ht="24" customHeight="1">
      <c r="A764" s="136"/>
      <c r="B764" s="148"/>
      <c r="C764" s="149"/>
      <c r="D764" s="149"/>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row>
    <row r="765" spans="1:26" ht="24" customHeight="1">
      <c r="A765" s="136"/>
      <c r="B765" s="148"/>
      <c r="C765" s="149"/>
      <c r="D765" s="149"/>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row>
    <row r="766" spans="1:26" ht="24" customHeight="1">
      <c r="A766" s="136"/>
      <c r="B766" s="148"/>
      <c r="C766" s="149"/>
      <c r="D766" s="149"/>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row>
    <row r="767" spans="1:26" ht="24" customHeight="1">
      <c r="A767" s="136"/>
      <c r="B767" s="148"/>
      <c r="C767" s="149"/>
      <c r="D767" s="149"/>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row>
    <row r="768" spans="1:26" ht="24" customHeight="1">
      <c r="A768" s="136"/>
      <c r="B768" s="148"/>
      <c r="C768" s="149"/>
      <c r="D768" s="149"/>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row>
    <row r="769" spans="1:26" ht="24" customHeight="1">
      <c r="A769" s="136"/>
      <c r="B769" s="148"/>
      <c r="C769" s="149"/>
      <c r="D769" s="149"/>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row>
    <row r="770" spans="1:26" ht="24" customHeight="1">
      <c r="A770" s="136"/>
      <c r="B770" s="148"/>
      <c r="C770" s="149"/>
      <c r="D770" s="149"/>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row>
    <row r="771" spans="1:26" ht="24" customHeight="1">
      <c r="A771" s="136"/>
      <c r="B771" s="148"/>
      <c r="C771" s="149"/>
      <c r="D771" s="149"/>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row>
    <row r="772" spans="1:26" ht="24" customHeight="1">
      <c r="A772" s="136"/>
      <c r="B772" s="148"/>
      <c r="C772" s="149"/>
      <c r="D772" s="149"/>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row>
    <row r="773" spans="1:26" ht="24" customHeight="1">
      <c r="A773" s="136"/>
      <c r="B773" s="148"/>
      <c r="C773" s="149"/>
      <c r="D773" s="149"/>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row>
    <row r="774" spans="1:26" ht="24" customHeight="1">
      <c r="A774" s="136"/>
      <c r="B774" s="148"/>
      <c r="C774" s="149"/>
      <c r="D774" s="149"/>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row>
    <row r="775" spans="1:26" ht="24" customHeight="1">
      <c r="A775" s="136"/>
      <c r="B775" s="148"/>
      <c r="C775" s="149"/>
      <c r="D775" s="149"/>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row>
    <row r="776" spans="1:26" ht="24" customHeight="1">
      <c r="A776" s="136"/>
      <c r="B776" s="148"/>
      <c r="C776" s="149"/>
      <c r="D776" s="149"/>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row>
    <row r="777" spans="1:26" ht="24" customHeight="1">
      <c r="A777" s="136"/>
      <c r="B777" s="148"/>
      <c r="C777" s="149"/>
      <c r="D777" s="149"/>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row>
    <row r="778" spans="1:26" ht="24" customHeight="1">
      <c r="A778" s="136"/>
      <c r="B778" s="148"/>
      <c r="C778" s="149"/>
      <c r="D778" s="149"/>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row>
    <row r="779" spans="1:26" ht="24" customHeight="1">
      <c r="A779" s="136"/>
      <c r="B779" s="148"/>
      <c r="C779" s="149"/>
      <c r="D779" s="149"/>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row>
    <row r="780" spans="1:26" ht="24" customHeight="1">
      <c r="A780" s="136"/>
      <c r="B780" s="148"/>
      <c r="C780" s="149"/>
      <c r="D780" s="149"/>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row>
    <row r="781" spans="1:26" ht="24" customHeight="1">
      <c r="A781" s="136"/>
      <c r="B781" s="148"/>
      <c r="C781" s="149"/>
      <c r="D781" s="149"/>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row>
    <row r="782" spans="1:26" ht="24" customHeight="1">
      <c r="A782" s="136"/>
      <c r="B782" s="148"/>
      <c r="C782" s="149"/>
      <c r="D782" s="149"/>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row>
    <row r="783" spans="1:26" ht="24" customHeight="1">
      <c r="A783" s="136"/>
      <c r="B783" s="148"/>
      <c r="C783" s="149"/>
      <c r="D783" s="149"/>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row>
    <row r="784" spans="1:26" ht="24" customHeight="1">
      <c r="A784" s="136"/>
      <c r="B784" s="148"/>
      <c r="C784" s="149"/>
      <c r="D784" s="149"/>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row>
    <row r="785" spans="1:26" ht="24" customHeight="1">
      <c r="A785" s="136"/>
      <c r="B785" s="148"/>
      <c r="C785" s="149"/>
      <c r="D785" s="149"/>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row>
    <row r="786" spans="1:26" ht="24" customHeight="1">
      <c r="A786" s="136"/>
      <c r="B786" s="148"/>
      <c r="C786" s="149"/>
      <c r="D786" s="149"/>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row>
    <row r="787" spans="1:26" ht="24" customHeight="1">
      <c r="A787" s="136"/>
      <c r="B787" s="148"/>
      <c r="C787" s="149"/>
      <c r="D787" s="149"/>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row>
    <row r="788" spans="1:26" ht="24" customHeight="1">
      <c r="A788" s="136"/>
      <c r="B788" s="148"/>
      <c r="C788" s="149"/>
      <c r="D788" s="149"/>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row>
    <row r="789" spans="1:26" ht="24" customHeight="1">
      <c r="A789" s="136"/>
      <c r="B789" s="148"/>
      <c r="C789" s="149"/>
      <c r="D789" s="149"/>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row>
    <row r="790" spans="1:26" ht="24" customHeight="1">
      <c r="A790" s="136"/>
      <c r="B790" s="148"/>
      <c r="C790" s="149"/>
      <c r="D790" s="149"/>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row>
    <row r="791" spans="1:26" ht="24" customHeight="1">
      <c r="A791" s="136"/>
      <c r="B791" s="148"/>
      <c r="C791" s="149"/>
      <c r="D791" s="149"/>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row>
    <row r="792" spans="1:26" ht="24" customHeight="1">
      <c r="A792" s="136"/>
      <c r="B792" s="148"/>
      <c r="C792" s="149"/>
      <c r="D792" s="149"/>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row>
    <row r="793" spans="1:26" ht="24" customHeight="1">
      <c r="A793" s="136"/>
      <c r="B793" s="148"/>
      <c r="C793" s="149"/>
      <c r="D793" s="149"/>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row>
    <row r="794" spans="1:26" ht="24" customHeight="1">
      <c r="A794" s="136"/>
      <c r="B794" s="148"/>
      <c r="C794" s="149"/>
      <c r="D794" s="149"/>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row>
    <row r="795" spans="1:26" ht="24" customHeight="1">
      <c r="A795" s="136"/>
      <c r="B795" s="148"/>
      <c r="C795" s="149"/>
      <c r="D795" s="149"/>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row>
    <row r="796" spans="1:26" ht="24" customHeight="1">
      <c r="A796" s="136"/>
      <c r="B796" s="148"/>
      <c r="C796" s="149"/>
      <c r="D796" s="149"/>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row>
    <row r="797" spans="1:26" ht="24" customHeight="1">
      <c r="A797" s="136"/>
      <c r="B797" s="148"/>
      <c r="C797" s="149"/>
      <c r="D797" s="149"/>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row>
    <row r="798" spans="1:26" ht="24" customHeight="1">
      <c r="A798" s="136"/>
      <c r="B798" s="148"/>
      <c r="C798" s="149"/>
      <c r="D798" s="149"/>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row>
    <row r="799" spans="1:26" ht="24" customHeight="1">
      <c r="A799" s="136"/>
      <c r="B799" s="148"/>
      <c r="C799" s="149"/>
      <c r="D799" s="149"/>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row>
    <row r="800" spans="1:26" ht="24" customHeight="1">
      <c r="A800" s="136"/>
      <c r="B800" s="148"/>
      <c r="C800" s="149"/>
      <c r="D800" s="149"/>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row>
    <row r="801" spans="1:26" ht="24" customHeight="1">
      <c r="A801" s="136"/>
      <c r="B801" s="148"/>
      <c r="C801" s="149"/>
      <c r="D801" s="149"/>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row>
    <row r="802" spans="1:26" ht="24" customHeight="1">
      <c r="A802" s="136"/>
      <c r="B802" s="148"/>
      <c r="C802" s="149"/>
      <c r="D802" s="149"/>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row>
    <row r="803" spans="1:26" ht="24" customHeight="1">
      <c r="A803" s="136"/>
      <c r="B803" s="148"/>
      <c r="C803" s="149"/>
      <c r="D803" s="149"/>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row>
    <row r="804" spans="1:26" ht="24" customHeight="1">
      <c r="A804" s="136"/>
      <c r="B804" s="148"/>
      <c r="C804" s="149"/>
      <c r="D804" s="149"/>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row>
    <row r="805" spans="1:26" ht="24" customHeight="1">
      <c r="A805" s="136"/>
      <c r="B805" s="148"/>
      <c r="C805" s="149"/>
      <c r="D805" s="149"/>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row>
    <row r="806" spans="1:26" ht="24" customHeight="1">
      <c r="A806" s="136"/>
      <c r="B806" s="148"/>
      <c r="C806" s="149"/>
      <c r="D806" s="149"/>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row>
    <row r="807" spans="1:26" ht="24" customHeight="1">
      <c r="A807" s="136"/>
      <c r="B807" s="148"/>
      <c r="C807" s="149"/>
      <c r="D807" s="149"/>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row>
    <row r="808" spans="1:26" ht="24" customHeight="1">
      <c r="A808" s="136"/>
      <c r="B808" s="148"/>
      <c r="C808" s="149"/>
      <c r="D808" s="149"/>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row>
    <row r="809" spans="1:26" ht="24" customHeight="1">
      <c r="A809" s="136"/>
      <c r="B809" s="148"/>
      <c r="C809" s="149"/>
      <c r="D809" s="149"/>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row>
    <row r="810" spans="1:26" ht="24" customHeight="1">
      <c r="A810" s="136"/>
      <c r="B810" s="148"/>
      <c r="C810" s="149"/>
      <c r="D810" s="149"/>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row>
    <row r="811" spans="1:26" ht="24" customHeight="1">
      <c r="A811" s="136"/>
      <c r="B811" s="148"/>
      <c r="C811" s="149"/>
      <c r="D811" s="149"/>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row>
    <row r="812" spans="1:26" ht="24" customHeight="1">
      <c r="A812" s="136"/>
      <c r="B812" s="148"/>
      <c r="C812" s="149"/>
      <c r="D812" s="149"/>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row>
    <row r="813" spans="1:26" ht="24" customHeight="1">
      <c r="A813" s="136"/>
      <c r="B813" s="148"/>
      <c r="C813" s="149"/>
      <c r="D813" s="149"/>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row>
    <row r="814" spans="1:26" ht="24" customHeight="1">
      <c r="A814" s="136"/>
      <c r="B814" s="148"/>
      <c r="C814" s="149"/>
      <c r="D814" s="149"/>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row>
    <row r="815" spans="1:26" ht="24" customHeight="1">
      <c r="A815" s="136"/>
      <c r="B815" s="148"/>
      <c r="C815" s="149"/>
      <c r="D815" s="149"/>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row>
    <row r="816" spans="1:26" ht="24" customHeight="1">
      <c r="A816" s="136"/>
      <c r="B816" s="148"/>
      <c r="C816" s="149"/>
      <c r="D816" s="149"/>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row>
    <row r="817" spans="1:26" ht="24" customHeight="1">
      <c r="A817" s="136"/>
      <c r="B817" s="148"/>
      <c r="C817" s="149"/>
      <c r="D817" s="149"/>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row>
    <row r="818" spans="1:26" ht="24" customHeight="1">
      <c r="A818" s="136"/>
      <c r="B818" s="148"/>
      <c r="C818" s="149"/>
      <c r="D818" s="149"/>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row>
    <row r="819" spans="1:26" ht="24" customHeight="1">
      <c r="A819" s="136"/>
      <c r="B819" s="148"/>
      <c r="C819" s="149"/>
      <c r="D819" s="149"/>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row>
    <row r="820" spans="1:26" ht="24" customHeight="1">
      <c r="A820" s="136"/>
      <c r="B820" s="148"/>
      <c r="C820" s="149"/>
      <c r="D820" s="149"/>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row>
    <row r="821" spans="1:26" ht="24" customHeight="1">
      <c r="A821" s="136"/>
      <c r="B821" s="148"/>
      <c r="C821" s="149"/>
      <c r="D821" s="149"/>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row>
    <row r="822" spans="1:26" ht="24" customHeight="1">
      <c r="A822" s="136"/>
      <c r="B822" s="148"/>
      <c r="C822" s="149"/>
      <c r="D822" s="149"/>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row>
    <row r="823" spans="1:26" ht="24" customHeight="1">
      <c r="A823" s="136"/>
      <c r="B823" s="148"/>
      <c r="C823" s="149"/>
      <c r="D823" s="149"/>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row>
    <row r="824" spans="1:26" ht="24" customHeight="1">
      <c r="A824" s="136"/>
      <c r="B824" s="148"/>
      <c r="C824" s="149"/>
      <c r="D824" s="149"/>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row>
    <row r="825" spans="1:26" ht="24" customHeight="1">
      <c r="A825" s="136"/>
      <c r="B825" s="148"/>
      <c r="C825" s="149"/>
      <c r="D825" s="149"/>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row>
    <row r="826" spans="1:26" ht="24" customHeight="1">
      <c r="A826" s="136"/>
      <c r="B826" s="148"/>
      <c r="C826" s="149"/>
      <c r="D826" s="149"/>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row>
    <row r="827" spans="1:26" ht="24" customHeight="1">
      <c r="A827" s="136"/>
      <c r="B827" s="148"/>
      <c r="C827" s="149"/>
      <c r="D827" s="149"/>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row>
    <row r="828" spans="1:26" ht="24" customHeight="1">
      <c r="A828" s="136"/>
      <c r="B828" s="148"/>
      <c r="C828" s="149"/>
      <c r="D828" s="149"/>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row>
    <row r="829" spans="1:26" ht="24" customHeight="1">
      <c r="A829" s="136"/>
      <c r="B829" s="148"/>
      <c r="C829" s="149"/>
      <c r="D829" s="149"/>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row>
    <row r="830" spans="1:26" ht="24" customHeight="1">
      <c r="A830" s="136"/>
      <c r="B830" s="148"/>
      <c r="C830" s="149"/>
      <c r="D830" s="149"/>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row>
    <row r="831" spans="1:26" ht="24" customHeight="1">
      <c r="A831" s="136"/>
      <c r="B831" s="148"/>
      <c r="C831" s="149"/>
      <c r="D831" s="149"/>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row>
    <row r="832" spans="1:26" ht="24" customHeight="1">
      <c r="A832" s="136"/>
      <c r="B832" s="148"/>
      <c r="C832" s="149"/>
      <c r="D832" s="149"/>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row>
    <row r="833" spans="1:26" ht="24" customHeight="1">
      <c r="A833" s="136"/>
      <c r="B833" s="148"/>
      <c r="C833" s="149"/>
      <c r="D833" s="149"/>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row>
    <row r="834" spans="1:26" ht="24" customHeight="1">
      <c r="A834" s="136"/>
      <c r="B834" s="148"/>
      <c r="C834" s="149"/>
      <c r="D834" s="149"/>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row>
    <row r="835" spans="1:26" ht="24" customHeight="1">
      <c r="A835" s="136"/>
      <c r="B835" s="148"/>
      <c r="C835" s="149"/>
      <c r="D835" s="149"/>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row>
    <row r="836" spans="1:26" ht="24" customHeight="1">
      <c r="A836" s="136"/>
      <c r="B836" s="148"/>
      <c r="C836" s="149"/>
      <c r="D836" s="149"/>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row>
    <row r="837" spans="1:26" ht="24" customHeight="1">
      <c r="A837" s="136"/>
      <c r="B837" s="148"/>
      <c r="C837" s="149"/>
      <c r="D837" s="149"/>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row>
    <row r="838" spans="1:26" ht="24" customHeight="1">
      <c r="A838" s="136"/>
      <c r="B838" s="148"/>
      <c r="C838" s="149"/>
      <c r="D838" s="149"/>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row>
    <row r="839" spans="1:26" ht="24" customHeight="1">
      <c r="A839" s="136"/>
      <c r="B839" s="148"/>
      <c r="C839" s="149"/>
      <c r="D839" s="149"/>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row>
    <row r="840" spans="1:26" ht="24" customHeight="1">
      <c r="A840" s="136"/>
      <c r="B840" s="148"/>
      <c r="C840" s="149"/>
      <c r="D840" s="149"/>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row>
    <row r="841" spans="1:26" ht="24" customHeight="1">
      <c r="A841" s="136"/>
      <c r="B841" s="148"/>
      <c r="C841" s="149"/>
      <c r="D841" s="149"/>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row>
    <row r="842" spans="1:26" ht="24" customHeight="1">
      <c r="A842" s="136"/>
      <c r="B842" s="148"/>
      <c r="C842" s="149"/>
      <c r="D842" s="149"/>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row>
    <row r="843" spans="1:26" ht="24" customHeight="1">
      <c r="A843" s="136"/>
      <c r="B843" s="148"/>
      <c r="C843" s="149"/>
      <c r="D843" s="149"/>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row>
    <row r="844" spans="1:26" ht="24" customHeight="1">
      <c r="A844" s="136"/>
      <c r="B844" s="148"/>
      <c r="C844" s="149"/>
      <c r="D844" s="149"/>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row>
    <row r="845" spans="1:26" ht="24" customHeight="1">
      <c r="A845" s="136"/>
      <c r="B845" s="148"/>
      <c r="C845" s="149"/>
      <c r="D845" s="149"/>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row>
    <row r="846" spans="1:26" ht="24" customHeight="1">
      <c r="A846" s="136"/>
      <c r="B846" s="148"/>
      <c r="C846" s="149"/>
      <c r="D846" s="149"/>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row>
    <row r="847" spans="1:26" ht="24" customHeight="1">
      <c r="A847" s="136"/>
      <c r="B847" s="148"/>
      <c r="C847" s="149"/>
      <c r="D847" s="149"/>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row>
    <row r="848" spans="1:26" ht="24" customHeight="1">
      <c r="A848" s="136"/>
      <c r="B848" s="148"/>
      <c r="C848" s="149"/>
      <c r="D848" s="149"/>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row>
    <row r="849" spans="1:26" ht="24" customHeight="1">
      <c r="A849" s="136"/>
      <c r="B849" s="148"/>
      <c r="C849" s="149"/>
      <c r="D849" s="149"/>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row>
    <row r="850" spans="1:26" ht="24" customHeight="1">
      <c r="A850" s="136"/>
      <c r="B850" s="148"/>
      <c r="C850" s="149"/>
      <c r="D850" s="149"/>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row>
    <row r="851" spans="1:26" ht="24" customHeight="1">
      <c r="A851" s="136"/>
      <c r="B851" s="148"/>
      <c r="C851" s="149"/>
      <c r="D851" s="149"/>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row>
    <row r="852" spans="1:26" ht="24" customHeight="1">
      <c r="A852" s="136"/>
      <c r="B852" s="148"/>
      <c r="C852" s="149"/>
      <c r="D852" s="149"/>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row>
    <row r="853" spans="1:26" ht="24" customHeight="1">
      <c r="A853" s="136"/>
      <c r="B853" s="148"/>
      <c r="C853" s="149"/>
      <c r="D853" s="149"/>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row>
    <row r="854" spans="1:26" ht="24" customHeight="1">
      <c r="A854" s="136"/>
      <c r="B854" s="148"/>
      <c r="C854" s="149"/>
      <c r="D854" s="149"/>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row>
    <row r="855" spans="1:26" ht="24" customHeight="1">
      <c r="A855" s="136"/>
      <c r="B855" s="148"/>
      <c r="C855" s="149"/>
      <c r="D855" s="149"/>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row>
    <row r="856" spans="1:26" ht="24" customHeight="1">
      <c r="A856" s="136"/>
      <c r="B856" s="148"/>
      <c r="C856" s="149"/>
      <c r="D856" s="149"/>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row>
    <row r="857" spans="1:26" ht="24" customHeight="1">
      <c r="A857" s="136"/>
      <c r="B857" s="148"/>
      <c r="C857" s="149"/>
      <c r="D857" s="149"/>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row>
    <row r="858" spans="1:26" ht="24" customHeight="1">
      <c r="A858" s="136"/>
      <c r="B858" s="148"/>
      <c r="C858" s="149"/>
      <c r="D858" s="149"/>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row>
    <row r="859" spans="1:26" ht="24" customHeight="1">
      <c r="A859" s="136"/>
      <c r="B859" s="148"/>
      <c r="C859" s="149"/>
      <c r="D859" s="149"/>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row>
    <row r="860" spans="1:26" ht="24" customHeight="1">
      <c r="A860" s="136"/>
      <c r="B860" s="148"/>
      <c r="C860" s="149"/>
      <c r="D860" s="149"/>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row>
    <row r="861" spans="1:26" ht="24" customHeight="1">
      <c r="A861" s="136"/>
      <c r="B861" s="148"/>
      <c r="C861" s="149"/>
      <c r="D861" s="149"/>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row>
    <row r="862" spans="1:26" ht="24" customHeight="1">
      <c r="A862" s="136"/>
      <c r="B862" s="148"/>
      <c r="C862" s="149"/>
      <c r="D862" s="149"/>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row>
    <row r="863" spans="1:26" ht="24" customHeight="1">
      <c r="A863" s="136"/>
      <c r="B863" s="148"/>
      <c r="C863" s="149"/>
      <c r="D863" s="149"/>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row>
    <row r="864" spans="1:26" ht="24" customHeight="1">
      <c r="A864" s="136"/>
      <c r="B864" s="148"/>
      <c r="C864" s="149"/>
      <c r="D864" s="149"/>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row>
    <row r="865" spans="1:26" ht="24" customHeight="1">
      <c r="A865" s="136"/>
      <c r="B865" s="148"/>
      <c r="C865" s="149"/>
      <c r="D865" s="149"/>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row>
    <row r="866" spans="1:26" ht="24" customHeight="1">
      <c r="A866" s="136"/>
      <c r="B866" s="148"/>
      <c r="C866" s="149"/>
      <c r="D866" s="149"/>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row>
    <row r="867" spans="1:26" ht="24" customHeight="1">
      <c r="A867" s="136"/>
      <c r="B867" s="148"/>
      <c r="C867" s="149"/>
      <c r="D867" s="149"/>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row>
    <row r="868" spans="1:26" ht="24" customHeight="1">
      <c r="A868" s="136"/>
      <c r="B868" s="148"/>
      <c r="C868" s="149"/>
      <c r="D868" s="149"/>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row>
    <row r="869" spans="1:26" ht="24" customHeight="1">
      <c r="A869" s="136"/>
      <c r="B869" s="148"/>
      <c r="C869" s="149"/>
      <c r="D869" s="149"/>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row>
    <row r="870" spans="1:26" ht="24" customHeight="1">
      <c r="A870" s="136"/>
      <c r="B870" s="148"/>
      <c r="C870" s="149"/>
      <c r="D870" s="149"/>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row>
    <row r="871" spans="1:26" ht="24" customHeight="1">
      <c r="A871" s="136"/>
      <c r="B871" s="148"/>
      <c r="C871" s="149"/>
      <c r="D871" s="149"/>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row>
    <row r="872" spans="1:26" ht="24" customHeight="1">
      <c r="A872" s="136"/>
      <c r="B872" s="148"/>
      <c r="C872" s="149"/>
      <c r="D872" s="149"/>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row>
    <row r="873" spans="1:26" ht="24" customHeight="1">
      <c r="A873" s="136"/>
      <c r="B873" s="148"/>
      <c r="C873" s="149"/>
      <c r="D873" s="149"/>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row>
    <row r="874" spans="1:26" ht="24" customHeight="1">
      <c r="A874" s="136"/>
      <c r="B874" s="148"/>
      <c r="C874" s="149"/>
      <c r="D874" s="149"/>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row>
    <row r="875" spans="1:26" ht="24" customHeight="1">
      <c r="A875" s="136"/>
      <c r="B875" s="148"/>
      <c r="C875" s="149"/>
      <c r="D875" s="149"/>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row>
    <row r="876" spans="1:26" ht="24" customHeight="1">
      <c r="A876" s="136"/>
      <c r="B876" s="148"/>
      <c r="C876" s="149"/>
      <c r="D876" s="149"/>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row>
    <row r="877" spans="1:26" ht="24" customHeight="1">
      <c r="A877" s="136"/>
      <c r="B877" s="148"/>
      <c r="C877" s="149"/>
      <c r="D877" s="149"/>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row>
    <row r="878" spans="1:26" ht="24" customHeight="1">
      <c r="A878" s="136"/>
      <c r="B878" s="148"/>
      <c r="C878" s="149"/>
      <c r="D878" s="149"/>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row>
    <row r="879" spans="1:26" ht="24" customHeight="1">
      <c r="A879" s="136"/>
      <c r="B879" s="148"/>
      <c r="C879" s="149"/>
      <c r="D879" s="149"/>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row>
    <row r="880" spans="1:26" ht="24" customHeight="1">
      <c r="A880" s="136"/>
      <c r="B880" s="148"/>
      <c r="C880" s="149"/>
      <c r="D880" s="149"/>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row>
    <row r="881" spans="1:26" ht="24" customHeight="1">
      <c r="A881" s="136"/>
      <c r="B881" s="148"/>
      <c r="C881" s="149"/>
      <c r="D881" s="149"/>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row>
    <row r="882" spans="1:26" ht="24" customHeight="1">
      <c r="A882" s="136"/>
      <c r="B882" s="148"/>
      <c r="C882" s="149"/>
      <c r="D882" s="149"/>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row>
    <row r="883" spans="1:26" ht="24" customHeight="1">
      <c r="A883" s="136"/>
      <c r="B883" s="148"/>
      <c r="C883" s="149"/>
      <c r="D883" s="149"/>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row>
    <row r="884" spans="1:26" ht="24" customHeight="1">
      <c r="A884" s="136"/>
      <c r="B884" s="148"/>
      <c r="C884" s="149"/>
      <c r="D884" s="149"/>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row>
    <row r="885" spans="1:26" ht="24" customHeight="1">
      <c r="A885" s="136"/>
      <c r="B885" s="148"/>
      <c r="C885" s="149"/>
      <c r="D885" s="149"/>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row>
    <row r="886" spans="1:26" ht="24" customHeight="1">
      <c r="A886" s="136"/>
      <c r="B886" s="148"/>
      <c r="C886" s="149"/>
      <c r="D886" s="149"/>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row>
    <row r="887" spans="1:26" ht="24" customHeight="1">
      <c r="A887" s="136"/>
      <c r="B887" s="148"/>
      <c r="C887" s="149"/>
      <c r="D887" s="149"/>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row>
    <row r="888" spans="1:26" ht="24" customHeight="1">
      <c r="A888" s="136"/>
      <c r="B888" s="148"/>
      <c r="C888" s="149"/>
      <c r="D888" s="149"/>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row>
    <row r="889" spans="1:26" ht="24" customHeight="1">
      <c r="A889" s="136"/>
      <c r="B889" s="148"/>
      <c r="C889" s="149"/>
      <c r="D889" s="149"/>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row>
    <row r="890" spans="1:26" ht="24" customHeight="1">
      <c r="A890" s="136"/>
      <c r="B890" s="148"/>
      <c r="C890" s="149"/>
      <c r="D890" s="149"/>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row>
    <row r="891" spans="1:26" ht="24" customHeight="1">
      <c r="A891" s="136"/>
      <c r="B891" s="148"/>
      <c r="C891" s="149"/>
      <c r="D891" s="149"/>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row>
    <row r="892" spans="1:26" ht="24" customHeight="1">
      <c r="A892" s="136"/>
      <c r="B892" s="148"/>
      <c r="C892" s="149"/>
      <c r="D892" s="149"/>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row>
    <row r="893" spans="1:26" ht="24" customHeight="1">
      <c r="A893" s="136"/>
      <c r="B893" s="148"/>
      <c r="C893" s="149"/>
      <c r="D893" s="149"/>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row>
    <row r="894" spans="1:26" ht="24" customHeight="1">
      <c r="A894" s="136"/>
      <c r="B894" s="148"/>
      <c r="C894" s="149"/>
      <c r="D894" s="149"/>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row>
    <row r="895" spans="1:26" ht="24" customHeight="1">
      <c r="A895" s="136"/>
      <c r="B895" s="148"/>
      <c r="C895" s="149"/>
      <c r="D895" s="149"/>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row>
    <row r="896" spans="1:26" ht="24" customHeight="1">
      <c r="A896" s="136"/>
      <c r="B896" s="148"/>
      <c r="C896" s="149"/>
      <c r="D896" s="149"/>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row>
    <row r="897" spans="1:26" ht="24" customHeight="1">
      <c r="A897" s="136"/>
      <c r="B897" s="148"/>
      <c r="C897" s="149"/>
      <c r="D897" s="149"/>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row>
    <row r="898" spans="1:26" ht="24" customHeight="1">
      <c r="A898" s="136"/>
      <c r="B898" s="148"/>
      <c r="C898" s="149"/>
      <c r="D898" s="149"/>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row>
    <row r="899" spans="1:26" ht="24" customHeight="1">
      <c r="A899" s="136"/>
      <c r="B899" s="148"/>
      <c r="C899" s="149"/>
      <c r="D899" s="149"/>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row>
    <row r="900" spans="1:26" ht="24" customHeight="1">
      <c r="A900" s="136"/>
      <c r="B900" s="148"/>
      <c r="C900" s="149"/>
      <c r="D900" s="149"/>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row>
    <row r="901" spans="1:26" ht="24" customHeight="1">
      <c r="A901" s="136"/>
      <c r="B901" s="148"/>
      <c r="C901" s="149"/>
      <c r="D901" s="149"/>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row>
    <row r="902" spans="1:26" ht="24" customHeight="1">
      <c r="A902" s="136"/>
      <c r="B902" s="148"/>
      <c r="C902" s="149"/>
      <c r="D902" s="149"/>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row>
    <row r="903" spans="1:26" ht="24" customHeight="1">
      <c r="A903" s="136"/>
      <c r="B903" s="148"/>
      <c r="C903" s="149"/>
      <c r="D903" s="149"/>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row>
    <row r="904" spans="1:26" ht="24" customHeight="1">
      <c r="A904" s="136"/>
      <c r="B904" s="148"/>
      <c r="C904" s="149"/>
      <c r="D904" s="149"/>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row>
    <row r="905" spans="1:26" ht="24" customHeight="1">
      <c r="A905" s="136"/>
      <c r="B905" s="148"/>
      <c r="C905" s="149"/>
      <c r="D905" s="149"/>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row>
    <row r="906" spans="1:26" ht="24" customHeight="1">
      <c r="A906" s="136"/>
      <c r="B906" s="148"/>
      <c r="C906" s="149"/>
      <c r="D906" s="149"/>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row>
    <row r="907" spans="1:26" ht="24" customHeight="1">
      <c r="A907" s="136"/>
      <c r="B907" s="148"/>
      <c r="C907" s="149"/>
      <c r="D907" s="149"/>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row>
    <row r="908" spans="1:26" ht="24" customHeight="1">
      <c r="A908" s="136"/>
      <c r="B908" s="148"/>
      <c r="C908" s="149"/>
      <c r="D908" s="149"/>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row>
    <row r="909" spans="1:26" ht="24" customHeight="1">
      <c r="A909" s="136"/>
      <c r="B909" s="148"/>
      <c r="C909" s="149"/>
      <c r="D909" s="149"/>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row>
    <row r="910" spans="1:26" ht="24" customHeight="1">
      <c r="A910" s="136"/>
      <c r="B910" s="148"/>
      <c r="C910" s="149"/>
      <c r="D910" s="149"/>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row>
    <row r="911" spans="1:26" ht="24" customHeight="1">
      <c r="A911" s="136"/>
      <c r="B911" s="148"/>
      <c r="C911" s="149"/>
      <c r="D911" s="149"/>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row>
    <row r="912" spans="1:26" ht="24" customHeight="1">
      <c r="A912" s="136"/>
      <c r="B912" s="148"/>
      <c r="C912" s="149"/>
      <c r="D912" s="149"/>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row>
    <row r="913" spans="1:26" ht="24" customHeight="1">
      <c r="A913" s="136"/>
      <c r="B913" s="148"/>
      <c r="C913" s="149"/>
      <c r="D913" s="149"/>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row>
    <row r="914" spans="1:26" ht="24" customHeight="1">
      <c r="A914" s="136"/>
      <c r="B914" s="148"/>
      <c r="C914" s="149"/>
      <c r="D914" s="149"/>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row>
    <row r="915" spans="1:26" ht="24" customHeight="1">
      <c r="A915" s="136"/>
      <c r="B915" s="148"/>
      <c r="C915" s="149"/>
      <c r="D915" s="149"/>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row>
    <row r="916" spans="1:26" ht="24" customHeight="1">
      <c r="A916" s="136"/>
      <c r="B916" s="148"/>
      <c r="C916" s="149"/>
      <c r="D916" s="149"/>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row>
    <row r="917" spans="1:26" ht="24" customHeight="1">
      <c r="A917" s="136"/>
      <c r="B917" s="148"/>
      <c r="C917" s="149"/>
      <c r="D917" s="149"/>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row>
    <row r="918" spans="1:26" ht="24" customHeight="1">
      <c r="A918" s="136"/>
      <c r="B918" s="148"/>
      <c r="C918" s="149"/>
      <c r="D918" s="149"/>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row>
    <row r="919" spans="1:26" ht="24" customHeight="1">
      <c r="A919" s="136"/>
      <c r="B919" s="148"/>
      <c r="C919" s="149"/>
      <c r="D919" s="149"/>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row>
    <row r="920" spans="1:26" ht="24" customHeight="1">
      <c r="A920" s="136"/>
      <c r="B920" s="148"/>
      <c r="C920" s="149"/>
      <c r="D920" s="149"/>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row>
    <row r="921" spans="1:26" ht="24" customHeight="1">
      <c r="A921" s="136"/>
      <c r="B921" s="148"/>
      <c r="C921" s="149"/>
      <c r="D921" s="149"/>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row>
    <row r="922" spans="1:26" ht="24" customHeight="1">
      <c r="A922" s="136"/>
      <c r="B922" s="148"/>
      <c r="C922" s="149"/>
      <c r="D922" s="149"/>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row>
    <row r="923" spans="1:26" ht="24" customHeight="1">
      <c r="A923" s="136"/>
      <c r="B923" s="148"/>
      <c r="C923" s="149"/>
      <c r="D923" s="149"/>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row>
    <row r="924" spans="1:26" ht="24" customHeight="1">
      <c r="A924" s="136"/>
      <c r="B924" s="148"/>
      <c r="C924" s="149"/>
      <c r="D924" s="149"/>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row>
    <row r="925" spans="1:26" ht="24" customHeight="1">
      <c r="A925" s="136"/>
      <c r="B925" s="148"/>
      <c r="C925" s="149"/>
      <c r="D925" s="149"/>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row>
    <row r="926" spans="1:26" ht="24" customHeight="1">
      <c r="A926" s="136"/>
      <c r="B926" s="148"/>
      <c r="C926" s="149"/>
      <c r="D926" s="149"/>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row>
    <row r="927" spans="1:26" ht="24" customHeight="1">
      <c r="A927" s="136"/>
      <c r="B927" s="148"/>
      <c r="C927" s="149"/>
      <c r="D927" s="149"/>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row>
    <row r="928" spans="1:26" ht="24" customHeight="1">
      <c r="A928" s="136"/>
      <c r="B928" s="148"/>
      <c r="C928" s="149"/>
      <c r="D928" s="149"/>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row>
    <row r="929" spans="1:26" ht="24" customHeight="1">
      <c r="A929" s="136"/>
      <c r="B929" s="148"/>
      <c r="C929" s="149"/>
      <c r="D929" s="149"/>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row>
    <row r="930" spans="1:26" ht="24" customHeight="1">
      <c r="A930" s="136"/>
      <c r="B930" s="148"/>
      <c r="C930" s="149"/>
      <c r="D930" s="149"/>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row>
    <row r="931" spans="1:26" ht="24" customHeight="1">
      <c r="A931" s="136"/>
      <c r="B931" s="148"/>
      <c r="C931" s="149"/>
      <c r="D931" s="149"/>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row>
    <row r="932" spans="1:26" ht="24" customHeight="1">
      <c r="A932" s="136"/>
      <c r="B932" s="148"/>
      <c r="C932" s="149"/>
      <c r="D932" s="149"/>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row>
    <row r="933" spans="1:26" ht="24" customHeight="1">
      <c r="A933" s="136"/>
      <c r="B933" s="148"/>
      <c r="C933" s="149"/>
      <c r="D933" s="149"/>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row>
    <row r="934" spans="1:26" ht="24" customHeight="1">
      <c r="A934" s="136"/>
      <c r="B934" s="148"/>
      <c r="C934" s="149"/>
      <c r="D934" s="149"/>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row>
    <row r="935" spans="1:26" ht="24" customHeight="1">
      <c r="A935" s="136"/>
      <c r="B935" s="148"/>
      <c r="C935" s="149"/>
      <c r="D935" s="149"/>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row>
    <row r="936" spans="1:26" ht="24" customHeight="1">
      <c r="A936" s="136"/>
      <c r="B936" s="148"/>
      <c r="C936" s="149"/>
      <c r="D936" s="149"/>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row>
    <row r="937" spans="1:26" ht="24" customHeight="1">
      <c r="A937" s="136"/>
      <c r="B937" s="148"/>
      <c r="C937" s="149"/>
      <c r="D937" s="149"/>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row>
    <row r="938" spans="1:26" ht="24" customHeight="1">
      <c r="A938" s="136"/>
      <c r="B938" s="148"/>
      <c r="C938" s="149"/>
      <c r="D938" s="149"/>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row>
    <row r="939" spans="1:26" ht="24" customHeight="1">
      <c r="A939" s="136"/>
      <c r="B939" s="148"/>
      <c r="C939" s="149"/>
      <c r="D939" s="149"/>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row>
    <row r="940" spans="1:26" ht="24" customHeight="1">
      <c r="A940" s="136"/>
      <c r="B940" s="148"/>
      <c r="C940" s="149"/>
      <c r="D940" s="149"/>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row>
    <row r="941" spans="1:26" ht="24" customHeight="1">
      <c r="A941" s="136"/>
      <c r="B941" s="148"/>
      <c r="C941" s="149"/>
      <c r="D941" s="149"/>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row>
    <row r="942" spans="1:26" ht="24" customHeight="1">
      <c r="A942" s="136"/>
      <c r="B942" s="148"/>
      <c r="C942" s="149"/>
      <c r="D942" s="149"/>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row>
    <row r="943" spans="1:26" ht="24" customHeight="1">
      <c r="A943" s="136"/>
      <c r="B943" s="148"/>
      <c r="C943" s="149"/>
      <c r="D943" s="149"/>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row>
    <row r="944" spans="1:26" ht="24" customHeight="1">
      <c r="A944" s="136"/>
      <c r="B944" s="148"/>
      <c r="C944" s="149"/>
      <c r="D944" s="149"/>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row>
    <row r="945" spans="1:26" ht="24" customHeight="1">
      <c r="A945" s="136"/>
      <c r="B945" s="148"/>
      <c r="C945" s="149"/>
      <c r="D945" s="149"/>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row>
    <row r="946" spans="1:26" ht="24" customHeight="1">
      <c r="A946" s="136"/>
      <c r="B946" s="148"/>
      <c r="C946" s="149"/>
      <c r="D946" s="149"/>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row>
    <row r="947" spans="1:26" ht="24" customHeight="1">
      <c r="A947" s="136"/>
      <c r="B947" s="148"/>
      <c r="C947" s="149"/>
      <c r="D947" s="149"/>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row>
    <row r="948" spans="1:26" ht="24" customHeight="1">
      <c r="A948" s="136"/>
      <c r="B948" s="148"/>
      <c r="C948" s="149"/>
      <c r="D948" s="149"/>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row>
    <row r="949" spans="1:26" ht="24" customHeight="1">
      <c r="A949" s="136"/>
      <c r="B949" s="148"/>
      <c r="C949" s="149"/>
      <c r="D949" s="149"/>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row>
    <row r="950" spans="1:26" ht="24" customHeight="1">
      <c r="A950" s="136"/>
      <c r="B950" s="148"/>
      <c r="C950" s="149"/>
      <c r="D950" s="149"/>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row>
    <row r="951" spans="1:26" ht="24" customHeight="1">
      <c r="A951" s="136"/>
      <c r="B951" s="148"/>
      <c r="C951" s="149"/>
      <c r="D951" s="149"/>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row>
    <row r="952" spans="1:26" ht="24" customHeight="1">
      <c r="A952" s="136"/>
      <c r="B952" s="148"/>
      <c r="C952" s="149"/>
      <c r="D952" s="149"/>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row>
    <row r="953" spans="1:26" ht="24" customHeight="1">
      <c r="A953" s="136"/>
      <c r="B953" s="148"/>
      <c r="C953" s="149"/>
      <c r="D953" s="149"/>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row>
    <row r="954" spans="1:26" ht="24" customHeight="1">
      <c r="A954" s="136"/>
      <c r="B954" s="148"/>
      <c r="C954" s="149"/>
      <c r="D954" s="149"/>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row>
    <row r="955" spans="1:26" ht="24" customHeight="1">
      <c r="A955" s="136"/>
      <c r="B955" s="148"/>
      <c r="C955" s="149"/>
      <c r="D955" s="149"/>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row>
    <row r="956" spans="1:26" ht="24" customHeight="1">
      <c r="A956" s="136"/>
      <c r="B956" s="148"/>
      <c r="C956" s="149"/>
      <c r="D956" s="149"/>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row>
    <row r="957" spans="1:26" ht="24" customHeight="1">
      <c r="A957" s="136"/>
      <c r="B957" s="148"/>
      <c r="C957" s="149"/>
      <c r="D957" s="149"/>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row>
    <row r="958" spans="1:26" ht="24" customHeight="1">
      <c r="A958" s="136"/>
      <c r="B958" s="148"/>
      <c r="C958" s="149"/>
      <c r="D958" s="149"/>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row>
    <row r="959" spans="1:26" ht="24" customHeight="1">
      <c r="A959" s="136"/>
      <c r="B959" s="148"/>
      <c r="C959" s="149"/>
      <c r="D959" s="149"/>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row>
    <row r="960" spans="1:26" ht="24" customHeight="1">
      <c r="A960" s="136"/>
      <c r="B960" s="148"/>
      <c r="C960" s="149"/>
      <c r="D960" s="149"/>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row>
    <row r="961" spans="1:26" ht="24" customHeight="1">
      <c r="A961" s="136"/>
      <c r="B961" s="148"/>
      <c r="C961" s="149"/>
      <c r="D961" s="149"/>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row>
    <row r="962" spans="1:26" ht="24" customHeight="1">
      <c r="A962" s="136"/>
      <c r="B962" s="148"/>
      <c r="C962" s="149"/>
      <c r="D962" s="149"/>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row>
    <row r="963" spans="1:26" ht="24" customHeight="1">
      <c r="A963" s="136"/>
      <c r="B963" s="148"/>
      <c r="C963" s="149"/>
      <c r="D963" s="149"/>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row>
    <row r="964" spans="1:26" ht="24" customHeight="1">
      <c r="A964" s="136"/>
      <c r="B964" s="148"/>
      <c r="C964" s="149"/>
      <c r="D964" s="149"/>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row>
    <row r="965" spans="1:26" ht="24" customHeight="1">
      <c r="A965" s="136"/>
      <c r="B965" s="148"/>
      <c r="C965" s="149"/>
      <c r="D965" s="149"/>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row>
    <row r="966" spans="1:26" ht="24" customHeight="1">
      <c r="A966" s="136"/>
      <c r="B966" s="148"/>
      <c r="C966" s="149"/>
      <c r="D966" s="149"/>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row>
    <row r="967" spans="1:26" ht="24" customHeight="1">
      <c r="A967" s="136"/>
      <c r="B967" s="148"/>
      <c r="C967" s="149"/>
      <c r="D967" s="149"/>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row>
    <row r="968" spans="1:26" ht="24" customHeight="1">
      <c r="A968" s="136"/>
      <c r="B968" s="148"/>
      <c r="C968" s="149"/>
      <c r="D968" s="149"/>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row>
    <row r="969" spans="1:26" ht="24" customHeight="1">
      <c r="A969" s="136"/>
      <c r="B969" s="148"/>
      <c r="C969" s="149"/>
      <c r="D969" s="149"/>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row>
    <row r="970" spans="1:26" ht="24" customHeight="1">
      <c r="A970" s="136"/>
      <c r="B970" s="148"/>
      <c r="C970" s="149"/>
      <c r="D970" s="149"/>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row>
    <row r="971" spans="1:26" ht="24" customHeight="1">
      <c r="A971" s="136"/>
      <c r="B971" s="148"/>
      <c r="C971" s="149"/>
      <c r="D971" s="149"/>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row>
    <row r="972" spans="1:26" ht="24" customHeight="1">
      <c r="A972" s="136"/>
      <c r="B972" s="148"/>
      <c r="C972" s="149"/>
      <c r="D972" s="149"/>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row>
    <row r="973" spans="1:26" ht="24" customHeight="1">
      <c r="A973" s="136"/>
      <c r="B973" s="148"/>
      <c r="C973" s="149"/>
      <c r="D973" s="149"/>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row>
    <row r="974" spans="1:26" ht="24" customHeight="1">
      <c r="A974" s="136"/>
      <c r="B974" s="148"/>
      <c r="C974" s="149"/>
      <c r="D974" s="149"/>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row>
    <row r="975" spans="1:26" ht="24" customHeight="1">
      <c r="A975" s="136"/>
      <c r="B975" s="148"/>
      <c r="C975" s="149"/>
      <c r="D975" s="149"/>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row>
    <row r="976" spans="1:26" ht="24" customHeight="1">
      <c r="A976" s="136"/>
      <c r="B976" s="148"/>
      <c r="C976" s="149"/>
      <c r="D976" s="149"/>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row>
    <row r="977" spans="1:26" ht="24" customHeight="1">
      <c r="A977" s="136"/>
      <c r="B977" s="148"/>
      <c r="C977" s="149"/>
      <c r="D977" s="149"/>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row>
    <row r="978" spans="1:26" ht="24" customHeight="1">
      <c r="A978" s="136"/>
      <c r="B978" s="148"/>
      <c r="C978" s="149"/>
      <c r="D978" s="149"/>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row>
    <row r="979" spans="1:26" ht="24" customHeight="1">
      <c r="A979" s="136"/>
      <c r="B979" s="148"/>
      <c r="C979" s="149"/>
      <c r="D979" s="149"/>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row>
    <row r="980" spans="1:26" ht="24" customHeight="1">
      <c r="A980" s="136"/>
      <c r="B980" s="148"/>
      <c r="C980" s="149"/>
      <c r="D980" s="149"/>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row>
    <row r="981" spans="1:26" ht="24" customHeight="1">
      <c r="A981" s="136"/>
      <c r="B981" s="148"/>
      <c r="C981" s="149"/>
      <c r="D981" s="149"/>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row>
    <row r="982" spans="1:26" ht="24" customHeight="1">
      <c r="A982" s="136"/>
      <c r="B982" s="148"/>
      <c r="C982" s="149"/>
      <c r="D982" s="149"/>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row>
    <row r="983" spans="1:26" ht="24" customHeight="1">
      <c r="A983" s="136"/>
      <c r="B983" s="148"/>
      <c r="C983" s="149"/>
      <c r="D983" s="149"/>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row>
    <row r="984" spans="1:26" ht="24" customHeight="1">
      <c r="A984" s="136"/>
      <c r="B984" s="148"/>
      <c r="C984" s="149"/>
      <c r="D984" s="149"/>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row>
    <row r="985" spans="1:26" ht="24" customHeight="1">
      <c r="A985" s="136"/>
      <c r="B985" s="148"/>
      <c r="C985" s="149"/>
      <c r="D985" s="149"/>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row>
    <row r="986" spans="1:26" ht="24" customHeight="1">
      <c r="A986" s="136"/>
      <c r="B986" s="148"/>
      <c r="C986" s="149"/>
      <c r="D986" s="149"/>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row>
    <row r="987" spans="1:26" ht="24" customHeight="1">
      <c r="A987" s="136"/>
      <c r="B987" s="148"/>
      <c r="C987" s="149"/>
      <c r="D987" s="149"/>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row>
    <row r="988" spans="1:26" ht="24" customHeight="1">
      <c r="A988" s="136"/>
      <c r="B988" s="148"/>
      <c r="C988" s="149"/>
      <c r="D988" s="149"/>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row>
    <row r="989" spans="1:26" ht="24" customHeight="1">
      <c r="A989" s="136"/>
      <c r="B989" s="148"/>
      <c r="C989" s="149"/>
      <c r="D989" s="149"/>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row>
    <row r="990" spans="1:26" ht="24" customHeight="1">
      <c r="A990" s="136"/>
      <c r="B990" s="148"/>
      <c r="C990" s="149"/>
      <c r="D990" s="149"/>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row>
    <row r="991" spans="1:26" ht="24" customHeight="1">
      <c r="A991" s="136"/>
      <c r="B991" s="148"/>
      <c r="C991" s="149"/>
      <c r="D991" s="149"/>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row>
    <row r="992" spans="1:26" ht="24" customHeight="1">
      <c r="A992" s="136"/>
      <c r="B992" s="148"/>
      <c r="C992" s="149"/>
      <c r="D992" s="149"/>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row>
    <row r="993" spans="1:26" ht="24" customHeight="1">
      <c r="A993" s="136"/>
      <c r="B993" s="148"/>
      <c r="C993" s="149"/>
      <c r="D993" s="149"/>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row>
    <row r="994" spans="1:26" ht="24" customHeight="1">
      <c r="A994" s="136"/>
      <c r="B994" s="148"/>
      <c r="C994" s="149"/>
      <c r="D994" s="149"/>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row>
    <row r="995" spans="1:26" ht="24" customHeight="1">
      <c r="A995" s="136"/>
      <c r="B995" s="148"/>
      <c r="C995" s="149"/>
      <c r="D995" s="149"/>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row>
    <row r="996" spans="1:26" ht="24" customHeight="1">
      <c r="A996" s="136"/>
      <c r="B996" s="148"/>
      <c r="C996" s="149"/>
      <c r="D996" s="149"/>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row>
    <row r="997" spans="1:26" ht="24" customHeight="1">
      <c r="A997" s="136"/>
      <c r="B997" s="148"/>
      <c r="C997" s="149"/>
      <c r="D997" s="149"/>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row>
    <row r="998" spans="1:26" ht="24" customHeight="1">
      <c r="A998" s="136"/>
      <c r="B998" s="148"/>
      <c r="C998" s="149"/>
      <c r="D998" s="149"/>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row>
    <row r="999" spans="1:26" ht="24" customHeight="1">
      <c r="A999" s="136"/>
      <c r="B999" s="148"/>
      <c r="C999" s="149"/>
      <c r="D999" s="149"/>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row>
    <row r="1000" spans="1:26" ht="24" customHeight="1">
      <c r="A1000" s="136"/>
      <c r="B1000" s="148"/>
      <c r="C1000" s="149"/>
      <c r="D1000" s="149"/>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 Tarea_sub tareas_vig</vt:lpstr>
      <vt:lpstr>3. Actividades PI</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Yulied Peñaranda</cp:lastModifiedBy>
  <dcterms:created xsi:type="dcterms:W3CDTF">2016-09-13T14:01:46Z</dcterms:created>
  <dcterms:modified xsi:type="dcterms:W3CDTF">2025-01-22T16:29:38Z</dcterms:modified>
</cp:coreProperties>
</file>