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Romero\Desktop\SDM\"/>
    </mc:Choice>
  </mc:AlternateContent>
  <bookViews>
    <workbookView xWindow="0" yWindow="0" windowWidth="10350" windowHeight="1530" tabRatio="781"/>
  </bookViews>
  <sheets>
    <sheet name="Estadisticas" sheetId="19" r:id="rId1"/>
    <sheet name="Consolidado Julio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Julio  2020'!$A$6:$Y$128</definedName>
    <definedName name="_xlnm.Print_Area" localSheetId="1">'Consolidado Julio  2020'!$A$1:$V$15</definedName>
    <definedName name="CERRADA">'Consolidado Julio  2020'!$R$7</definedName>
  </definedNames>
  <calcPr calcId="162913"/>
  <pivotCaches>
    <pivotCache cacheId="163" r:id="rId6"/>
    <pivotCache cacheId="170" r:id="rId7"/>
  </pivotCaches>
</workbook>
</file>

<file path=xl/calcChain.xml><?xml version="1.0" encoding="utf-8"?>
<calcChain xmlns="http://schemas.openxmlformats.org/spreadsheetml/2006/main">
  <c r="Z57" i="22" l="1"/>
  <c r="Z56" i="22"/>
  <c r="Z55" i="22"/>
  <c r="Z61" i="22"/>
  <c r="G14" i="19"/>
  <c r="Z12" i="22" l="1"/>
  <c r="Z54" i="22"/>
  <c r="Z51" i="22"/>
  <c r="Z49" i="22"/>
  <c r="Z48" i="22"/>
  <c r="Z43" i="22"/>
  <c r="Z42" i="22"/>
  <c r="Z38" i="22"/>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<sst xmlns="http://schemas.openxmlformats.org/spreadsheetml/2006/main" count="4138" uniqueCount="1174">
  <si>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</si>
  <si>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</si>
  <si>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</si>
  <si>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</si>
  <si>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</si>
  <si>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</si>
  <si>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</si>
  <si>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</si>
  <si>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</si>
  <si>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</si>
  <si>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</si>
  <si>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</si>
  <si>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</si>
  <si>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</si>
  <si>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</si>
  <si>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</si>
  <si>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</si>
  <si>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</si>
  <si>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</si>
  <si>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</si>
  <si>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</si>
  <si>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</si>
  <si>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</si>
  <si>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</si>
  <si>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</si>
  <si>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</si>
  <si>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</si>
  <si>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</si>
  <si>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</si>
  <si>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</si>
  <si>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</si>
  <si>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</si>
  <si>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</si>
  <si>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</si>
  <si>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</si>
  <si>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</si>
  <si>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</si>
  <si>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</si>
  <si>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</si>
  <si>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</si>
  <si>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</si>
  <si>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</si>
  <si>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</si>
  <si>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</si>
  <si>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</si>
  <si>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</si>
  <si>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</si>
  <si>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</si>
  <si>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</si>
  <si>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</si>
  <si>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</si>
  <si>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</si>
  <si>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</si>
  <si>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</si>
  <si>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</si>
  <si>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</si>
  <si>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</si>
  <si>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</si>
  <si>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</si>
  <si>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</si>
  <si>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</si>
  <si>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</si>
  <si>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</si>
  <si>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</si>
  <si>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</si>
  <si>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</si>
  <si>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</si>
  <si>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</si>
  <si>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</si>
  <si>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</si>
  <si>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</si>
  <si>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</si>
  <si>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</si>
  <si>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</si>
  <si>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</si>
  <si>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</si>
  <si>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</si>
  <si>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</si>
  <si>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</si>
  <si>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</si>
  <si>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</si>
  <si>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</si>
  <si>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</si>
  <si>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</si>
  <si>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</si>
  <si>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</si>
  <si>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</si>
  <si>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</si>
  <si>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</si>
  <si>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</si>
  <si>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</si>
  <si>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</si>
  <si>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</si>
  <si>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</si>
  <si>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</si>
  <si>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</si>
  <si>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</si>
  <si>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</si>
  <si>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</si>
  <si>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</si>
  <si>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</si>
  <si>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</si>
  <si>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</si>
  <si>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</si>
  <si>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</si>
  <si>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</si>
  <si>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</si>
  <si>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</si>
  <si>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</si>
  <si>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</si>
  <si>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</si>
  <si>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</si>
  <si>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</si>
  <si>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</si>
  <si>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</si>
  <si>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</si>
  <si>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</si>
  <si>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</si>
  <si>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</si>
  <si>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</si>
  <si>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</si>
  <si>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</si>
  <si>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</si>
  <si>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</si>
  <si>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</si>
  <si>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</si>
  <si>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</si>
  <si>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</si>
  <si>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</si>
  <si>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</si>
  <si>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</si>
  <si>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</si>
  <si>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</si>
  <si>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</si>
  <si>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</si>
  <si>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</si>
  <si>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</si>
  <si>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</si>
  <si>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</si>
  <si>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</si>
  <si>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</si>
  <si>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</si>
  <si>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</si>
  <si>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</si>
  <si>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</si>
  <si>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</si>
  <si>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</si>
  <si>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</si>
  <si>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</si>
  <si>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</si>
  <si>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</si>
  <si>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</si>
  <si>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</si>
  <si>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</si>
  <si>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</si>
  <si>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</si>
  <si>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</si>
  <si>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</si>
  <si>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</si>
  <si>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</si>
  <si>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</si>
  <si>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</si>
  <si>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</si>
  <si>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</si>
  <si>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</si>
  <si>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</si>
  <si>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</si>
  <si>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</si>
  <si>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</si>
  <si>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</si>
  <si>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</si>
  <si>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</si>
  <si>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</si>
  <si>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</si>
  <si>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</si>
  <si>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</si>
  <si>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</si>
  <si>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</si>
  <si>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</si>
  <si>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</si>
  <si>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</si>
  <si>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</si>
  <si>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</si>
  <si>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</si>
  <si>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</si>
  <si>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</si>
  <si>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</si>
  <si>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</si>
  <si>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</si>
  <si>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</si>
  <si>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</si>
  <si>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</si>
  <si>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</si>
  <si>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</si>
  <si>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</si>
  <si>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</si>
  <si>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</si>
  <si>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</si>
  <si>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</si>
  <si>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</si>
  <si>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</si>
  <si>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</si>
  <si>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</si>
  <si>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</si>
  <si>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</si>
  <si>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</si>
  <si>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</si>
  <si>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</si>
  <si>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</si>
  <si>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</si>
  <si>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</si>
  <si>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</si>
  <si>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</si>
  <si>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</si>
  <si>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</si>
  <si>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</si>
  <si>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</si>
  <si>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</si>
  <si>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</si>
  <si>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</si>
  <si>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</si>
  <si>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</si>
  <si>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</si>
  <si>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</si>
  <si>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</si>
  <si>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</si>
  <si>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</si>
  <si>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</si>
  <si>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</si>
  <si>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</si>
  <si>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</si>
  <si>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</si>
  <si>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</si>
  <si>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</si>
  <si>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</si>
  <si>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</si>
  <si>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</si>
  <si>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</si>
  <si>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</si>
  <si>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</si>
  <si>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</si>
  <si>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</si>
  <si>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</si>
  <si>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</si>
  <si>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</si>
  <si>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</si>
  <si>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</si>
  <si>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</si>
  <si>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</si>
  <si>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</si>
  <si>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</si>
  <si>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</si>
  <si>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</si>
  <si>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</si>
  <si>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</si>
  <si>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</si>
  <si>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</si>
  <si>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</si>
  <si>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</si>
  <si>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</si>
  <si>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</si>
  <si>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</si>
  <si>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</si>
  <si>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</si>
  <si>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</si>
  <si>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</si>
  <si>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</si>
  <si>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</si>
  <si>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</si>
  <si>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</si>
  <si>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</si>
  <si>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</si>
  <si>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</si>
  <si>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</si>
  <si>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</si>
  <si>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</si>
  <si>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</si>
  <si>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</si>
  <si>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</si>
  <si>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</si>
  <si>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</si>
  <si>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</si>
  <si>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</si>
  <si>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</si>
  <si>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</si>
  <si>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</si>
  <si>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</si>
  <si>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</si>
  <si>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</si>
  <si>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</si>
  <si>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</si>
  <si>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</si>
  <si>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</si>
  <si>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</si>
  <si>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</si>
  <si>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</si>
  <si>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</si>
  <si>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</si>
  <si>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</si>
  <si>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</si>
  <si>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</si>
  <si>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</si>
  <si>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</si>
  <si>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</si>
  <si>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</si>
  <si>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</si>
  <si>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</si>
  <si>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</si>
  <si>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</si>
  <si>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</si>
  <si>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</si>
  <si>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</si>
  <si>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</si>
  <si>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</si>
  <si>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</si>
  <si>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</si>
  <si>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</si>
  <si>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</si>
  <si>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</si>
  <si>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</si>
  <si>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</si>
  <si>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</si>
  <si>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</si>
  <si>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</si>
  <si>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</si>
  <si>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</si>
  <si>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</si>
  <si>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</si>
  <si>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</si>
  <si>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</si>
  <si>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</si>
  <si>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</si>
  <si>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</si>
  <si>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</si>
  <si>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</si>
  <si>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</si>
  <si>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</si>
  <si>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</si>
  <si>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</si>
  <si>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</si>
  <si>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</si>
  <si>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</si>
  <si>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</si>
  <si>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</si>
  <si>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</si>
  <si>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</si>
  <si>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</si>
  <si>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</si>
  <si>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</si>
  <si>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</si>
  <si>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</si>
  <si>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</si>
  <si>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</si>
  <si>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</si>
  <si>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</si>
  <si>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</si>
  <si>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</si>
  <si>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</si>
  <si>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</si>
  <si>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</si>
  <si>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</si>
  <si>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</si>
  <si>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</si>
  <si>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</si>
  <si>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</si>
  <si>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</si>
  <si>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</si>
  <si>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</si>
  <si>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</si>
  <si>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</si>
  <si>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</si>
  <si>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</si>
  <si>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</si>
  <si>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</si>
  <si>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</si>
  <si>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</si>
  <si>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</si>
  <si>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</si>
  <si>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</si>
  <si>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</si>
  <si>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</si>
  <si>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</si>
  <si>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</si>
  <si>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</si>
  <si>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</si>
  <si>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</si>
  <si>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</si>
  <si>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</si>
  <si>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</si>
  <si>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</si>
  <si>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</si>
  <si>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</si>
  <si>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</si>
  <si>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</si>
  <si>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</si>
  <si>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</si>
  <si>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 xml:space="preserve">carlos Arturo Serrano Avila </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</si>
  <si>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</si>
  <si>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</si>
  <si>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</si>
  <si>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</si>
  <si>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</si>
  <si>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</si>
  <si>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</si>
  <si>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</si>
  <si>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</si>
  <si>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</si>
  <si>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</si>
  <si>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</si>
  <si>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</si>
  <si>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</si>
  <si>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</si>
  <si>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</si>
  <si>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</si>
  <si>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</si>
  <si>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</si>
  <si>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</si>
  <si>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</si>
  <si>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</si>
  <si>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</si>
  <si>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</si>
  <si>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</si>
  <si>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</si>
  <si>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</si>
  <si>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</si>
  <si>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</si>
  <si>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</si>
  <si>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</si>
  <si>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</si>
  <si>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</si>
  <si>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</si>
  <si>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</si>
  <si>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</si>
  <si>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</si>
  <si>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</si>
  <si>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</si>
  <si>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</si>
  <si>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</si>
  <si>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</si>
  <si>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</si>
  <si>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</si>
  <si>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</si>
  <si>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</si>
  <si>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</si>
  <si>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</si>
  <si>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</si>
  <si>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</si>
  <si>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</si>
  <si>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</si>
  <si>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</si>
  <si>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</si>
  <si>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</si>
  <si>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</si>
  <si>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</si>
  <si>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</si>
  <si>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</si>
  <si>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</si>
  <si>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</si>
  <si>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</si>
  <si>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</si>
  <si>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</si>
  <si>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</si>
  <si>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</si>
  <si>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</si>
  <si>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</si>
  <si>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</si>
  <si>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</si>
  <si>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</si>
  <si>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</si>
  <si>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</si>
  <si>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</si>
  <si>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</si>
  <si>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</si>
  <si>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</si>
  <si>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</si>
  <si>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</si>
  <si>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</si>
  <si>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</si>
  <si>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</si>
  <si>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</si>
  <si>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</si>
  <si>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</si>
  <si>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</si>
  <si>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</si>
  <si>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</si>
  <si>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</si>
  <si>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</si>
  <si>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</si>
  <si>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</si>
  <si>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</si>
  <si>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</si>
  <si>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</si>
  <si>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</si>
  <si>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</si>
  <si>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</si>
  <si>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</si>
  <si>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</si>
  <si>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</si>
  <si>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</si>
  <si>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</si>
  <si>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</si>
  <si>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</si>
  <si>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</si>
  <si>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</si>
  <si>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</si>
  <si>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</si>
  <si>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</si>
  <si>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</si>
  <si>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</si>
  <si>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</si>
  <si>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</si>
  <si>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</si>
  <si>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</si>
  <si>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</si>
  <si>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</si>
  <si>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</si>
  <si>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</si>
  <si>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</si>
  <si>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</si>
  <si>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</si>
  <si>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</si>
  <si>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</si>
  <si>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</si>
  <si>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</si>
  <si>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</si>
  <si>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</si>
  <si>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</si>
  <si>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</si>
  <si>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</si>
  <si>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</si>
  <si>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</si>
  <si>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</si>
  <si>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</si>
  <si>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</si>
  <si>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</si>
  <si>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</si>
  <si>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</si>
  <si>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</si>
  <si>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</si>
  <si>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</si>
  <si>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</si>
  <si>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</si>
  <si>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</si>
  <si>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</si>
  <si>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</si>
  <si>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</si>
  <si>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</si>
  <si>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</si>
  <si>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</si>
  <si>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</si>
  <si>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</si>
  <si>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</si>
  <si>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</si>
  <si>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</si>
  <si>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</si>
  <si>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</si>
  <si>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</si>
  <si>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</si>
  <si>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</si>
  <si>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</si>
  <si>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</si>
  <si>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</si>
  <si>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</si>
  <si>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</si>
  <si>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</si>
  <si>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</si>
  <si>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</si>
  <si>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</si>
  <si>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</si>
  <si>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</si>
  <si>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</si>
  <si>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</si>
  <si>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</si>
  <si>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</si>
  <si>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</si>
  <si>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</si>
  <si>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</si>
  <si>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</si>
  <si>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</si>
  <si>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</si>
  <si>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</si>
  <si>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</si>
  <si>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</si>
  <si>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</si>
  <si>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</si>
  <si>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</si>
  <si>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</si>
  <si>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</si>
  <si>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</si>
  <si>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</si>
  <si>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</si>
  <si>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</si>
  <si>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</si>
  <si>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</si>
  <si>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</si>
  <si>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</si>
  <si>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</si>
  <si>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</si>
  <si>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</si>
  <si>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</si>
  <si>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</si>
  <si>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</si>
  <si>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</si>
  <si>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</si>
  <si>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</si>
  <si>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</si>
  <si>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</si>
  <si>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</si>
  <si>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</si>
  <si>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</si>
  <si>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</si>
  <si>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</si>
  <si>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</si>
  <si>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</si>
  <si>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</si>
  <si>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</si>
  <si>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</si>
  <si>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</si>
  <si>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</si>
  <si>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</si>
  <si>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</si>
  <si>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</si>
  <si>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</si>
  <si>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</si>
  <si>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</si>
  <si>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</si>
  <si>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</si>
  <si>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</si>
  <si>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</si>
  <si>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</si>
  <si>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</si>
  <si>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</si>
  <si>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</si>
  <si>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</si>
  <si>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</si>
  <si>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</si>
  <si>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</si>
  <si>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</si>
  <si>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</si>
  <si>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</si>
  <si>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</si>
  <si>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</si>
  <si>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</si>
  <si>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</si>
  <si>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</si>
  <si>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</si>
  <si>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</si>
  <si>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</si>
  <si>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</si>
  <si>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</si>
  <si>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</si>
  <si>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</si>
  <si>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</si>
  <si>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</si>
  <si>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</si>
  <si>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</si>
  <si>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</si>
  <si>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</si>
  <si>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</si>
  <si>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</si>
  <si>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</si>
  <si>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</si>
  <si>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</si>
  <si>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</si>
  <si>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</si>
  <si>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</si>
  <si>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</si>
  <si>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</si>
  <si>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</si>
  <si>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</si>
  <si>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</si>
  <si>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</si>
  <si>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</si>
  <si>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</si>
  <si>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</si>
  <si>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</si>
  <si>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</si>
  <si>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</si>
  <si>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</si>
  <si>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</si>
  <si>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</si>
  <si>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</si>
  <si>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</si>
  <si>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</si>
  <si>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</si>
  <si>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</si>
  <si>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</si>
  <si>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</si>
  <si>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</si>
  <si>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</si>
  <si>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</si>
  <si>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</si>
  <si>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</si>
  <si>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</si>
  <si>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</si>
  <si>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</si>
  <si>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</si>
  <si>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</si>
  <si>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</si>
  <si>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</si>
  <si>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</si>
  <si>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</si>
  <si>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</si>
  <si>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</si>
  <si>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</si>
  <si>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</si>
  <si>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</si>
  <si>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</si>
  <si>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</si>
  <si>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</si>
  <si>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</si>
  <si>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</si>
  <si>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</si>
  <si>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</si>
  <si>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</si>
  <si>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</si>
  <si>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</si>
  <si>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</si>
  <si>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</si>
  <si>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</si>
  <si>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</si>
  <si>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</si>
  <si>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</si>
  <si>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</si>
  <si>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</si>
  <si>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</si>
  <si>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</si>
  <si>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</si>
  <si>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</si>
  <si>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</si>
  <si>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</si>
  <si>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</si>
  <si>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</si>
  <si>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</si>
  <si>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</si>
  <si>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</si>
  <si>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</si>
  <si>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</si>
  <si>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</si>
  <si>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</si>
  <si>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</si>
  <si>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</si>
  <si>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</si>
  <si>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</si>
  <si>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</si>
  <si>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</si>
  <si>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</si>
  <si>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</si>
  <si>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</si>
  <si>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</si>
  <si>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</si>
  <si>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</si>
  <si>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
Realizar un seguimiento previo al envío del informe de austeridad del gasto a la oficina de control interno de los responsables de los rubros que realizaran la validación de la información reportada mediante el formato acta de reunión.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</si>
  <si>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</si>
  <si>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</si>
  <si>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</si>
  <si>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</si>
  <si>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</si>
  <si>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</si>
  <si>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</si>
  <si>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</si>
  <si>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</si>
  <si>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</si>
  <si>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</si>
  <si>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</si>
  <si>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</si>
  <si>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</si>
  <si>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</si>
  <si>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</si>
  <si>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</si>
  <si>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</si>
  <si>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</si>
  <si>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</si>
  <si>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</si>
  <si>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</si>
  <si>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</si>
  <si>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</si>
  <si>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</si>
  <si>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</si>
  <si>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</si>
  <si>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</si>
  <si>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</si>
  <si>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</si>
  <si>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</si>
  <si>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</si>
  <si>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</si>
  <si>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</si>
  <si>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</si>
  <si>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</si>
  <si>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</si>
  <si>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</si>
  <si>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</si>
  <si>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</si>
  <si>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</si>
  <si>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</si>
  <si>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</si>
  <si>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</si>
  <si>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</si>
  <si>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</si>
  <si>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</si>
  <si>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</si>
  <si>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</si>
  <si>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</si>
  <si>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</si>
  <si>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</si>
  <si>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</si>
  <si>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</si>
  <si>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</si>
  <si>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</si>
  <si>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</si>
  <si>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</si>
  <si>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</si>
  <si>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</si>
  <si>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</si>
  <si>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</si>
  <si>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</si>
  <si>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</si>
  <si>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</si>
  <si>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</si>
  <si>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</si>
  <si>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</si>
  <si>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</si>
  <si>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</si>
  <si>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</si>
  <si>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</si>
  <si>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</si>
  <si>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</si>
  <si>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</si>
  <si>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</si>
  <si>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</si>
  <si>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</si>
  <si>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</si>
  <si>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</si>
  <si>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ACCION CORRECTIVA</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</si>
  <si>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</si>
  <si>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</si>
  <si>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</si>
  <si>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</si>
  <si>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</si>
  <si>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</si>
  <si>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</si>
  <si>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</si>
  <si>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</si>
  <si>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</si>
  <si>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</si>
  <si>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</si>
  <si>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</si>
  <si>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</si>
  <si>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</si>
  <si>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</si>
  <si>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</si>
  <si>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</si>
  <si>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</si>
  <si>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</si>
  <si>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</si>
  <si>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</si>
  <si>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</si>
  <si>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</si>
  <si>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</si>
  <si>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</si>
  <si>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</si>
  <si>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</si>
  <si>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</si>
  <si>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</si>
  <si>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</si>
  <si>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</si>
  <si>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</si>
  <si>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</si>
  <si>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</si>
  <si>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</si>
  <si>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</si>
  <si>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</si>
  <si>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</si>
  <si>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</si>
  <si>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</si>
  <si>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</si>
  <si>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</si>
  <si>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</si>
  <si>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</si>
  <si>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</si>
  <si>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</si>
  <si>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</si>
  <si>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</si>
  <si>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</si>
  <si>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</si>
  <si>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</si>
  <si>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</si>
  <si>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</si>
  <si>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</si>
  <si>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</si>
  <si>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</si>
  <si>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</si>
  <si>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</si>
  <si>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</si>
  <si>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</si>
  <si>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</si>
  <si>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</si>
  <si>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</si>
  <si>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</si>
  <si>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</si>
  <si>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</si>
  <si>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</si>
  <si>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</si>
  <si>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</si>
  <si>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</si>
  <si>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</si>
  <si>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</si>
  <si>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</si>
  <si>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</si>
  <si>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</si>
  <si>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</si>
  <si>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</si>
  <si>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</si>
  <si>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</si>
  <si>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</si>
  <si>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</si>
  <si>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</si>
  <si>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</si>
  <si>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</si>
  <si>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</si>
  <si>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</si>
  <si>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</si>
  <si>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</si>
  <si>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</si>
  <si>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</si>
  <si>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</si>
  <si>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</si>
  <si>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</si>
  <si>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</si>
  <si>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</si>
  <si>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</si>
  <si>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</si>
  <si>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</si>
  <si>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</si>
  <si>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</si>
  <si>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</si>
  <si>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</si>
  <si>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</si>
  <si>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</si>
  <si>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</si>
  <si>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</si>
  <si>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</si>
  <si>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</si>
  <si>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</si>
  <si>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</si>
  <si>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</si>
  <si>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</si>
  <si>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</si>
  <si>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</si>
  <si>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</si>
  <si>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</si>
  <si>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</si>
  <si>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</si>
  <si>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</si>
  <si>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</si>
  <si>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</si>
  <si>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</si>
  <si>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</si>
  <si>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3) Actualización de los procesos contractuales en la plataforma SECOP evidenciados en el informe de auditoría con los requisitos incumplidos</t>
  </si>
  <si>
    <t>Correcciòn</t>
  </si>
  <si>
    <t xml:space="preserve">Número de procesos actualizados / Número de procesos  evidenciados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</si>
  <si>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</si>
  <si>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</si>
  <si>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</si>
  <si>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</si>
  <si>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</si>
  <si>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</si>
  <si>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</si>
  <si>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</si>
  <si>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</si>
  <si>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</si>
  <si>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</si>
  <si>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</si>
  <si>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</si>
  <si>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</si>
  <si>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</si>
  <si>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</si>
  <si>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</si>
  <si>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</si>
  <si>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</si>
  <si>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</si>
  <si>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</si>
  <si>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</si>
  <si>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</si>
  <si>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</si>
  <si>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</si>
  <si>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</si>
  <si>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</si>
  <si>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</si>
  <si>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</si>
  <si>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</si>
  <si>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</si>
  <si>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</si>
  <si>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</si>
  <si>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</si>
  <si>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</si>
  <si>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</si>
  <si>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</si>
  <si>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</si>
  <si>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Revisar y Actualizar formatos relacionados en el Procedimiento PM04-PR01   en conformidad  al objetivo del procedimiento.</t>
  </si>
  <si>
    <t>accion correctiva</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</si>
  <si>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</si>
  <si>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</si>
  <si>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</si>
  <si>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</si>
  <si>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correctiva</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</si>
  <si>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</si>
  <si>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</si>
  <si>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</si>
  <si>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</si>
  <si>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</si>
  <si>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</si>
  <si>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</si>
  <si>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</si>
  <si>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</si>
  <si>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</si>
  <si>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</si>
  <si>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</si>
  <si>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</si>
  <si>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</si>
  <si>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</si>
  <si>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</si>
  <si>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</si>
  <si>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</si>
  <si>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</si>
  <si>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</si>
  <si>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</si>
  <si>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</si>
  <si>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</si>
  <si>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</si>
  <si>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</si>
  <si>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</si>
  <si>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</si>
  <si>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</si>
  <si>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</si>
  <si>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</si>
  <si>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</si>
  <si>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</si>
  <si>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</si>
  <si>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</si>
  <si>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</si>
  <si>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</si>
  <si>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</si>
  <si>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</si>
  <si>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</si>
  <si>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</si>
  <si>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</si>
  <si>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</si>
  <si>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</si>
  <si>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</si>
  <si>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</si>
  <si>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</si>
  <si>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</si>
  <si>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</si>
  <si>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</si>
  <si>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</si>
  <si>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</si>
  <si>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</si>
  <si>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</si>
  <si>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</si>
  <si>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 xml:space="preserve"> Efectuar seguimiento a la eficacia de la acciones planeadas para mejorar el mapa de riesgos de corrupción y su información, asegurando el diligenciamiento completo de la matriz de riesgos y su monitoreo</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</si>
  <si>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</si>
  <si>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</si>
  <si>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</si>
  <si>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</si>
  <si>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</si>
  <si>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</si>
  <si>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 xml:space="preserve">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</si>
  <si>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</si>
  <si>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</si>
  <si>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</si>
  <si>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</si>
  <si>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</si>
  <si>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</si>
  <si>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</si>
  <si>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</si>
  <si>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</si>
  <si>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</si>
  <si>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</si>
  <si>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</si>
  <si>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</si>
  <si>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</si>
  <si>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</si>
  <si>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</si>
  <si>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</si>
  <si>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</si>
  <si>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</si>
  <si>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</si>
  <si>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</si>
  <si>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</si>
  <si>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</si>
  <si>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</si>
  <si>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</si>
  <si>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 xml:space="preserve">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</si>
  <si>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</si>
  <si>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</si>
  <si>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</si>
  <si>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</si>
  <si>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</si>
  <si>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</si>
  <si>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</si>
  <si>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</si>
  <si>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</si>
  <si>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</si>
  <si>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</si>
  <si>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</si>
  <si>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VENCIDAS</t>
  </si>
  <si>
    <t>ACCIONES ABIERTAS EN TÉRMINOS</t>
  </si>
  <si>
    <t>SGC</t>
  </si>
  <si>
    <t>SGM</t>
  </si>
  <si>
    <t>SGJ</t>
  </si>
  <si>
    <t>SGC - OTIC</t>
  </si>
  <si>
    <t>OAPI</t>
  </si>
  <si>
    <t>SSC</t>
  </si>
  <si>
    <t>SGC - DESPACHO - SSC</t>
  </si>
  <si>
    <t>SPM</t>
  </si>
  <si>
    <t>OGS</t>
  </si>
  <si>
    <t>OCI</t>
  </si>
  <si>
    <t>OCD</t>
  </si>
  <si>
    <t>OACyC</t>
  </si>
  <si>
    <t>OTIC</t>
  </si>
  <si>
    <t>OCI - OAPI</t>
  </si>
  <si>
    <t>Junio</t>
  </si>
  <si>
    <t>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</si>
  <si>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</si>
  <si>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</si>
  <si>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</si>
  <si>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</si>
  <si>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r>
      <t>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t>
    </r>
    <r>
      <rPr>
        <i/>
        <sz val="9"/>
        <rFont val="Arial"/>
        <family val="2"/>
      </rPr>
      <t>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t>
    </r>
    <r>
      <rPr>
        <sz val="9"/>
        <rFont val="Arial"/>
        <family val="2"/>
      </rPr>
      <t>.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t>
    </r>
    <r>
      <rPr>
        <b/>
        <sz val="9"/>
        <rFont val="Arial"/>
        <family val="2"/>
      </rPr>
      <t xml:space="preserve">8,33%
</t>
    </r>
    <r>
      <rPr>
        <sz val="9"/>
        <rFont val="Arial"/>
        <family val="2"/>
      </rPr>
      <t>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r>
  </si>
  <si>
    <t>ESTADO GENERAL DE LAS ACCIONES DEL PLAN DE MEJORAMIENTO POR PROCESOS DE LA SDM AL CORTE 31/07/2020</t>
  </si>
  <si>
    <t>RESUMEN ESTADO DE LAS ACCIONES DEL PMP: CONSOLIDADO GENERAL AL CORTE 31/07/2020</t>
  </si>
  <si>
    <t>ESTADO DE LAS ACCIONES DEL PMP:  ACCIONES CERRADAS POR DEPENDENCIA EN EL MES DE JULIO 2020</t>
  </si>
  <si>
    <t>ESTADO DE LAS ACCIONES DEL PMP:  ACCIONES ABIERTAS POR DEPENDENCIA EN EL MES DE JULIO 2020</t>
  </si>
  <si>
    <t>ESTADO DE LAS ACCIONES DEL PMP:  ACCIONES ABIERTAS VENCIDAS AL CORTE 31/07/2020</t>
  </si>
  <si>
    <t>ESTADO DE LAS ACCIONES DEL PMP:  PLAZOS DE EJECUCIÓN ACCIONES ABIERTAS AL CORTE 31/07/2020</t>
  </si>
  <si>
    <t xml:space="preserve">DIRECTOR (A)  DE CONTRATACION </t>
  </si>
  <si>
    <t xml:space="preserve">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para lo cual la OCI mediante  
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</si>
  <si>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</si>
  <si>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</si>
  <si>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</si>
  <si>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DIRECTOR DE REPRESENTACION JUDICIAL</t>
  </si>
  <si>
    <t xml:space="preserve">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</si>
  <si>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</si>
  <si>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r>
      <t xml:space="preserve">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t>
    </r>
    <r>
      <rPr>
        <b/>
        <sz val="9"/>
        <rFont val="Arial"/>
        <family val="2"/>
      </rPr>
      <t>Seguimiento realizado el 07/07/2020</t>
    </r>
    <r>
      <rPr>
        <sz val="9"/>
        <rFont val="Arial"/>
        <family val="2"/>
      </rPr>
      <t xml:space="preserve">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r>
  </si>
  <si>
    <t xml:space="preserve">Seguimiento realizado el 10/08/2020
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</si>
  <si>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</si>
  <si>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</si>
  <si>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</si>
  <si>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10/08/2020
Acción en ejecución. 
Seguimiento realizado el 07/07/2020
Acción en ejecución. </t>
  </si>
  <si>
    <t xml:space="preserve">Seguimiento realizado el 10/08/2020
Acción en ejecución. </t>
  </si>
  <si>
    <t xml:space="preserve">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</si>
  <si>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En consecuencia, la fecha de cumplimiento de la acción queda establecida para el día 31/12/2020, pero la meta es del 100%.   
RECOMENDACION: REPROGRAMADA 
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</si>
  <si>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</si>
  <si>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</si>
  <si>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10/08/2020
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
En este orden de ideas se evidencia el cumplimiento del indicador y la acción propuesta.
La OCI con la evidencia aportada verifica el cumplimeinto de la acción cómo del indicador, en este orden de ideas, se cerrará la acción.
CONCLUSION: Cerrar la acción y excluirla del PMP.
ACCION CERRADA
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</si>
  <si>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21/07/2020: El proceso aporta como evidencia  la publicación el  27 de mayo de 2020 se publica en la página web de la SDM el Directorio de agremiaciones,
asociaciones y otros grupos de interés, en el que se incluye la información de los sindicatos existentes en la entidad.  La actualización del Directorio de agremiaciones, asociaciones y otros grupos de interés, puede consultarse en el siguiente enlace:
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
RECOMENDACION: Cerrar la acción y excluirla del PMP.
</t>
  </si>
  <si>
    <t xml:space="preserve">21/07/2020: El proceso aporta como evidencia  la publicación el 16 de julio de 2020 se realiza el monitoreo a la publicación en la página web de la SDM el Directorio
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
RECOMENDACION: Cerrar la acción y excluirla del PMP.
</t>
  </si>
  <si>
    <t xml:space="preserve">21/07/2020: El proceso aporta como evidencia el  3 de junio de 2020 se actualiza la información para población vulnerable en la página web de la
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
RECOMENDACION: Cerrar la acción y excluirla del PMP.
</t>
  </si>
  <si>
    <t xml:space="preserve">21/07/2020: El proceso aporta como evidencia el 16 de julio de 2020 se realiza el monitorio a la publicación en la página web de la SDM
de la información para población vulnerable, a través del siguiente enlace,  https://www.movilidadbogota.gov.co/web/informacion-poblacion-vulnerable. Se anexa
evidencia. Por lo anterior, se evidencia que los soportes aportados por el proceso permiten validar el avance de la ejecución de la acción formulada, sin embargo, falta otra actualización trimestral, por lo cual no se procede a realizar el cierre de la misma.
RECOMENDACION: Cerrar la acción y excluirla del PMP.
</t>
  </si>
  <si>
    <t>Informe de auditoría interna en relación con la matriz de oportunidades</t>
  </si>
  <si>
    <t xml:space="preserve">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El informe se puede consultar en la web en el link: 
https://www.movilidadbogota.gov.co/web/sites/default/files/Paginas/29-05-2020/informe_final_auditoria_cursos_2020_vfr.pdf
De igual manera se anexa informe de auditoria interna de fecha 11-05-2020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</si>
  <si>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 xml:space="preserve">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
*El 01-07-2020 se expide Resolución 190 “Por la cual se adopta el sistema de gestión antisoborno en la secretaría distrital de movilidad” y en la cual se asignan los roles, responsabilidades y definición de competencias de las personas para la Gestión Antisoborno.
La Resolución se encuentra publicada en la Matriz de cumplimiento legal de la Entidad y se puede consultar en el link: 
https://www.movilidadbogota.gov.co/web/sites/default/files/Paginas/06-07-2020/resolucion_190_de_2020_secretaria_distrital_de_movilidad.pdf
De igual manera se anexa Resolución 190 de 01-01-2020.
Con lo anterior se evidencia la gestión realizada por la OAPI, con el fin de subsanar la situación encontrada en la auditoría interna del Sistema de Gestión Antisoborno - SGAS. 
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</si>
  <si>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</si>
  <si>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</si>
  <si>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DAC allega la justificaciòn de la gestion adelantada, junto con dos actas de seguimiento, una en junio y otra en julio. Se evidencia coherencia entre las evidencias allegadas y la acciòn propuesta. Por lo anterior, se cierra esta acciòn.</t>
  </si>
  <si>
    <t>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t>
  </si>
  <si>
    <t>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t>
  </si>
  <si>
    <t>Claudia Elena Parada Aponte</t>
  </si>
  <si>
    <t>Con base en la evidencia adjuntada se puede verificar que se realió socialización con fecha 8 de junio de 2020, así como la realización de cuestionario referente al instructivo de normatividad y conceptos.</t>
  </si>
  <si>
    <t>Al verificar la matriz de cumplimiento legal dispuesta en la Intranet con fecha de modificación 13 de julio de 2020 no se encuentra la circular 100-006 de 2019 emitida por el DAFP, la cual se encuentra relacionada dentro de la normativa enviada por la OCI.
En tal sentido es importante que al actualizar información no sólo se envíe, sino que adicionalmente se verifique que lo solicitado haya sido actualizado.</t>
  </si>
  <si>
    <t>Mediante acta seguimiento PAAI de fecha 9 de junio de 2020, remitida como evidencia por parte de la OCI, se observa el seguimiento al mapa de riesgos. Continúa abierta por la fecha de terminación 31 de diciembre/20.</t>
  </si>
  <si>
    <t>No se anexó información de socializaciones realizadas</t>
  </si>
  <si>
    <t>OGS - SSC - OACyC</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</si>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</sst>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i/>
      <sz val="9"/>
      <name val="Arial"/>
      <family val="2"/>
    </font>
    <font>
      <b/>
      <sz val="20"/>
      <color indexed="8"/>
      <name val="Calibri"/>
      <family val="2"/>
      <scheme val="minor"/>
    </font>
    <font>
      <sz val="9"/>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7" fillId="0" borderId="0"/>
    <xf numFmtId="0" fontId="7" fillId="0" borderId="0"/>
    <xf numFmtId="0" fontId="11" fillId="0" borderId="0"/>
    <xf numFmtId="0" fontId="4" fillId="0" borderId="0"/>
    <xf numFmtId="9" fontId="22" fillId="0" borderId="0" applyFont="0" applyFill="0" applyBorder="0" applyAlignment="0" applyProtection="0"/>
  </cellStyleXfs>
  <cellXfs count="149">
    <xf numFmtId="0" fontId="0" fillId="0" borderId="0" xfId="0"/>
    <xf numFmtId="0" fontId="5" fillId="0" borderId="0" xfId="0" applyFont="1" applyFill="1" applyAlignment="1">
      <alignment horizontal="left"/>
    </xf>
    <xf numFmtId="0" fontId="6" fillId="0" borderId="0" xfId="0" applyFont="1" applyFill="1" applyAlignment="1">
      <alignment horizontal="left"/>
    </xf>
    <xf numFmtId="0" fontId="7" fillId="0" borderId="0" xfId="0" applyFont="1" applyFill="1" applyAlignment="1">
      <alignment horizontal="left"/>
    </xf>
    <xf numFmtId="0" fontId="14" fillId="2" borderId="0" xfId="0" applyFont="1" applyFill="1"/>
    <xf numFmtId="165" fontId="7" fillId="0" borderId="0" xfId="0" applyNumberFormat="1" applyFont="1" applyFill="1" applyAlignment="1">
      <alignment horizontal="left"/>
    </xf>
    <xf numFmtId="0" fontId="10" fillId="0" borderId="0" xfId="0" applyFont="1" applyFill="1" applyAlignment="1">
      <alignment horizontal="left"/>
    </xf>
    <xf numFmtId="164" fontId="10"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2" borderId="0" xfId="3" applyFont="1" applyFill="1" applyAlignment="1" applyProtection="1">
      <alignment horizontal="center" vertical="center" wrapText="1"/>
    </xf>
    <xf numFmtId="0" fontId="8" fillId="3" borderId="1" xfId="3"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0" fontId="16"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0" fontId="10" fillId="0" borderId="1" xfId="0" applyFont="1" applyFill="1" applyBorder="1" applyAlignment="1">
      <alignment horizontal="left" vertical="top"/>
    </xf>
    <xf numFmtId="0" fontId="10" fillId="0" borderId="1" xfId="0" applyFont="1" applyFill="1" applyBorder="1" applyAlignment="1">
      <alignment horizontal="center"/>
    </xf>
    <xf numFmtId="0" fontId="10" fillId="0" borderId="1" xfId="0" applyNumberFormat="1" applyFont="1" applyFill="1" applyBorder="1" applyAlignment="1">
      <alignment horizontal="center"/>
    </xf>
    <xf numFmtId="0" fontId="10" fillId="0" borderId="1" xfId="0" applyFont="1" applyFill="1" applyBorder="1"/>
    <xf numFmtId="166" fontId="10" fillId="0" borderId="1" xfId="0" applyNumberFormat="1" applyFont="1" applyFill="1" applyBorder="1"/>
    <xf numFmtId="0" fontId="10" fillId="0" borderId="1" xfId="0" applyNumberFormat="1" applyFont="1" applyFill="1" applyBorder="1"/>
    <xf numFmtId="0" fontId="10" fillId="0" borderId="1" xfId="0" applyFont="1" applyFill="1" applyBorder="1" applyAlignment="1">
      <alignment wrapText="1"/>
    </xf>
    <xf numFmtId="0" fontId="10" fillId="0" borderId="1" xfId="0" applyFont="1" applyFill="1" applyBorder="1" applyAlignment="1">
      <alignment horizontal="left"/>
    </xf>
    <xf numFmtId="165" fontId="10" fillId="0" borderId="1" xfId="0" applyNumberFormat="1" applyFont="1" applyFill="1" applyBorder="1" applyAlignment="1">
      <alignment horizontal="left"/>
    </xf>
    <xf numFmtId="164" fontId="10" fillId="0" borderId="1" xfId="0" applyNumberFormat="1" applyFont="1" applyFill="1" applyBorder="1" applyAlignment="1">
      <alignment horizontal="left"/>
    </xf>
    <xf numFmtId="0" fontId="10" fillId="0" borderId="1" xfId="0" applyFont="1" applyFill="1" applyBorder="1" applyAlignment="1">
      <alignment vertical="top" wrapText="1"/>
    </xf>
    <xf numFmtId="0" fontId="10" fillId="0" borderId="1" xfId="0" applyNumberFormat="1" applyFont="1" applyFill="1" applyBorder="1" applyAlignment="1">
      <alignment vertical="top" wrapText="1"/>
    </xf>
    <xf numFmtId="166" fontId="10" fillId="0" borderId="1" xfId="0" applyNumberFormat="1" applyFont="1" applyFill="1" applyBorder="1" applyAlignment="1"/>
    <xf numFmtId="166" fontId="10" fillId="0" borderId="1" xfId="0" applyNumberFormat="1" applyFont="1" applyFill="1" applyBorder="1" applyAlignment="1">
      <alignment wrapText="1"/>
    </xf>
    <xf numFmtId="0" fontId="17" fillId="0" borderId="0" xfId="4" applyFont="1"/>
    <xf numFmtId="0" fontId="4" fillId="0" borderId="0" xfId="4"/>
    <xf numFmtId="0" fontId="18" fillId="0" borderId="0" xfId="4" applyFont="1"/>
    <xf numFmtId="0" fontId="4" fillId="0" borderId="0" xfId="4" applyNumberFormat="1"/>
    <xf numFmtId="0" fontId="4"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0" fillId="0" borderId="1" xfId="0" applyNumberFormat="1" applyFont="1" applyFill="1" applyBorder="1" applyAlignment="1">
      <alignment horizontal="left"/>
    </xf>
    <xf numFmtId="0" fontId="10" fillId="0" borderId="1" xfId="0" applyFont="1" applyFill="1" applyBorder="1" applyAlignment="1">
      <alignment horizontal="left" wrapText="1"/>
    </xf>
    <xf numFmtId="0" fontId="5" fillId="0" borderId="0" xfId="0" applyFont="1"/>
    <xf numFmtId="0" fontId="5" fillId="0" borderId="0" xfId="0" applyFont="1" applyAlignment="1">
      <alignment horizontal="center"/>
    </xf>
    <xf numFmtId="0" fontId="20"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0"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5" fillId="0" borderId="0" xfId="0" applyFont="1" applyAlignment="1">
      <alignment wrapText="1"/>
    </xf>
    <xf numFmtId="0" fontId="5" fillId="0" borderId="0" xfId="0" applyFont="1" applyAlignment="1">
      <alignment horizontal="center" wrapText="1"/>
    </xf>
    <xf numFmtId="0" fontId="0" fillId="0" borderId="0" xfId="0" pivotButton="1" applyAlignment="1">
      <alignment wrapText="1"/>
    </xf>
    <xf numFmtId="14" fontId="8" fillId="3" borderId="1" xfId="3" applyNumberFormat="1" applyFont="1" applyFill="1" applyBorder="1" applyAlignment="1" applyProtection="1">
      <alignment horizontal="center" vertical="center" wrapText="1"/>
    </xf>
    <xf numFmtId="14" fontId="8" fillId="4" borderId="1" xfId="3" applyNumberFormat="1" applyFont="1" applyFill="1" applyBorder="1" applyAlignment="1" applyProtection="1">
      <alignment horizontal="center" vertical="center" wrapText="1"/>
    </xf>
    <xf numFmtId="14" fontId="10" fillId="0" borderId="1" xfId="0" applyNumberFormat="1" applyFont="1" applyFill="1" applyBorder="1" applyAlignment="1">
      <alignment horizontal="right" vertical="center"/>
    </xf>
    <xf numFmtId="14" fontId="10" fillId="0" borderId="1" xfId="0" applyNumberFormat="1" applyFont="1" applyFill="1" applyBorder="1" applyAlignment="1">
      <alignment horizontal="right" vertical="center" wrapText="1"/>
    </xf>
    <xf numFmtId="14" fontId="10" fillId="0" borderId="1" xfId="0" applyNumberFormat="1" applyFont="1" applyFill="1" applyBorder="1" applyAlignment="1">
      <alignment horizontal="right"/>
    </xf>
    <xf numFmtId="14" fontId="7" fillId="0" borderId="0" xfId="0" applyNumberFormat="1" applyFont="1" applyFill="1" applyAlignment="1">
      <alignment horizontal="right"/>
    </xf>
    <xf numFmtId="14" fontId="10" fillId="0" borderId="0" xfId="0" applyNumberFormat="1" applyFont="1" applyFill="1" applyAlignment="1">
      <alignment horizontal="right"/>
    </xf>
    <xf numFmtId="0" fontId="8" fillId="3" borderId="1" xfId="3"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0" fontId="0" fillId="5" borderId="0" xfId="0" applyNumberFormat="1" applyFill="1"/>
    <xf numFmtId="0" fontId="19" fillId="0" borderId="0" xfId="0" applyFont="1"/>
    <xf numFmtId="0" fontId="20" fillId="0" borderId="0" xfId="0" applyFont="1" applyAlignment="1">
      <alignment horizontal="center"/>
    </xf>
    <xf numFmtId="0" fontId="21" fillId="0" borderId="0" xfId="0" applyFont="1"/>
    <xf numFmtId="0" fontId="10" fillId="7" borderId="1" xfId="0" applyFont="1" applyFill="1" applyBorder="1" applyAlignment="1">
      <alignment horizontal="left"/>
    </xf>
    <xf numFmtId="14" fontId="10" fillId="7" borderId="1" xfId="0" applyNumberFormat="1" applyFont="1" applyFill="1" applyBorder="1" applyAlignment="1">
      <alignment horizontal="right" vertical="center" wrapText="1"/>
    </xf>
    <xf numFmtId="0" fontId="8" fillId="3" borderId="1" xfId="3"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164" fontId="10" fillId="0" borderId="1" xfId="0" applyNumberFormat="1" applyFont="1" applyFill="1" applyBorder="1" applyAlignment="1">
      <alignment horizontal="left" wrapText="1"/>
    </xf>
    <xf numFmtId="14" fontId="0" fillId="0" borderId="0" xfId="0" applyNumberFormat="1"/>
    <xf numFmtId="14" fontId="10"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8" fillId="4" borderId="1" xfId="3" applyNumberFormat="1" applyFont="1" applyFill="1" applyBorder="1" applyAlignment="1" applyProtection="1">
      <alignment horizontal="right" vertical="center" wrapText="1"/>
    </xf>
    <xf numFmtId="14" fontId="8" fillId="3" borderId="1" xfId="3" applyNumberFormat="1" applyFont="1" applyFill="1" applyBorder="1" applyAlignment="1" applyProtection="1">
      <alignment horizontal="right" vertical="center" wrapText="1"/>
    </xf>
    <xf numFmtId="0" fontId="10" fillId="8" borderId="1" xfId="0" applyFont="1" applyFill="1" applyBorder="1" applyAlignment="1">
      <alignment horizontal="left" vertical="top"/>
    </xf>
    <xf numFmtId="0" fontId="10" fillId="8" borderId="1" xfId="0" applyFont="1" applyFill="1" applyBorder="1" applyAlignment="1">
      <alignment horizontal="center"/>
    </xf>
    <xf numFmtId="0" fontId="10" fillId="8" borderId="1" xfId="0" applyNumberFormat="1" applyFont="1" applyFill="1" applyBorder="1" applyAlignment="1">
      <alignment horizontal="center"/>
    </xf>
    <xf numFmtId="0" fontId="10" fillId="8" borderId="1" xfId="0" applyFont="1" applyFill="1" applyBorder="1"/>
    <xf numFmtId="166" fontId="10" fillId="8" borderId="1" xfId="0" applyNumberFormat="1" applyFont="1" applyFill="1" applyBorder="1"/>
    <xf numFmtId="14" fontId="10" fillId="8" borderId="1" xfId="0" applyNumberFormat="1" applyFont="1" applyFill="1" applyBorder="1" applyAlignment="1">
      <alignment horizontal="right"/>
    </xf>
    <xf numFmtId="0" fontId="10" fillId="8" borderId="1" xfId="0" applyNumberFormat="1" applyFont="1" applyFill="1" applyBorder="1"/>
    <xf numFmtId="164" fontId="10" fillId="8" borderId="1" xfId="0" applyNumberFormat="1" applyFont="1" applyFill="1" applyBorder="1" applyAlignment="1">
      <alignment horizontal="justify" vertical="center" wrapText="1"/>
    </xf>
    <xf numFmtId="0" fontId="10" fillId="8" borderId="1" xfId="0" applyFont="1" applyFill="1" applyBorder="1" applyAlignment="1">
      <alignment wrapText="1"/>
    </xf>
    <xf numFmtId="0" fontId="10" fillId="8" borderId="1" xfId="0" applyFont="1" applyFill="1" applyBorder="1" applyAlignment="1">
      <alignment horizontal="left"/>
    </xf>
    <xf numFmtId="165" fontId="10" fillId="8" borderId="1" xfId="0" applyNumberFormat="1" applyFont="1" applyFill="1" applyBorder="1" applyAlignment="1">
      <alignment horizontal="left"/>
    </xf>
    <xf numFmtId="14" fontId="10" fillId="8" borderId="1" xfId="0" applyNumberFormat="1" applyFont="1" applyFill="1" applyBorder="1" applyAlignment="1">
      <alignment horizontal="right" vertical="center"/>
    </xf>
    <xf numFmtId="14" fontId="10" fillId="8" borderId="1" xfId="0" applyNumberFormat="1" applyFont="1" applyFill="1" applyBorder="1" applyAlignment="1">
      <alignment horizontal="right" vertical="center" wrapText="1"/>
    </xf>
    <xf numFmtId="0" fontId="8" fillId="4" borderId="9" xfId="3" applyFont="1" applyFill="1" applyBorder="1" applyAlignment="1" applyProtection="1">
      <alignment horizontal="center" vertical="center" wrapText="1"/>
    </xf>
    <xf numFmtId="0" fontId="10" fillId="8" borderId="10" xfId="0" applyFont="1" applyFill="1" applyBorder="1" applyAlignment="1">
      <alignment horizontal="left"/>
    </xf>
    <xf numFmtId="9" fontId="7" fillId="0" borderId="1" xfId="5" applyFont="1" applyFill="1" applyBorder="1" applyAlignment="1">
      <alignment horizontal="right"/>
    </xf>
    <xf numFmtId="14" fontId="10" fillId="8" borderId="1" xfId="0" applyNumberFormat="1" applyFont="1" applyFill="1" applyBorder="1" applyAlignment="1">
      <alignment horizontal="left"/>
    </xf>
    <xf numFmtId="9" fontId="7" fillId="8" borderId="1" xfId="5" applyFont="1" applyFill="1" applyBorder="1" applyAlignment="1">
      <alignment horizontal="right"/>
    </xf>
    <xf numFmtId="0" fontId="3" fillId="0" borderId="0" xfId="4" applyFont="1"/>
    <xf numFmtId="9" fontId="7" fillId="8" borderId="1" xfId="5" applyNumberFormat="1" applyFont="1" applyFill="1" applyBorder="1" applyAlignment="1">
      <alignment horizontal="right"/>
    </xf>
    <xf numFmtId="0" fontId="0" fillId="9" borderId="0" xfId="0" applyNumberFormat="1" applyFill="1"/>
    <xf numFmtId="0" fontId="7" fillId="0" borderId="1" xfId="0" applyFont="1" applyFill="1" applyBorder="1" applyAlignment="1">
      <alignment horizontal="left"/>
    </xf>
    <xf numFmtId="14" fontId="10" fillId="0" borderId="1" xfId="0" applyNumberFormat="1" applyFont="1" applyFill="1" applyBorder="1" applyAlignment="1">
      <alignment wrapText="1"/>
    </xf>
    <xf numFmtId="9" fontId="10" fillId="0" borderId="1" xfId="5" applyFont="1" applyFill="1" applyBorder="1" applyAlignment="1">
      <alignment horizontal="left"/>
    </xf>
    <xf numFmtId="0" fontId="0" fillId="10" borderId="0" xfId="0" applyNumberFormat="1" applyFill="1"/>
    <xf numFmtId="0" fontId="21" fillId="5" borderId="0" xfId="0" applyFont="1" applyFill="1" applyAlignment="1">
      <alignment horizontal="left"/>
    </xf>
    <xf numFmtId="0" fontId="21" fillId="9" borderId="0" xfId="0" applyFont="1" applyFill="1" applyAlignment="1">
      <alignment horizontal="left"/>
    </xf>
    <xf numFmtId="0" fontId="21" fillId="10" borderId="0" xfId="0" applyFont="1" applyFill="1" applyAlignment="1">
      <alignment horizontal="left"/>
    </xf>
    <xf numFmtId="0" fontId="2" fillId="0" borderId="0" xfId="4" applyFont="1"/>
    <xf numFmtId="0" fontId="24" fillId="0" borderId="0" xfId="4" applyFont="1"/>
    <xf numFmtId="9" fontId="0" fillId="0" borderId="1" xfId="5" applyFont="1" applyBorder="1"/>
    <xf numFmtId="0" fontId="25" fillId="0" borderId="0" xfId="0" applyFont="1" applyAlignment="1">
      <alignment horizontal="left" wrapText="1"/>
    </xf>
    <xf numFmtId="0" fontId="25" fillId="0" borderId="0" xfId="0" applyFont="1" applyAlignment="1">
      <alignment horizontal="left" vertical="top" wrapText="1"/>
    </xf>
    <xf numFmtId="0" fontId="25" fillId="0" borderId="0" xfId="0" applyFont="1" applyFill="1" applyAlignment="1">
      <alignment horizontal="left" wrapText="1"/>
    </xf>
    <xf numFmtId="0" fontId="8" fillId="3" borderId="1" xfId="3" applyFont="1" applyFill="1" applyBorder="1" applyAlignment="1" applyProtection="1">
      <alignment horizontal="center" vertical="center" wrapText="1"/>
    </xf>
    <xf numFmtId="0" fontId="7" fillId="2" borderId="1" xfId="1" applyFont="1" applyFill="1" applyBorder="1" applyAlignment="1">
      <alignment horizontal="center"/>
    </xf>
    <xf numFmtId="0" fontId="9" fillId="2" borderId="1" xfId="1" applyFont="1" applyFill="1" applyBorder="1" applyAlignment="1">
      <alignment horizontal="center" vertical="center"/>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protection locked="0"/>
    </xf>
    <xf numFmtId="0" fontId="9" fillId="2" borderId="4"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8" fillId="4" borderId="1" xfId="3" applyFont="1" applyFill="1" applyBorder="1" applyAlignment="1" applyProtection="1">
      <alignment horizontal="center" vertical="center" wrapText="1"/>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7" fillId="0" borderId="9" xfId="5" applyNumberFormat="1" applyFont="1" applyFill="1" applyBorder="1" applyAlignment="1">
      <alignment horizontal="right" vertical="center"/>
    </xf>
    <xf numFmtId="9" fontId="7" fillId="0" borderId="10" xfId="5" applyNumberFormat="1" applyFont="1" applyFill="1" applyBorder="1" applyAlignment="1">
      <alignment horizontal="right" vertical="center"/>
    </xf>
    <xf numFmtId="9" fontId="7" fillId="0" borderId="1" xfId="5" applyFont="1" applyFill="1" applyBorder="1" applyAlignment="1">
      <alignment horizontal="right" vertical="center"/>
    </xf>
    <xf numFmtId="9" fontId="7" fillId="8" borderId="1" xfId="0" applyNumberFormat="1" applyFont="1" applyFill="1" applyBorder="1" applyAlignment="1">
      <alignment vertical="center"/>
    </xf>
    <xf numFmtId="0" fontId="7" fillId="8" borderId="1" xfId="0" applyFont="1" applyFill="1" applyBorder="1" applyAlignment="1">
      <alignment vertical="center"/>
    </xf>
    <xf numFmtId="9" fontId="7" fillId="0" borderId="1" xfId="5" applyNumberFormat="1" applyFont="1" applyFill="1" applyBorder="1" applyAlignment="1">
      <alignment vertical="center"/>
    </xf>
    <xf numFmtId="9" fontId="7" fillId="0" borderId="9" xfId="5" applyFont="1" applyFill="1" applyBorder="1" applyAlignment="1">
      <alignment horizontal="right" vertical="center"/>
    </xf>
    <xf numFmtId="9" fontId="7" fillId="0" borderId="11" xfId="5" applyFont="1" applyFill="1" applyBorder="1" applyAlignment="1">
      <alignment horizontal="right" vertical="center"/>
    </xf>
    <xf numFmtId="9" fontId="7" fillId="0" borderId="10" xfId="5" applyFont="1" applyFill="1" applyBorder="1" applyAlignment="1">
      <alignment horizontal="right" vertical="center"/>
    </xf>
    <xf numFmtId="9" fontId="0" fillId="8" borderId="1" xfId="5" applyFont="1" applyFill="1" applyBorder="1" applyAlignment="1">
      <alignment horizontal="right" vertical="center"/>
    </xf>
    <xf numFmtId="0" fontId="19" fillId="0" borderId="0" xfId="0" applyNumberFormat="1" applyFont="1" applyAlignment="1">
      <alignment horizontal="center"/>
    </xf>
    <xf numFmtId="0" fontId="19" fillId="7" borderId="0" xfId="0" applyNumberFormat="1" applyFont="1" applyFill="1" applyAlignment="1">
      <alignment horizontal="center"/>
    </xf>
    <xf numFmtId="0" fontId="19" fillId="0" borderId="0" xfId="0" applyFont="1" applyAlignment="1">
      <alignment horizontal="center"/>
    </xf>
    <xf numFmtId="0" fontId="10" fillId="0" borderId="0" xfId="0" applyFont="1" applyAlignment="1">
      <alignment horizontal="left" wrapText="1"/>
    </xf>
    <xf numFmtId="0" fontId="19" fillId="0" borderId="0" xfId="0" applyNumberFormat="1" applyFont="1"/>
    <xf numFmtId="0" fontId="19" fillId="0" borderId="0" xfId="0" applyNumberFormat="1" applyFont="1" applyFill="1"/>
    <xf numFmtId="0" fontId="19" fillId="5" borderId="0" xfId="0" applyNumberFormat="1" applyFont="1" applyFill="1"/>
    <xf numFmtId="0" fontId="1" fillId="0" borderId="0" xfId="4" applyFont="1"/>
  </cellXfs>
  <cellStyles count="6">
    <cellStyle name="Normal" xfId="0" builtinId="0"/>
    <cellStyle name="Normal 2" xfId="1"/>
    <cellStyle name="Normal 3" xfId="2"/>
    <cellStyle name="Normal 4" xfId="3"/>
    <cellStyle name="Normal 5" xfId="4"/>
    <cellStyle name="Porcentaje" xfId="5" builtinId="5"/>
  </cellStyles>
  <dxfs count="76">
    <dxf>
      <alignment wrapText="1" readingOrder="0"/>
    </dxf>
    <dxf>
      <fill>
        <patternFill>
          <bgColor indexed="64"/>
        </patternFill>
      </fill>
    </dxf>
    <dxf>
      <fill>
        <patternFill>
          <bgColor rgb="FFFFC000"/>
        </patternFill>
      </fill>
    </dxf>
    <dxf>
      <fill>
        <patternFill>
          <bgColor rgb="FFFFFF00"/>
        </patternFill>
      </fill>
    </dxf>
    <dxf>
      <fill>
        <patternFill>
          <bgColor rgb="FFC00000"/>
        </patternFill>
      </fill>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wrapText="1" readingOrder="0"/>
    </dxf>
    <dxf>
      <alignment wrapText="1" readingOrder="0"/>
    </dxf>
    <dxf>
      <alignment wrapText="1" readingOrder="0"/>
    </dxf>
    <dxf>
      <fill>
        <patternFill patternType="solid">
          <bgColor rgb="FF92D050"/>
        </patternFill>
      </fill>
    </dxf>
    <dxf>
      <fill>
        <patternFill patternType="solid">
          <bgColor rgb="FFFFC000"/>
        </patternFill>
      </fill>
    </dxf>
    <dxf>
      <fill>
        <patternFill>
          <bgColor rgb="FFFF0000"/>
        </patternFill>
      </fill>
    </dxf>
    <dxf>
      <fill>
        <patternFill patternType="solid">
          <bgColor rgb="FFFFC000"/>
        </patternFill>
      </fill>
    </dxf>
    <dxf>
      <fill>
        <patternFill>
          <bgColor rgb="FFFF0000"/>
        </patternFill>
      </fill>
    </dxf>
    <dxf>
      <fill>
        <patternFill patternType="solid">
          <bgColor rgb="FFFFC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4.6545450991518897E-2"/>
                  <c:y val="1.493094613761112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9028-44AF-8005-96035AA2BE1E}"/>
                </c:ext>
              </c:extLst>
            </c:dLbl>
            <c:dLbl>
              <c:idx val="2"/>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Estadisticas!$F$12:$F$14</c:f>
              <c:strCache>
                <c:ptCount val="3"/>
                <c:pt idx="0">
                  <c:v>ACCIONES CERRADAS</c:v>
                </c:pt>
                <c:pt idx="1">
                  <c:v>ACCIONES ABIERTAS VENCIDAS</c:v>
                </c:pt>
                <c:pt idx="2">
                  <c:v>ACCIONES ABIERTAS EN TÉRMINOS</c:v>
                </c:pt>
              </c:strCache>
            </c:strRef>
          </c:cat>
          <c:val>
            <c:numRef>
              <c:f>Estadisticas!$G$12:$G$14</c:f>
              <c:numCache>
                <c:formatCode>General</c:formatCode>
                <c:ptCount val="3"/>
                <c:pt idx="0">
                  <c:v>9</c:v>
                </c:pt>
                <c:pt idx="1">
                  <c:v>17</c:v>
                </c:pt>
                <c:pt idx="2">
                  <c:v>96</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 vencidas</a:t>
            </a:r>
            <a:endParaRPr lang="es-CO" sz="1800"/>
          </a:p>
        </c:rich>
      </c:tx>
      <c:layout>
        <c:manualLayout>
          <c:xMode val="edge"/>
          <c:yMode val="edge"/>
          <c:x val="0.18418684361483845"/>
          <c:y val="8.9560585444148216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143642313638407E-2"/>
          <c:y val="0.29822617150711067"/>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5991-4AA9-9EE5-E6D7EA1325C5}"/>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991-4AA9-9EE5-E6D7EA1325C5}"/>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4.1685821742621719E-2"/>
                  <c:y val="8.956058544414821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4030650181040814"/>
                  <c:y val="-6.7170439083111336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674-4FD3-B177-BFD5355134CF}"/>
                </c:ext>
              </c:extLst>
            </c:dLbl>
            <c:dLbl>
              <c:idx val="4"/>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8-5991-4AA9-9EE5-E6D7EA1325C5}"/>
                </c:ext>
              </c:extLst>
            </c:dLbl>
            <c:dLbl>
              <c:idx val="5"/>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5991-4AA9-9EE5-E6D7EA1325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Estadisticas!$D$100:$D$105</c:f>
              <c:strCache>
                <c:ptCount val="6"/>
                <c:pt idx="0">
                  <c:v>SGC</c:v>
                </c:pt>
                <c:pt idx="1">
                  <c:v>SGM</c:v>
                </c:pt>
                <c:pt idx="2">
                  <c:v>SGJ</c:v>
                </c:pt>
                <c:pt idx="3">
                  <c:v>SGC - OTIC</c:v>
                </c:pt>
                <c:pt idx="4">
                  <c:v>OCI</c:v>
                </c:pt>
                <c:pt idx="5">
                  <c:v>OCI - OAPI</c:v>
                </c:pt>
              </c:strCache>
            </c:strRef>
          </c:cat>
          <c:val>
            <c:numRef>
              <c:f>Estadisticas!$E$100:$E$105</c:f>
              <c:numCache>
                <c:formatCode>General</c:formatCode>
                <c:ptCount val="6"/>
                <c:pt idx="0">
                  <c:v>2</c:v>
                </c:pt>
                <c:pt idx="1">
                  <c:v>4</c:v>
                </c:pt>
                <c:pt idx="2">
                  <c:v>7</c:v>
                </c:pt>
                <c:pt idx="3">
                  <c:v>2</c:v>
                </c:pt>
                <c:pt idx="4">
                  <c:v>1</c:v>
                </c:pt>
                <c:pt idx="5">
                  <c:v>1</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4547791248"/>
          <c:y val="0.28335865814115213"/>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Lbls>
            <c:dLbl>
              <c:idx val="0"/>
              <c:layout>
                <c:manualLayout>
                  <c:x val="0.2234224232593523"/>
                  <c:y val="-2.188947304017557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3.1249994873688507E-2"/>
                  <c:y val="-1.47737739687033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0.13124999999999984"/>
                  <c:y val="-5.81041841752439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5.0000000000000017E-2"/>
                  <c:y val="3.28295514806440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22238517028956328"/>
                  <c:y val="7.207615294382990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7083328890530077E-2"/>
                  <c:y val="-1.1819019174962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Estadisticas!$E$35:$E$40</c:f>
              <c:strCache>
                <c:ptCount val="6"/>
                <c:pt idx="0">
                  <c:v>OAPI</c:v>
                </c:pt>
                <c:pt idx="1">
                  <c:v>SGJ</c:v>
                </c:pt>
                <c:pt idx="2">
                  <c:v>SSC</c:v>
                </c:pt>
                <c:pt idx="3">
                  <c:v>SGC</c:v>
                </c:pt>
                <c:pt idx="4">
                  <c:v>DESPACHO</c:v>
                </c:pt>
                <c:pt idx="5">
                  <c:v>OCI</c:v>
                </c:pt>
              </c:strCache>
            </c:strRef>
          </c:cat>
          <c:val>
            <c:numRef>
              <c:f>Estadisticas!$F$35:$F$40</c:f>
              <c:numCache>
                <c:formatCode>General</c:formatCode>
                <c:ptCount val="6"/>
                <c:pt idx="0">
                  <c:v>1</c:v>
                </c:pt>
                <c:pt idx="1">
                  <c:v>1</c:v>
                </c:pt>
                <c:pt idx="2">
                  <c:v>3</c:v>
                </c:pt>
                <c:pt idx="3">
                  <c:v>2</c:v>
                </c:pt>
                <c:pt idx="4">
                  <c:v>1</c:v>
                </c:pt>
                <c:pt idx="5">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7390233325681242"/>
          <c:y val="0.919077608591651"/>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Lbls>
            <c:dLbl>
              <c:idx val="0"/>
              <c:layout>
                <c:manualLayout>
                  <c:x val="0.13285882755746145"/>
                  <c:y val="-4.83529813325129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4163698514775798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1.6132857631977606E-2"/>
                  <c:y val="-6.406779544861382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07B6-44DA-BDFD-3B6FB11BF71C}"/>
                </c:ext>
              </c:extLst>
            </c:dLbl>
            <c:dLbl>
              <c:idx val="4"/>
              <c:layout>
                <c:manualLayout>
                  <c:x val="3.0367732013133905E-2"/>
                  <c:y val="2.6594139732882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1.3285882755746145E-2"/>
                  <c:y val="3.62647359993847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3.7959665016417555E-3"/>
                  <c:y val="0.1305530495977849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1.4234874381156585E-2"/>
                  <c:y val="3.6265687829726001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3.0367732013134047E-2"/>
                  <c:y val="3.142943786613339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07B6-44DA-BDFD-3B6FB11BF71C}"/>
                </c:ext>
              </c:extLst>
            </c:dLbl>
            <c:dLbl>
              <c:idx val="9"/>
              <c:layout>
                <c:manualLayout>
                  <c:x val="-8.161327978529774E-2"/>
                  <c:y val="1.45059895827879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4.934756452134282E-2"/>
                  <c:y val="-3.505572110000369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0818504529679003"/>
                  <c:y val="-0.1160471551980311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551598019701087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8469748762313167E-2"/>
                  <c:y val="-9.91236117316516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B-07B6-44DA-BDFD-3B6FB11BF71C}"/>
                </c:ext>
              </c:extLst>
            </c:dLbl>
            <c:dLbl>
              <c:idx val="14"/>
              <c:layout>
                <c:manualLayout>
                  <c:x val="1.7081849257387829E-2"/>
                  <c:y val="-6.2858875732266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D-07B6-44DA-BDFD-3B6FB11BF71C}"/>
                </c:ext>
              </c:extLst>
            </c:dLbl>
            <c:dLbl>
              <c:idx val="15"/>
              <c:layout>
                <c:manualLayout>
                  <c:x val="2.0877815759029656E-2"/>
                  <c:y val="-5.80235775990155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Estadisticas!$E$59:$E$73</c:f>
              <c:strCache>
                <c:ptCount val="15"/>
                <c:pt idx="0">
                  <c:v>OAPI</c:v>
                </c:pt>
                <c:pt idx="1">
                  <c:v>SGC</c:v>
                </c:pt>
                <c:pt idx="2">
                  <c:v>SGC - DESPACHO - SSC</c:v>
                </c:pt>
                <c:pt idx="3">
                  <c:v>SGM</c:v>
                </c:pt>
                <c:pt idx="4">
                  <c:v>SGJ</c:v>
                </c:pt>
                <c:pt idx="5">
                  <c:v>SSC</c:v>
                </c:pt>
                <c:pt idx="6">
                  <c:v>SGC - OTIC</c:v>
                </c:pt>
                <c:pt idx="7">
                  <c:v>SPM</c:v>
                </c:pt>
                <c:pt idx="8">
                  <c:v>OGS</c:v>
                </c:pt>
                <c:pt idx="9">
                  <c:v>OGS - SSC - OACyC</c:v>
                </c:pt>
                <c:pt idx="10">
                  <c:v>OCI</c:v>
                </c:pt>
                <c:pt idx="11">
                  <c:v>OCD</c:v>
                </c:pt>
                <c:pt idx="12">
                  <c:v>OACyC</c:v>
                </c:pt>
                <c:pt idx="13">
                  <c:v>OTIC</c:v>
                </c:pt>
                <c:pt idx="14">
                  <c:v>OCI - OAPI</c:v>
                </c:pt>
              </c:strCache>
            </c:strRef>
          </c:cat>
          <c:val>
            <c:numRef>
              <c:f>Estadisticas!$F$59:$F$73</c:f>
              <c:numCache>
                <c:formatCode>General</c:formatCode>
                <c:ptCount val="15"/>
                <c:pt idx="0">
                  <c:v>2</c:v>
                </c:pt>
                <c:pt idx="1">
                  <c:v>26</c:v>
                </c:pt>
                <c:pt idx="2">
                  <c:v>1</c:v>
                </c:pt>
                <c:pt idx="3">
                  <c:v>8</c:v>
                </c:pt>
                <c:pt idx="4">
                  <c:v>24</c:v>
                </c:pt>
                <c:pt idx="5">
                  <c:v>18</c:v>
                </c:pt>
                <c:pt idx="6">
                  <c:v>2</c:v>
                </c:pt>
                <c:pt idx="7">
                  <c:v>9</c:v>
                </c:pt>
                <c:pt idx="8">
                  <c:v>4</c:v>
                </c:pt>
                <c:pt idx="9">
                  <c:v>2</c:v>
                </c:pt>
                <c:pt idx="10">
                  <c:v>2</c:v>
                </c:pt>
                <c:pt idx="11">
                  <c:v>1</c:v>
                </c:pt>
                <c:pt idx="12">
                  <c:v>4</c:v>
                </c:pt>
                <c:pt idx="13">
                  <c:v>9</c:v>
                </c:pt>
                <c:pt idx="14">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309562</xdr:colOff>
      <xdr:row>2</xdr:row>
      <xdr:rowOff>164307</xdr:rowOff>
    </xdr:from>
    <xdr:to>
      <xdr:col>13</xdr:col>
      <xdr:colOff>321468</xdr:colOff>
      <xdr:row>22</xdr:row>
      <xdr:rowOff>107156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226218</xdr:colOff>
      <xdr:row>93</xdr:row>
      <xdr:rowOff>226219</xdr:rowOff>
    </xdr:from>
    <xdr:to>
      <xdr:col>10</xdr:col>
      <xdr:colOff>119062</xdr:colOff>
      <xdr:row>111</xdr:row>
      <xdr:rowOff>190499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642936</xdr:colOff>
      <xdr:row>26</xdr:row>
      <xdr:rowOff>130966</xdr:rowOff>
    </xdr:from>
    <xdr:to>
      <xdr:col>11</xdr:col>
      <xdr:colOff>226219</xdr:colOff>
      <xdr:row>44</xdr:row>
      <xdr:rowOff>119062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214312</xdr:colOff>
      <xdr:row>50</xdr:row>
      <xdr:rowOff>83342</xdr:rowOff>
    </xdr:from>
    <xdr:to>
      <xdr:col>14</xdr:col>
      <xdr:colOff>35717</xdr:colOff>
      <xdr:row>78</xdr:row>
      <xdr:rowOff>119061</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Romero" refreshedDate="44063.722179050928" createdVersion="6" refreshedVersion="6" minRefreshableVersion="3" recordCount="33">
  <cacheSource type="worksheet">
    <worksheetSource ref="A6:X39" sheet="Consolidado Julio  2020"/>
  </cacheSource>
  <cacheFields count="24">
    <cacheField name="No. Hallazgo" numFmtId="0">
      <sharedItems/>
    </cacheField>
    <cacheField name="No. Acción" numFmtId="0">
      <sharedItems containsSemiMixedTypes="0" containsString="0" containsNumber="1" containsInteger="1" minValue="1" maxValue="6"/>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AUDITORÍA INTERNA SGC 2019 _x000a_"/>
        <s v="AUDITORÍA EXTERNA ICONTEC 2019"/>
        <s v="AUDITORÍA CONTRATACIÓN 2019"/>
        <s v="AUDITORÍA SIPROJWEB - COMITÉ CONCILIACIÓN"/>
        <s v="EVALUACIÓN AUSTERIDAD DEL GASTO I TRIMESTRE 2019" u="1"/>
        <s v="ACCIONES POR AUTOCONTROL" u="1"/>
        <s v="AUDITORIA INTERNA SIG 2018" u="1"/>
        <s v="AUDITORIA CONTRAVENCIONAL" u="1"/>
        <s v="VEEDURIA DISTRITAL EXPEDIENTE 201950033309900016E" u="1"/>
        <s v="EVALUACIÓN AUSTERIDAD DEL GASTO II TRIMESTRE 2016" u="1"/>
        <s v="EVALUACION AUSTERIDAD DEL GASTO II TRIMESTRE 2017" u="1"/>
        <s v="AUDITORIA PQRSD 2017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1-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tividad relacionada con el objeto de la auditoria, no se evidencio el cumplimiento integral de los requisitos establecidos en: _x000a_Resolución 011 de 2018 articulo  4 y 7_x000a_Resolución 4575 de 2013, articulo 3 numeral 4_x000a_"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Registro de publicaciones que contenga los documentos publicados de conformidad con la Ley 1712 de 2014."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No se cuenta con Plan Estratégico de Seguridad Vial"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Se evidencia que el archivo de gestión de la Subdirección de Contravenciones de Tránsito no da cumplimiento a lo dispuesto en las TRD para la organización del archivo de la dependencia. "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Posible violación al Derecho de Petición y a la Tranquilidad por parte de la Secretaria Distrital de Movilidad - SDM"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C 2 Las dependencias auditadas no responden oportunamente los PQRSD que ingresaron por el Aplicativo de Correspondencia o por el SDQ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Incumplimiento del requisito normativo numeral 10.2.1. No Conformidad y Acción Correctiva de la norma NTC-ISO 9001:2015"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11-30T00:00:00" maxDate="2021-01-01T00:00:00"/>
    </cacheField>
    <cacheField name="FECHA DE REVISIÓN" numFmtId="14">
      <sharedItems containsSemiMixedTypes="0" containsNonDate="0" containsDate="1" containsString="0" minDate="2020-05-23T00:00:00" maxDate="2020-08-11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Romero" refreshedDate="44063.722179976852" createdVersion="6" refreshedVersion="6" minRefreshableVersion="3" recordCount="122">
  <cacheSource type="worksheet">
    <worksheetSource ref="A6:X128" sheet="Consolidado Julio  2020"/>
  </cacheSource>
  <cacheFields count="24">
    <cacheField name="No. Hallazgo" numFmtId="0">
      <sharedItems/>
    </cacheField>
    <cacheField name="No. Acción" numFmtId="0">
      <sharedItems containsSemiMixedTypes="0" containsString="0" containsNumber="1" containsInteger="1" minValue="1" maxValue="6"/>
    </cacheField>
    <cacheField name="VIGENCIA" numFmtId="0">
      <sharedItems containsSemiMixedTypes="0" containsString="0" containsNumber="1" containsInteger="1" minValue="2016" maxValue="2020"/>
    </cacheField>
    <cacheField name="PROCESO" numFmtId="0">
      <sharedItems/>
    </cacheField>
    <cacheField name="ORIGEN" numFmtId="0">
      <sharedItems count="3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AUDITORÍA INTERNA SGC 2019 _x000a_"/>
        <s v="AUDITORÍA EXTERNA ICONTEC 2019"/>
        <s v="AUDITORÍA CONTRATACIÓN 2019"/>
        <s v="AUDITORÍA SIPROJWEB - COMITÉ CONCILIACIÓN"/>
        <s v="AUDITORÍA SGAS 2019"/>
        <s v="AUDITORÍA PROCESO DE SEGURIDAD VIAL PE03"/>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_x000a_"/>
        <s v="INFORME EVALUACIÓN AUSTERIDAD DEL GASTO I TRIMESTRE 2020"/>
        <s v="AUDITORÍA SPMT 2020"/>
        <s v="INFORME SEGUIMIENTO SIDEAP 2020"/>
        <s v="INFORME SEGUIMIENTO I CUATRIMESTRE 2020 MAPA DE RIESGOS DE CORRUPCIÓN"/>
        <s v="INFORME SEGUIMIENTO PAAC"/>
        <s v="EVALUACIÓN AUSTERIDAD DEL GASTO I TRIMESTRE 2020" u="1"/>
        <s v="INFORME DE SEGUIMIENTO A LA LEY DE TRANSPARENCIA  Y DEL DERECHO DE ACCESO A LA INFORMACIÓN PÚBLICA NACIONAL 2020" u="1"/>
        <s v="INFORME SEGUIMIENTO PAAC PAAC" u="1"/>
        <s v="AUDITORIA CONTRAVENCIONAL" u="1"/>
        <s v="INFORME DE SEGUIMIENTO SIDEAP 2020" u="1"/>
        <s v="VEEDURIA DISTRITAL EXPEDIENTE 201950033309900016E" u="1"/>
        <s v="AUDITORÍA INTERNA SGC 2020" u="1"/>
        <s v="AUDITORÍA PQRSD 2019" u="1"/>
      </sharedItems>
    </cacheField>
    <cacheField name="FECHA DEL HALLAZGO" numFmtId="166">
      <sharedItems containsSemiMixedTypes="0" containsNonDate="0" containsDate="1" containsString="0" minDate="2015-02-10T00:00:00" maxDate="2020-05-29T00:00:00"/>
    </cacheField>
    <cacheField name="DESCRIPCIÓN DEL HALLAZGO" numFmtId="0">
      <sharedItems longText="1"/>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longText="1"/>
    </cacheField>
    <cacheField name="META" numFmtId="0">
      <sharedItems containsMixedTypes="1" containsNumber="1" minValue="0.8" maxValue="6"/>
    </cacheField>
    <cacheField name="SUBSECRETARÍA RESPONSABLE" numFmtId="0">
      <sharedItems count="19">
        <s v="SUBSECRETARÍA DE GESTIÓN CORPORATIVA"/>
        <s v="SUBSECRETARÍA DE GESTIÓN CORPORATIVA - DESPACHO - SUBSECRETARÍA DE SERVICIOS A LA CIUDADANÍA"/>
        <s v="SUBSECRETARÍA DE GESTIÓN JURÍDICA"/>
        <s v="SUBSECRETARÍA DE GESTIÓN DE LA MOVILIDAD"/>
        <s v="SUBSECRETARÍA DE SERVICIOS A LA CIUDADANÍA"/>
        <s v="SUBSECRETARÍA DE GESTIÓN CORPORATIVA - OTIC"/>
        <s v="OFICINA ASESORA DE PLANEACIÓN INSTITUCIONAL"/>
        <s v="DESPACHO"/>
        <s v="SUBSECRETARÍA DE POLÍTICA DE LA MOVILIDAD"/>
        <s v="OFICINA DE GESTIÓN SOCIAL"/>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 v="OFICINA DE CONTROL INTERNO / OFICINA ASESORA DE PLANEACIÓN INSTITUCIONAL"/>
        <s v="OFICINA DE SEGURIDAD VIAL" u="1"/>
        <s v="TODAS LAS DEPENDENCIAS RESPONSABLES DEL TRATAMIENTO DE RIESGOS DE CORRUPCIÓN. LIDERA OFICINA ASESORA DE PLANEACIÓN INSTITUCIONAL." u="1"/>
        <s v="OFICINA ASESORA DE COMUNICACIONES Y CULTURA PARA LA MOVILIDAD - SUBSECRETARÍA CORPORATIVA" u="1"/>
      </sharedItems>
    </cacheField>
    <cacheField name="ÁREA RESPONSABLE" numFmtId="0">
      <sharedItems count="28">
        <s v="SUBDIRECCIÓN ADMINISTRATIVA"/>
        <s v="SUBDIRECCION ADMINISTRATIVA - OFICINA DE TECNOLOGÍAS DE LA INFORMACIÓN Y LAS COMUNICACIONES - DIRECCIÓN DE ATENCIÓN AL CIUDADANO"/>
        <s v="DIRECCIÓN DE CONTRATACIÓN"/>
        <s v="SUBSECRETARÍA DE GESTIÓN DE LA MOVILIDAD"/>
        <s v="DIRECCIÓN DE ATENCIÓN AL CIUDADANO"/>
        <s v="SUBDIRECCIÓN ADMINISTRATIVA - OFICINA TECNOLOGÍA DE LA INFORMACIÓN Y LAS COMUNICACIONES (OTIC)"/>
        <s v="OFICINA ASESORA DE PLANEACIÓN INSTITUCIONAL"/>
        <s v="DIRECCION DE REPRESENTACION JUDICIAL"/>
        <s v="DESPACHO"/>
        <s v="DIRECCIÓN DE GESTIÓN DE TRÁNSITO Y CONTROL DE TRÁNSITO Y TRANSPORTES"/>
        <s v="DIRECCIÓN DE PLANEACION DE LA MOVILIDAD_x000a_SUBDIRECCIÓN DE INFRAESTRUCTURA_x000a_"/>
        <s v="DIRECCIÓN DE INTELIGENCIA PARA LA MOVILIDAD"/>
        <s v="OFICINA DE GESTIÓN SOCIAL"/>
        <s v="OFICINA DE GESTIÓN SOCIAL_x000a_DIRECCIÓN DE ATENCIÓN AL CIUDADANO_x000a_OFICINA DE COMUNICACIONES Y CULTURA"/>
        <s v="OFICINA DE CONTROL INTERNO"/>
        <s v="DIRECCIÓN DE TALENTO HUMANO"/>
        <s v="OFICINA DE CONTROL DISCIPLINARIO"/>
        <s v="OFICINA ASESORA DE COMUNICACIONES Y CULTURA PARA LA MOVILIDAD"/>
        <s v="OFICINA DE TECNOLOGÍAS DE LA INFORMACIÓN Y LAS COMUNICACIONES"/>
        <s v="SUBDIRECCIÓN DE PLANES DE MANEJO DE TRÁNSITO"/>
        <s v="OFICINA DE CONTROL INTERNO / OFICINA ASESORA DE PLANEACIÓN INSTITUCIONAL"/>
        <s v="OFICINA DE SEGURIDAD VIAL" u="1"/>
        <s v="SUBDIRECCIÓN DE CONTRAVENCIONES " u="1"/>
        <s v="OFICINA ASESORA DE COMUNICACIONES Y CULTURA PARA LA MOVILIDAD - GESTIÓN DOCUMENTAL" u="1"/>
        <s v="TODAS LAS DEPENDENCIAS RESPONSABLES DEL TRATAMIENTO DE RIESGOS DE CORRUPCIÓN. LIDERA OFICINA ASESORA DE PLANEACIÓN INSTITUCIONAL." u="1"/>
        <s v="DIRECCIÓN DE INGENIERÍA DE TRANSITO" u="1"/>
        <s v="DIRECCION DE ATENCIÓN AL CIUADANO" u="1"/>
        <s v="SUBSECRETARÍA DE SERVICIOS A LA CIUDADANÍA" u="1"/>
      </sharedItems>
    </cacheField>
    <cacheField name="RESPONSABLE DE LA EJECUCIÓN" numFmtId="0">
      <sharedItems containsBlank="1"/>
    </cacheField>
    <cacheField name="FECHA DE INICIO" numFmtId="14">
      <sharedItems containsSemiMixedTypes="0" containsNonDate="0" containsDate="1" containsString="0" minDate="2016-05-02T00:00:00" maxDate="2020-12-16T00:00:00"/>
    </cacheField>
    <cacheField name="FECHA DE TERMINACIÓN" numFmtId="14">
      <sharedItems containsSemiMixedTypes="0" containsNonDate="0" containsDate="1" containsString="0" minDate="2019-11-30T00:00:00" maxDate="2021-07-01T00:00:00" count="37">
        <d v="2020-12-15T00:00:00"/>
        <d v="2020-08-30T00:00:00"/>
        <d v="2020-09-30T00:00:00"/>
        <d v="2020-12-30T00:00:00"/>
        <d v="2020-03-31T00:00:00"/>
        <d v="2019-11-30T00:00:00"/>
        <d v="2020-11-30T00:00:00"/>
        <d v="2020-01-31T00:00:00"/>
        <d v="2020-12-31T00:00:00"/>
        <d v="2020-06-30T00:00:00"/>
        <d v="2020-07-30T00:00:00"/>
        <d v="2020-09-01T00:00:00"/>
        <d v="2020-05-29T00:00:00"/>
        <d v="2020-12-02T00:00:00"/>
        <d v="2020-12-04T00:00:00"/>
        <d v="2020-07-31T00:00:00"/>
        <d v="2020-11-01T00:00:00"/>
        <d v="2021-01-15T00:00:00"/>
        <d v="2020-11-03T00:00:00"/>
        <d v="2020-09-15T00:00:00"/>
        <d v="2021-05-31T00:00:00"/>
        <d v="2020-12-11T00:00:00"/>
        <d v="2021-06-07T00:00:00"/>
        <d v="2020-11-20T00:00:00"/>
        <d v="2020-08-31T00:00:00"/>
        <d v="2020-10-31T00:00:00"/>
        <d v="2021-06-30T00:00:00"/>
        <d v="2021-02-28T00:00:00"/>
        <d v="2020-10-30T00:00:00"/>
        <d v="2020-10-15T00:00:00"/>
        <d v="2021-03-15T00:00:00"/>
        <d v="2020-11-15T00:00:00"/>
        <d v="2020-09-05T00:00:00"/>
        <d v="2021-01-30T00:00:00"/>
        <d v="2020-05-27T00:00:00" u="1"/>
        <d v="2020-02-29T00:00:00" u="1"/>
        <d v="2019-12-15T00:00:00" u="1"/>
      </sharedItems>
    </cacheField>
    <cacheField name="FECHA DE REVISIÓN" numFmtId="14">
      <sharedItems containsNonDate="0" containsDate="1" containsString="0" containsBlank="1" minDate="2020-05-23T00:00:00" maxDate="2020-08-11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7-08T00:00:00"/>
    <s v="María Janneth Romero M"/>
    <s v="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8-30T00:00:00"/>
    <d v="2020-07-08T00:00:00"/>
    <s v="María Janneth Romero M"/>
    <s v="08/07/2020: Seguimiento realizado por María Janneth Romero M:_x000a__x000a_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_x000a__x000a_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  _x000a_______________x000a_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6"/>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9-30T00:00:00"/>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5"/>
    <n v="1"/>
  </r>
  <r>
    <s v="115-2018"/>
    <n v="2"/>
    <x v="2"/>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DIRECTOR (A)  DE CONTRATACION "/>
    <d v="2018-10-15T00:00:00"/>
    <d v="2020-03-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  _x000a__x000a__x000a_para lo cual la OCI mediante  _x000a__x000a__x000a_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2"/>
    <n v="1"/>
  </r>
  <r>
    <s v="130-2018"/>
    <n v="1"/>
    <x v="2"/>
    <s v="GESTIÓN ADMINISTRATIVA"/>
    <x v="4"/>
    <d v="2018-10-22T00:00:00"/>
    <x v="5"/>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8-30T00:00:00"/>
    <d v="2020-07-08T00:00:00"/>
    <s v="María Janneth Romero M"/>
    <s v="08/07/2020:  Seguimiento realizado por María Janneth Romero M:_x000a__x000a_Conforme la traza de la gestión adelantada por la 1A. LÍnea de Defensa en el II trimestre de la vigencia indicada a continuación, se mantiene  el nivel de ejecución así:_x000a__x000a_Modelo de Requisitos: Cumple 100%_x000a_Banco terminológico de series y subseries: Avance del 25%_x000a_Tablas de control de acceso a los documentos: Avance 50%_x000a__x000a_Lo anterior en razón a que si bien se aporta nueva evidencia del avance del entregable Banco Terminologico SDM, este aún es un documento borrador, por lo cual se manitene lo indicado en seguimientos anteriores de la OCI respecto a:_x000a__x000a_&quot;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quot;_x000a________________________________________________x000a__x000a_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4"/>
    <n v="0"/>
  </r>
  <r>
    <s v="132-2018"/>
    <n v="4"/>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7-08T00:00:00"/>
    <s v="María Janneth Romero M"/>
    <s v="08/07/2020: Si bien se aporta como evidencia la gestión adelantada respecto al cargue de los soportes de ejección de los contratos registrados a través de la Plataforma SIVICOF II en la vigencia 2019, se precisa que la acción establecida hace referencia a &quot;Realizar seguimientos trimestrales a la información de los contratos registrados en el SECOP II&quot;._x000a__x000a_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6"/>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20-07-08T00:00:00"/>
    <s v="María Janneth Romero M"/>
    <s v="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x000a____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8-2018"/>
    <n v="1"/>
    <x v="2"/>
    <s v="GESTIÓN LEGAL Y CONTRACTUAL"/>
    <x v="5"/>
    <d v="2018-11-14T00:00:00"/>
    <x v="7"/>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DIRECTOR (A)  DE CONTRATACION "/>
    <d v="2019-01-01T00:00:00"/>
    <d v="2020-03-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2"/>
    <n v="0"/>
  </r>
  <r>
    <s v="014-2019"/>
    <n v="1"/>
    <x v="3"/>
    <s v="SERVICIO AL CIUDADANO"/>
    <x v="6"/>
    <d v="2018-11-14T00:00:00"/>
    <x v="8"/>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9-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s v="ABIERTA"/>
    <n v="2"/>
    <n v="0"/>
  </r>
  <r>
    <s v="015-2019"/>
    <n v="1"/>
    <x v="3"/>
    <s v="SERVICIO AL CIUDADANO"/>
    <x v="6"/>
    <d v="2018-11-14T00:00:00"/>
    <x v="9"/>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9-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15-2019"/>
    <n v="4"/>
    <x v="3"/>
    <s v="SERVICIO AL CIUDADANO"/>
    <x v="6"/>
    <d v="2018-11-14T00:00:00"/>
    <x v="9"/>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11-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22-2019"/>
    <n v="1"/>
    <x v="3"/>
    <s v="GESTIÓN ADMINISTRATIVA"/>
    <x v="7"/>
    <d v="2018-11-14T00:00:00"/>
    <x v="10"/>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8"/>
    <d v="2019-03-04T00:00:00"/>
    <x v="11"/>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DIRECTOR (A)  DE CONTRATACION "/>
    <d v="2019-04-30T00:00:00"/>
    <d v="2020-01-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0"/>
    <n v="0"/>
  </r>
  <r>
    <s v="030-2019"/>
    <n v="5"/>
    <x v="3"/>
    <s v="GESTIÓN JURÍDICA"/>
    <x v="8"/>
    <d v="2019-03-04T00:00:00"/>
    <x v="12"/>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s v="SUBSECRETARÍA DE GESTIÓN JURÍDICA"/>
    <s v="DIRECCIÓN DE CONTRATACIÓN"/>
    <s v="DIRECTOR (A)  DE CONTRATACION "/>
    <d v="2019-04-30T00:00:00"/>
    <d v="2020-12-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1"/>
    <n v="0"/>
  </r>
  <r>
    <s v="039-2019"/>
    <n v="1"/>
    <x v="3"/>
    <s v="GESTIÓN ADMINISTRATIVA - GESTIÓN DE TICS"/>
    <x v="9"/>
    <d v="2019-03-04T00:00:00"/>
    <x v="13"/>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6-30T00:00:00"/>
    <d v="2020-08-03T00:00:00"/>
    <s v="Omar Alfredo Sánchez"/>
    <s v="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_x000a_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CERRADA"/>
    <n v="1"/>
    <n v="0"/>
  </r>
  <r>
    <s v="039-2019"/>
    <n v="2"/>
    <x v="3"/>
    <s v="GESTIÓN ADMINISTRATIVA - GESTIÓN DE TICS"/>
    <x v="9"/>
    <d v="2019-03-04T00:00:00"/>
    <x v="13"/>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6-30T00:00:00"/>
    <d v="2020-08-03T00:00:00"/>
    <s v="Omar Alfredo Sánchez"/>
    <s v="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_x000a_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CERRADA"/>
    <n v="1"/>
    <n v="0"/>
  </r>
  <r>
    <s v="040-2019"/>
    <n v="1"/>
    <x v="3"/>
    <s v="GESTIÓN ADMINISTRATIVA - GESTIÓN DE TICS"/>
    <x v="9"/>
    <d v="2019-03-04T00:00:00"/>
    <x v="14"/>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40-2019"/>
    <n v="2"/>
    <x v="3"/>
    <s v="GESTIÓN ADMINISTRATIVA - GESTIÓN DE TICS"/>
    <x v="9"/>
    <d v="2019-03-04T00:00:00"/>
    <x v="14"/>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61-2019"/>
    <n v="1"/>
    <x v="3"/>
    <s v="GESTIÓN ADMINISTRATIVA"/>
    <x v="10"/>
    <d v="2019-07-11T00:00:00"/>
    <x v="15"/>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6-30T00:00:00"/>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s v="ABIERTA"/>
    <n v="1"/>
    <n v="0"/>
  </r>
  <r>
    <s v="084-2019"/>
    <n v="4"/>
    <x v="3"/>
    <s v="DIRECCIONAMIENTO ESTRATÉGICO"/>
    <x v="11"/>
    <d v="2019-11-08T00:00:00"/>
    <x v="16"/>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ción con la matriz de oportunidades"/>
    <s v="OFICINA ASESORA DE PLANEACIÓN INSTITUCIONAL"/>
    <s v="OFICINA ASESORA DE PLANEACIÓN INSTITUCIONAL"/>
    <s v="Julieth Rojas Betancour"/>
    <d v="2019-12-01T00:00:00"/>
    <d v="2020-07-30T00:00:00"/>
    <d v="2020-07-25T00:00:00"/>
    <s v="Vieinery Piza Olarte"/>
    <s v="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_x000a_El informe se puede consultar en la web en el link: _x000a_https://www.movilidadbogota.gov.co/web/sites/default/files/Paginas/29-05-2020/informe_final_auditoria_cursos_2020_vfr.pdf_x000a_De igual manera se anexa informe de auditoria interna de fecha 11-05-2020_x000a_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_x000a_"/>
    <s v="CERRADA"/>
    <n v="0"/>
    <n v="0"/>
  </r>
  <r>
    <s v="001-2020"/>
    <n v="1"/>
    <x v="4"/>
    <s v="GESTIÓN JURÍDICA"/>
    <x v="12"/>
    <d v="2019-10-03T00:00:00"/>
    <x v="17"/>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DIRECTOR (A)  DE CONTRATACION "/>
    <d v="2019-12-30T00:00:00"/>
    <d v="2020-09-30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1"/>
    <n v="0"/>
  </r>
  <r>
    <s v="002-2020"/>
    <n v="1"/>
    <x v="4"/>
    <s v="GESTIÓN JURÍDICA"/>
    <x v="12"/>
    <d v="2019-10-03T00:00:00"/>
    <x v="18"/>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DIRECTOR (A)  DE CONTRATACION "/>
    <d v="2019-12-30T00:00:00"/>
    <d v="2020-03-31T00:00:00"/>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2"/>
    <d v="2019-10-03T00:00:00"/>
    <x v="1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DIRECTOR (A)  DE CONTRATACION "/>
    <d v="2019-12-30T00:00:00"/>
    <d v="2020-03-31T00:00:00"/>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2"/>
    <d v="2019-10-03T00:00:00"/>
    <x v="20"/>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DIRECTOR (A)  DE CONTRATACION "/>
    <d v="2019-12-30T00:00:00"/>
    <d v="2020-03-31T00:00:00"/>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12"/>
    <d v="2019-10-03T00:00:00"/>
    <x v="21"/>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DIRECTOR (A)  DE CONTRATACION "/>
    <d v="2019-12-30T00:00:00"/>
    <d v="2020-03-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13"/>
    <d v="2019-11-13T00:00:00"/>
    <x v="22"/>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6-2020"/>
    <n v="2"/>
    <x v="4"/>
    <s v="GESTIÓN JURÍDICA"/>
    <x v="13"/>
    <d v="2019-11-13T00:00:00"/>
    <x v="22"/>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_x000a_En este orden de ideas se evidencia el cumplimiento del indicador y la acción propuesta._x000a_La OCI con la evidencia aportada verifica el cumplimeinto de la acción cómo del indicador, en este orden de ideas, se cerrará la acción._x000a_CONCLUSION: Cerrar la acción y excluirla del PMP._x000a_ACCION CERRADA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s v="CERRADA"/>
    <n v="0"/>
    <n v="0"/>
  </r>
  <r>
    <s v="007-2020"/>
    <n v="2"/>
    <x v="4"/>
    <s v="GESTIÓN JURÍDICA"/>
    <x v="13"/>
    <d v="2019-11-13T00:00:00"/>
    <x v="23"/>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DIRECTOR DE REPRESENTACION JUDICIAL"/>
    <d v="2020-02-10T00:00:00"/>
    <d v="2020-09-30T00:00:00"/>
    <d v="2020-08-10T00:00:00"/>
    <s v="Deicy Astrid Beltrán"/>
    <s v="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1"/>
    <n v="0"/>
  </r>
  <r>
    <s v="008-2020"/>
    <n v="1"/>
    <x v="4"/>
    <s v="GESTIÓN JURÍDICA"/>
    <x v="13"/>
    <d v="2019-11-13T00:00:00"/>
    <x v="24"/>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DIRECTOR DE REPRESENTACION JUDICIAL"/>
    <d v="2020-02-10T00:00:00"/>
    <d v="2020-09-30T00:00:00"/>
    <d v="2020-08-10T00:00:00"/>
    <s v="Deicy Astrid Beltrán"/>
    <s v="Seguimiento realizado el 10/08/2020_x000a_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1"/>
    <n v="0"/>
  </r>
  <r>
    <s v="008-2020"/>
    <n v="2"/>
    <x v="4"/>
    <s v="GESTIÓN JURÍDICA"/>
    <x v="13"/>
    <d v="2019-11-13T00:00:00"/>
    <x v="24"/>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13"/>
    <d v="2019-11-13T00:00:00"/>
    <x v="2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DIRECTOR DE REPRESENTACION JUDICIAL"/>
    <d v="2020-02-10T00:00:00"/>
    <d v="2020-09-01T00:00:00"/>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2"/>
    <x v="4"/>
    <s v="GESTIÓN JURÍDICA"/>
    <x v="13"/>
    <d v="2019-11-13T00:00:00"/>
    <x v="26"/>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Cache/pivotCacheRecords2.xml><?xml version="1.0" encoding="utf-8"?>
<pivotCacheRecords xmlns="http://schemas.openxmlformats.org/spreadsheetml/2006/main" xmlns:r="http://schemas.openxmlformats.org/officeDocument/2006/relationships" count="122">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7-08T00:00:00"/>
    <s v="María Janneth Romero M"/>
    <s v="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x v="0"/>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7-08T00:00:00"/>
    <s v="María Janneth Romero M"/>
    <s v="08/07/2020: Seguimiento realizado por María Janneth Romero M:_x000a__x000a_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_x000a__x000a_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  _x000a_______________x000a_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6"/>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2"/>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4"/>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3"/>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5"/>
    <n v="1"/>
  </r>
  <r>
    <s v="115-2018"/>
    <n v="2"/>
    <n v="2018"/>
    <s v="GESTIÓN DE TRÁNSITO"/>
    <x v="3"/>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DIRECTOR (A)  DE CONTRATACION "/>
    <d v="2018-10-15T00:00:00"/>
    <x v="4"/>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  _x000a__x000a__x000a_para lo cual la OCI mediante  _x000a__x000a__x000a_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2"/>
    <n v="1"/>
  </r>
  <r>
    <s v="130-2018"/>
    <n v="1"/>
    <n v="2018"/>
    <s v="GESTIÓN ADMINISTRATIVA"/>
    <x v="4"/>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1"/>
    <d v="2020-07-08T00:00:00"/>
    <s v="María Janneth Romero M"/>
    <s v="08/07/2020:  Seguimiento realizado por María Janneth Romero M:_x000a__x000a_Conforme la traza de la gestión adelantada por la 1A. LÍnea de Defensa en el II trimestre de la vigencia indicada a continuación, se mantiene  el nivel de ejecución así:_x000a__x000a_Modelo de Requisitos: Cumple 100%_x000a_Banco terminológico de series y subseries: Avance del 25%_x000a_Tablas de control de acceso a los documentos: Avance 50%_x000a__x000a_Lo anterior en razón a que si bien se aporta nueva evidencia del avance del entregable Banco Terminologico SDM, este aún es un documento borrador, por lo cual se manitene lo indicado en seguimientos anteriores de la OCI respecto a:_x000a__x000a_&quot;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quot;_x000a________________________________________________x000a__x000a_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4"/>
    <n v="0"/>
  </r>
  <r>
    <s v="132-2018"/>
    <n v="4"/>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5"/>
    <d v="2020-07-08T00:00:00"/>
    <s v="María Janneth Romero M"/>
    <s v="08/07/2020: Si bien se aporta como evidencia la gestión adelantada respecto al cargue de los soportes de ejección de los contratos registrados a través de la Plataforma SIVICOF II en la vigencia 2019, se precisa que la acción establecida hace referencia a &quot;Realizar seguimientos trimestrales a la información de los contratos registrados en el SECOP II&quot;._x000a__x000a_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6"/>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5"/>
    <d v="2020-07-08T00:00:00"/>
    <s v="María Janneth Romero M"/>
    <s v="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x000a____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8-2018"/>
    <n v="1"/>
    <n v="2018"/>
    <s v="GESTIÓN LEGAL Y CONTRACTUAL"/>
    <x v="5"/>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DIRECTOR (A)  DE CONTRATACION "/>
    <d v="2019-01-01T00:00:00"/>
    <x v="4"/>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2"/>
    <n v="0"/>
  </r>
  <r>
    <s v="014-2019"/>
    <n v="1"/>
    <n v="2019"/>
    <s v="SERVICIO AL CIUDADANO"/>
    <x v="6"/>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4"/>
    <s v=" "/>
    <d v="2019-01-23T00:00:00"/>
    <x v="2"/>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x v="0"/>
    <n v="2"/>
    <n v="0"/>
  </r>
  <r>
    <s v="015-2019"/>
    <n v="1"/>
    <n v="2019"/>
    <s v="SERVICIO AL CIUDADANO"/>
    <x v="6"/>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4"/>
    <s v=" "/>
    <d v="2019-01-23T00:00:00"/>
    <x v="2"/>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15-2019"/>
    <n v="4"/>
    <n v="2019"/>
    <s v="SERVICIO AL CIUDADANO"/>
    <x v="6"/>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4"/>
    <s v=" "/>
    <d v="2019-01-23T00:00:00"/>
    <x v="6"/>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22-2019"/>
    <n v="1"/>
    <n v="2019"/>
    <s v="GESTIÓN ADMINISTRATIVA"/>
    <x v="7"/>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3"/>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8"/>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DIRECTOR (A)  DE CONTRATACION "/>
    <d v="2019-04-30T00:00:00"/>
    <x v="7"/>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0"/>
    <n v="0"/>
  </r>
  <r>
    <s v="030-2019"/>
    <n v="5"/>
    <n v="2019"/>
    <s v="GESTIÓN JURÍDICA"/>
    <x v="8"/>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x v="2"/>
    <x v="2"/>
    <s v="DIRECTOR (A)  DE CONTRATACION "/>
    <d v="2019-04-30T00:00:00"/>
    <x v="8"/>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1"/>
    <n v="0"/>
  </r>
  <r>
    <s v="039-2019"/>
    <n v="1"/>
    <n v="2019"/>
    <s v="GESTIÓN ADMINISTRATIVA - GESTIÓN DE TICS"/>
    <x v="9"/>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5"/>
    <x v="5"/>
    <s v="SONIA MYREYA  ALFONSO MUÑOZ / ALEJANDRO FORERO GUZMAN"/>
    <d v="2019-05-15T00:00:00"/>
    <x v="9"/>
    <d v="2020-08-03T00:00:00"/>
    <s v="Omar Alfredo Sánchez"/>
    <s v="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_x000a_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1"/>
    <n v="1"/>
    <n v="0"/>
  </r>
  <r>
    <s v="039-2019"/>
    <n v="2"/>
    <n v="2019"/>
    <s v="GESTIÓN ADMINISTRATIVA - GESTIÓN DE TICS"/>
    <x v="9"/>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5"/>
    <x v="5"/>
    <s v="SONIA MYREYA  ALFONSO MUÑOZ / ALEJANDRO FORERO GUZMAN"/>
    <d v="2019-05-15T00:00:00"/>
    <x v="9"/>
    <d v="2020-08-03T00:00:00"/>
    <s v="Omar Alfredo Sánchez"/>
    <s v="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_x000a_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1"/>
    <n v="1"/>
    <n v="0"/>
  </r>
  <r>
    <s v="040-2019"/>
    <n v="1"/>
    <n v="2019"/>
    <s v="GESTIÓN ADMINISTRATIVA - GESTIÓN DE TICS"/>
    <x v="9"/>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5"/>
    <x v="5"/>
    <s v="SONIA MYREYA  ALFONSO MUÑOZ / ALEJANDRO FORERO GUZMAN"/>
    <d v="2019-05-15T00:00:00"/>
    <x v="9"/>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1"/>
    <n v="0"/>
  </r>
  <r>
    <s v="040-2019"/>
    <n v="2"/>
    <n v="2019"/>
    <s v="GESTIÓN ADMINISTRATIVA - GESTIÓN DE TICS"/>
    <x v="9"/>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5"/>
    <x v="5"/>
    <s v="SONIA MYREYA  ALFONSO MUÑOZ / ALEJANDRO FORERO GUZMAN"/>
    <d v="2019-05-15T00:00:00"/>
    <x v="9"/>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1"/>
    <n v="0"/>
  </r>
  <r>
    <s v="061-2019"/>
    <n v="1"/>
    <n v="2019"/>
    <s v="GESTIÓN ADMINISTRATIVA"/>
    <x v="10"/>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9"/>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x v="0"/>
    <n v="1"/>
    <n v="0"/>
  </r>
  <r>
    <s v="084-2019"/>
    <n v="4"/>
    <n v="2019"/>
    <s v="DIRECCIONAMIENTO ESTRATÉGICO"/>
    <x v="11"/>
    <d v="2019-11-08T00:00:00"/>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ción con la matriz de oportunidades"/>
    <x v="6"/>
    <x v="6"/>
    <s v="Julieth Rojas Betancour"/>
    <d v="2019-12-01T00:00:00"/>
    <x v="10"/>
    <d v="2020-07-25T00:00:00"/>
    <s v="Vieinery Piza Olarte"/>
    <s v="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_x000a_El informe se puede consultar en la web en el link: _x000a_https://www.movilidadbogota.gov.co/web/sites/default/files/Paginas/29-05-2020/informe_final_auditoria_cursos_2020_vfr.pdf_x000a_De igual manera se anexa informe de auditoria interna de fecha 11-05-2020_x000a_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_x000a_"/>
    <x v="1"/>
    <n v="0"/>
    <n v="0"/>
  </r>
  <r>
    <s v="001-2020"/>
    <n v="1"/>
    <n v="2020"/>
    <s v="GESTIÓN JURÍDICA"/>
    <x v="12"/>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DIRECTOR (A)  DE CONTRATACION "/>
    <d v="2019-12-30T00:00:00"/>
    <x v="2"/>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1"/>
    <n v="0"/>
  </r>
  <r>
    <s v="002-2020"/>
    <n v="1"/>
    <n v="2020"/>
    <s v="GESTIÓN JURÍDICA"/>
    <x v="12"/>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DIRECTOR (A)  DE CONTRATACION "/>
    <d v="2019-12-30T00:00:00"/>
    <x v="4"/>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x v="12"/>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DIRECTOR (A)  DE CONTRATACION "/>
    <d v="2019-12-30T00:00:00"/>
    <x v="4"/>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x v="12"/>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DIRECTOR (A)  DE CONTRATACION "/>
    <d v="2019-12-30T00:00:00"/>
    <x v="4"/>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12"/>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DIRECTOR (A)  DE CONTRATACION "/>
    <d v="2019-12-30T00:00:00"/>
    <x v="4"/>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x v="13"/>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7"/>
    <s v="DIRECTOR DE REPRESENTACION JUDICIAL"/>
    <d v="2020-02-10T00:00:00"/>
    <x v="8"/>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6-2020"/>
    <n v="2"/>
    <n v="2020"/>
    <s v="GESTIÓN JURÍDICA"/>
    <x v="13"/>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2"/>
    <x v="7"/>
    <s v="DIRECTOR DE REPRESENTACION JUDICIAL"/>
    <d v="2020-02-10T00:00:00"/>
    <x v="8"/>
    <d v="2020-08-10T00:00:00"/>
    <s v="Deicy Astrid Beltrán"/>
    <s v="Seguimiento realizado el 10/08/2020_x000a_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_x000a_En este orden de ideas se evidencia el cumplimiento del indicador y la acción propuesta._x000a_La OCI con la evidencia aportada verifica el cumplimeinto de la acción cómo del indicador, en este orden de ideas, se cerrará la acción._x000a_CONCLUSION: Cerrar la acción y excluirla del PMP._x000a_ACCION CERRADA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x v="1"/>
    <n v="0"/>
    <n v="0"/>
  </r>
  <r>
    <s v="007-2020"/>
    <n v="2"/>
    <n v="2020"/>
    <s v="GESTIÓN JURÍDICA"/>
    <x v="13"/>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7"/>
    <s v="DIRECTOR DE REPRESENTACION JUDICIAL"/>
    <d v="2020-02-10T00:00:00"/>
    <x v="2"/>
    <d v="2020-08-10T00:00:00"/>
    <s v="Deicy Astrid Beltrán"/>
    <s v="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1"/>
    <n v="0"/>
  </r>
  <r>
    <s v="008-2020"/>
    <n v="1"/>
    <n v="2020"/>
    <s v="GESTIÓN JURÍDICA"/>
    <x v="13"/>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7"/>
    <s v="DIRECTOR DE REPRESENTACION JUDICIAL"/>
    <d v="2020-02-10T00:00:00"/>
    <x v="2"/>
    <d v="2020-08-10T00:00:00"/>
    <s v="Deicy Astrid Beltrán"/>
    <s v="Seguimiento realizado el 10/08/2020_x000a_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1"/>
    <n v="0"/>
  </r>
  <r>
    <s v="008-2020"/>
    <n v="2"/>
    <n v="2020"/>
    <s v="GESTIÓN JURÍDICA"/>
    <x v="13"/>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7"/>
    <s v="DIRECTOR DE REPRESENTACION JUDICIAL"/>
    <d v="2020-02-10T00:00:00"/>
    <x v="8"/>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13"/>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7"/>
    <s v="DIRECTOR DE REPRESENTACION JUDICIAL"/>
    <d v="2020-02-10T00:00:00"/>
    <x v="11"/>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2"/>
    <n v="2020"/>
    <s v="GESTIÓN JURÍDICA"/>
    <x v="13"/>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7"/>
    <s v="DIRECTOR DE REPRESENTACION JUDICIAL"/>
    <d v="2020-02-10T00:00:00"/>
    <x v="8"/>
    <d v="2020-08-10T00:00:00"/>
    <s v="Deicy Astrid Beltrán"/>
    <s v="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1-2020"/>
    <n v="3"/>
    <n v="2020"/>
    <s v="DIRECCIONAMIENTO ESTRATÉGICO"/>
    <x v="14"/>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6"/>
    <x v="6"/>
    <s v="Julieth Rojas Betancour"/>
    <d v="2020-05-01T00:00:00"/>
    <x v="1"/>
    <m/>
    <m/>
    <m/>
    <x v="0"/>
    <n v="0"/>
    <n v="0"/>
  </r>
  <r>
    <s v="012-2020"/>
    <n v="1"/>
    <n v="2020"/>
    <s v="DIRECCIONAMIENTO ESTRATÉGICO"/>
    <x v="14"/>
    <d v="2019-12-23T00:00:00"/>
    <s v="En la auditoría interna 2019 de verificación del cumplimiento de los requisitos de la norma ISO 37001:2016 del Sistema de Gestión Antisoborno, se detectó que no está claramente definida la función de cumplimiento dentro de la organización (numeral 9.4). "/>
    <s v="Incumplimiento del requisito 9.4 de la NTC ISO 37001:2016 "/>
    <s v="Reformulada: Cambios organizacionales en la entidad y toma de decisiones de nueva administración._x000a_-------------------_x000a_Inicial: Las responsabilidades hasta el momento definidas para la función del cumplimiento son muy generales y no permiten definir quién es el líder de proceso indicado para asumir este rol."/>
    <s v="Reformulda: Actualizar la asignación de roles y responsabilidad de la Gestión Antisoborno, emitiendo nuevo Acto Administrativo donde se definan los roles y responsabilidades dentro de la Gestión Antisoborno de la Secretaría Distrital de Movilidad._x000a_--------------------------_x000a_Inicial: Designar el líder de proceso para asumir el rol de la función de cumplimiento del Sistema de Gestión Antisoborno de acuerdo con la responsabilidad y autoridad específicas definidas en el manual de MIPG, sujeto a la decisión de certificar o no a la SDM en el año 2020"/>
    <s v="Acción Correctiva"/>
    <s v="Reformulada: Nuevo Acto Administrativo donde se definen los roles y responsabilidades dentro de la Gestión Antisoborno de la Secretaría Distrital de Movilidad._x000a_--------------------_x000a_Inicial: Acto Administrativo mediante el cual se designe el líder de proceso para asumir el rol de la función de cumplimiento del Sistema de Gestión Antisoborno "/>
    <n v="1"/>
    <x v="7"/>
    <x v="8"/>
    <s v="Secretario Distrital de Movilidad"/>
    <d v="2020-01-02T00:00:00"/>
    <x v="10"/>
    <d v="2020-07-25T00:00:00"/>
    <s v="Vieinery Piza Olarte"/>
    <s v="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_x000a_*El 01-07-2020 se expide Resolución 190 “Por la cual se adopta el sistema de gestión antisoborno en la secretaría distrital de movilidad” y en la cual se asignan los roles, responsabilidades y definición de competencias de las personas para la Gestión Antisoborno._x000a_La Resolución se encuentra publicada en la Matriz de cumplimiento legal de la Entidad y se puede consultar en el link: _x000a_https://www.movilidadbogota.gov.co/web/sites/default/files/Paginas/06-07-2020/resolucion_190_de_2020_secretaria_distrital_de_movilidad.pdf_x000a_De igual manera se anexa Resolución 190 de 01-01-2020._x000a_Con lo anterior se evidencia la gestión realizada por la OAPI, con el fin de subsanar la situación encontrada en la auditoría interna del Sistema de Gestión Antisoborno - SGAS. _x000a_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_x000a_"/>
    <x v="1"/>
    <n v="1"/>
    <n v="1"/>
  </r>
  <r>
    <s v="013-2020"/>
    <n v="1"/>
    <n v="2020"/>
    <s v="GESTIÓN DE TRÁNSITO Y CONTROL DE TRÁNSITO Y TRANSPORTE"/>
    <x v="15"/>
    <d v="2020-03-11T00:00:00"/>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3"/>
    <x v="9"/>
    <s v="Rafael Alberto Gonzalez Rodríguez"/>
    <d v="2020-03-18T00:00:00"/>
    <x v="12"/>
    <d v="2020-07-07T00:00:00"/>
    <s v="María Janneth Romero M"/>
    <s v="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x000a_04/05/2020: No se aporta evidencia del avance en la ejecución de esta accion, por lo que se recomienda documentar de manera integral la gestión realizada en cumplimiento de lo formulado; lo anterior teniendo en cuenta que el plazo de terminación es en mayo."/>
    <x v="0"/>
    <n v="0"/>
    <n v="0"/>
  </r>
  <r>
    <s v="014-2020"/>
    <n v="1"/>
    <n v="2020"/>
    <s v="GESTIÓN DE TRÁNSITO Y CONTROL DE TRÁNSITO Y TRANSPORTE"/>
    <x v="15"/>
    <d v="2020-03-11T00:00:00"/>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3"/>
    <x v="9"/>
    <s v="Rafael Alberto Gonzalez Rodríguez"/>
    <d v="2020-03-18T00:00:00"/>
    <x v="12"/>
    <d v="2020-07-07T00:00:00"/>
    <s v="María Janneth Romero M"/>
    <s v="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x000a_04/05/2020: No se aporta evidencia del avance en la ejecución de esta accion, por lo que se recomienda documentar de manera integral la gestión realizada en cumplimiento de lo formulado; lo anterior teniendo en cuenta que el plazo de terminación es en mayo."/>
    <x v="0"/>
    <n v="0"/>
    <n v="0"/>
  </r>
  <r>
    <s v="016-2020"/>
    <n v="1"/>
    <n v="2020"/>
    <s v="PLANEACIÓN DE TRANSPORTE E INFRAESTRUCTURA"/>
    <x v="16"/>
    <d v="2020-03-31T00:00:00"/>
    <s v="Se evidencia que los procedimientos de Estudios de Tránsito EDAU y Estudios de Tránsito IDU publicados en la intranet, tiene una codificación del proceso errónea."/>
    <s v="Aplicación de los documentos desactualizados._x000a_ "/>
    <s v="Por desconocimiento no se estableció la adecuada codificación del proceso en los procedimientos mencionados en la descripción del hallazgo"/>
    <s v="Corregir la codificación correspondiente de  los siguientes procedimientos PM01-PR02 Revisión de Estudios de Tránsito (ET) del Instituto de Desarrollo Urbano (IDU)  y PM01-PR03 Revisión y aprobación de estudios de tránsito (ET), de demanda y de atención de usuarios (EDAU)"/>
    <s v="Corrección"/>
    <s v="Número de procedimientos actualizados / Total de procedimientos programados a actualizar_x000a__x000a__x000a_Actualizar 2 procedimientos "/>
    <n v="1"/>
    <x v="8"/>
    <x v="10"/>
    <s v="_x000a_Sebastián Velásquez Gallón_x000a_John Alexander González Mendoza_x000a__x000a_Equipo Técnico"/>
    <d v="2020-03-27T00:00:00"/>
    <x v="1"/>
    <m/>
    <m/>
    <m/>
    <x v="0"/>
    <n v="0"/>
    <n v="0"/>
  </r>
  <r>
    <s v="017-2020"/>
    <n v="1"/>
    <n v="2020"/>
    <s v="PLANEACIÓN DE TRANSPORTE E INFRAESTRUCTURA"/>
    <x v="16"/>
    <d v="2020-03-31T00:00:00"/>
    <s v="Falta de apropiación del Modelo Integrado de Planeación y Gestión (MIPG) de los servidores del proceso de Planeación de Transporte e Infraestructura."/>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8"/>
    <x v="10"/>
    <s v="Sebastián Velásquez Gallón_x000a_Claudia Janneth Mercado Velandia_x000a_Ana Milena Gómez Guzmán_x000a_Deyanira Ávila Moreno _x000a_John Alexander González Mendoza_x000a__x000a__x000a_Equipo Técnico"/>
    <d v="2020-03-27T00:00:00"/>
    <x v="2"/>
    <m/>
    <m/>
    <m/>
    <x v="0"/>
    <n v="0"/>
    <n v="0"/>
  </r>
  <r>
    <s v="018-2020"/>
    <n v="1"/>
    <n v="2020"/>
    <s v="PLANEACIÓN DE TRANSPORTE E INFRAESTRUCTURA"/>
    <x v="16"/>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8"/>
    <x v="10"/>
    <s v="Sebastián Velásquez Gallón_x000a_Claudia Janneth Mercado Velandia_x000a_Ana Milena Gómez Guzmán_x000a_Deyanira Ávila Moreno _x000a_John Alexander González Mendoza_x000a__x000a__x000a_Equipo Técnico"/>
    <d v="2020-03-27T00:00:00"/>
    <x v="3"/>
    <m/>
    <m/>
    <m/>
    <x v="0"/>
    <n v="0"/>
    <n v="0"/>
  </r>
  <r>
    <s v="019-2020"/>
    <n v="1"/>
    <n v="2020"/>
    <s v="PLANEACIÓN DE TRANSPORTE E INFRAESTRUCTURA"/>
    <x v="17"/>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8"/>
    <x v="10"/>
    <s v="Sebastián Velásquez Gallón_x000a_Claudia Janneth Mercado Velandia_x000a_Ana Milena Gómez Guzmán_x000a_Deyanira Ávila Moreno _x000a_John Alexander González Mendoza_x000a__x000a__x000a_Equipo Técnico"/>
    <d v="2020-03-27T00:00:00"/>
    <x v="2"/>
    <m/>
    <m/>
    <m/>
    <x v="0"/>
    <n v="0"/>
    <n v="0"/>
  </r>
  <r>
    <s v="020-2020"/>
    <n v="1"/>
    <n v="2020"/>
    <s v="INTELIGENCIA PARA LA MOVILIDAD"/>
    <x v="18"/>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ar, actualizar y socializar (Incluyendo tips en comunicación interna) los procedimientos de la DIM PE04-PR01, PE04-PR02 y PE04-PR03."/>
    <s v="Acción Correctiva"/>
    <s v="Procedimientos (PE04-PR01, PE04-PR02 y PE04-PR03) de la DIM revisados, actualizados y socializados /Procedimientos evaluados a la DIM"/>
    <n v="1"/>
    <x v="8"/>
    <x v="11"/>
    <s v="Lina Marcela Quiñones"/>
    <d v="2020-05-04T00:00:00"/>
    <x v="2"/>
    <m/>
    <m/>
    <m/>
    <x v="0"/>
    <n v="0"/>
    <n v="0"/>
  </r>
  <r>
    <s v="020-2020"/>
    <n v="2"/>
    <n v="2020"/>
    <s v="INTELIGENCIA PARA LA MOVILIDAD"/>
    <x v="18"/>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8"/>
    <x v="11"/>
    <s v="Lina Marcela Quiñones"/>
    <d v="2020-12-15T00:00:00"/>
    <x v="8"/>
    <m/>
    <m/>
    <m/>
    <x v="0"/>
    <n v="0"/>
    <n v="0"/>
  </r>
  <r>
    <s v="021-2020"/>
    <n v="2"/>
    <n v="2020"/>
    <s v="INTELIGENCIA PARA LA MOVILIDAD"/>
    <x v="18"/>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8"/>
    <x v="11"/>
    <s v="Lina Marcela Quiñones"/>
    <d v="2020-09-30T00:00:00"/>
    <x v="8"/>
    <m/>
    <m/>
    <m/>
    <x v="0"/>
    <n v="0"/>
    <n v="0"/>
  </r>
  <r>
    <s v="023-2020"/>
    <n v="2"/>
    <n v="2020"/>
    <s v="INTELIGENCIA PARA LA MOVILIDAD"/>
    <x v="18"/>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8"/>
    <x v="11"/>
    <s v="Lina Marcela Quiñones"/>
    <d v="2020-05-08T00:00:00"/>
    <x v="8"/>
    <m/>
    <m/>
    <m/>
    <x v="0"/>
    <n v="0"/>
    <n v="0"/>
  </r>
  <r>
    <s v="024-2020"/>
    <n v="2"/>
    <n v="2020"/>
    <s v="INTELIGENCIA PARA LA MOVILIDAD"/>
    <x v="18"/>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8"/>
    <x v="11"/>
    <s v="Lina Marcela Quiñones"/>
    <d v="2020-05-18T00:00:00"/>
    <x v="8"/>
    <m/>
    <m/>
    <m/>
    <x v="0"/>
    <n v="0"/>
    <n v="0"/>
  </r>
  <r>
    <s v="025-2020"/>
    <n v="1"/>
    <n v="2020"/>
    <s v="GESTIÓN SOCIAL "/>
    <x v="19"/>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Actualizar  el directorio de agremiaciones,asociaciones y otros grupos de interés de manera semestral para garantizar que estén actualizadas."/>
    <s v="Acción Correctiva"/>
    <s v="Actualización Realizada de las publicaciones en pagina web  / Actualización programada de publicaciones en pagina web(*100)"/>
    <n v="2"/>
    <x v="9"/>
    <x v="12"/>
    <s v="Adriana Ruth Iza"/>
    <d v="2020-05-06T00:00:00"/>
    <x v="13"/>
    <d v="2020-08-10T00:00:00"/>
    <s v="Vieinery Piza Olarte"/>
    <s v="21/07/2020: El proceso aporta como evidencia  la publicación el  27 de mayo de 2020 se publica en la página web de la SDM el Directorio de agremiaciones,_x000a_asociaciones y otros grupos de interés, en el que se incluye la información de los sindicatos existentes en la entidad.  La actualización del Directorio de agremiaciones, asociaciones y otros grupos de interés, puede consultarse en el siguiente enlace:_x000a_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_x000a_RECOMENDACION: Cerrar la acción y excluirla del PMP._x000a__x000a_"/>
    <x v="0"/>
    <n v="0"/>
    <n v="0"/>
  </r>
  <r>
    <s v="025-2020"/>
    <n v="2"/>
    <n v="2020"/>
    <s v="GESTIÓN SOCIAL "/>
    <x v="19"/>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Realizar monitoreo trimestral de las publicaciones de manera trimestral para garantizar que estén actualizadas."/>
    <s v="Acción Correctiva"/>
    <s v="Monitoreo Realizada de las publicaciones en pagina web  / Monitoreo programada de publicaciones en pagina web(*100)"/>
    <n v="2"/>
    <x v="9"/>
    <x v="12"/>
    <s v="Adriana Ruth Iza"/>
    <d v="2020-06-08T00:00:00"/>
    <x v="14"/>
    <d v="2020-08-10T00:00:00"/>
    <s v="Vieinery Piza Olarte"/>
    <s v="21/07/2020: El proceso aporta como evidencia  la publicación el 16 de julio de 2020 se realiza el monitoreo a la publicación en la página web de la SDM el Directorio_x000a_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_x000a_RECOMENDACION: Cerrar la acción y excluirla del PMP._x000a_"/>
    <x v="0"/>
    <n v="0"/>
    <n v="0"/>
  </r>
  <r>
    <s v="025-2020"/>
    <n v="3"/>
    <n v="2020"/>
    <s v="GESTIÓN SOCIAL "/>
    <x v="19"/>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la actualizacion semestral de la informacion dirigida a poblacion vulnerable,"/>
    <s v="Acción Correctiva"/>
    <s v="Actualizacion realizada de la informacion dirigida a poblacion vulnerable en pagina web  / actualizacion programada de informacion dirigida a poblacion vulnerable en pagina web(*100)"/>
    <n v="2"/>
    <x v="9"/>
    <x v="12"/>
    <s v="Adriana Ruth Iza"/>
    <d v="2020-05-06T00:00:00"/>
    <x v="13"/>
    <d v="2020-08-10T00:00:00"/>
    <s v="Vieinery Piza Olarte"/>
    <s v="21/07/2020: El proceso aporta como evidencia el  3 de junio de 2020 se actualiza la información para población vulnerable en la página web de la_x000a_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_x000a_RECOMENDACION: Cerrar la acción y excluirla del PMP._x000a_"/>
    <x v="0"/>
    <n v="0"/>
    <n v="0"/>
  </r>
  <r>
    <s v="025-2020"/>
    <n v="4"/>
    <n v="2020"/>
    <s v="GESTIÓN SOCIAL "/>
    <x v="19"/>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el monitoreo trimestral a la informacion dirigida a poblacion vulnerable, publicada en la pagina web de la SDM"/>
    <s v="Acción Correctiva"/>
    <s v="Monitoreo Realizado a la informacion dirigida a poblacion vulnerable, publicada en la pagina web de la SDM  / Monitoreo programado a la informacion dirigida a poblacion vulnerable, publicada en la pagina web de la SDM (*100)"/>
    <n v="2"/>
    <x v="9"/>
    <x v="12"/>
    <s v="Adriana Ruth Iza"/>
    <d v="2020-06-08T00:00:00"/>
    <x v="14"/>
    <d v="2020-08-10T00:00:00"/>
    <s v="Vieinery Piza Olarte"/>
    <s v="21/07/2020: El proceso aporta como evidencia el 16 de julio de 2020 se realiza el monitorio a la publicación en la página web de la SDM_x000a_de la información para población vulnerable, a través del siguiente enlace,  https://www.movilidadbogota.gov.co/web/informacion-poblacion-vulnerable. Se anexa_x000a_evidencia. Por lo anterior, se evidencia que los soportes aportados por el proceso permiten validar el avance de la ejecución de la acción formulada, sin embargo, falta otra actualización trimestral, por lo cual no se procede a realizar el cierre de la misma._x000a_RECOMENDACION: Cerrar la acción y excluirla del PMP._x000a_"/>
    <x v="0"/>
    <n v="0"/>
    <n v="0"/>
  </r>
  <r>
    <s v="026-2020"/>
    <n v="1"/>
    <n v="2020"/>
    <s v="GESTIÓN DE TRÁMITES Y SERVICIOS PARA LA CIUDADANÍA "/>
    <x v="19"/>
    <d v="2020-04-27T00:00:00"/>
    <s v="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_x000a_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
    <s v="Ejecución de un trámite o servicio a la ciudadanía, incumpliendo los requisitos, con el propósito de obtener un beneficio propio o para un tercero"/>
    <s v="Falta de seguimiento para actualizar la totalidad de los enlaces de la información que se publica en la página web de la entidad."/>
    <s v="Realizar 2 seguimientos a la información referente a mecanismos para presentar quejas y reclamos en conformidad con lo establecido en los lineamientos legales de la información publicada."/>
    <s v="Accion Correctiva"/>
    <s v="(No. de seguimientos mensuales realizados/ seguimientos programados) * 100%"/>
    <n v="1"/>
    <x v="4"/>
    <x v="4"/>
    <s v="Ana Maria Corredor"/>
    <d v="2020-05-26T00:00:00"/>
    <x v="15"/>
    <d v="2020-08-03T00:00:00"/>
    <s v="Omar Alfredo Sánchez"/>
    <s v="3/08/2020: La DAC allega la justificaciòn de la gestion adelantada, junto con dos actas de seguimiento, una en junio y otra en julio. Se evidencia coherencia entre las evidencias allegadas y la acciòn propuesta. Por lo anterior, se cierra esta acciòn."/>
    <x v="1"/>
    <n v="0"/>
    <n v="0"/>
  </r>
  <r>
    <s v="027-2020"/>
    <n v="1"/>
    <n v="2020"/>
    <s v="GESTIÓN SOCIAL  - GESTIÓN DE TRÁMITES Y SERVICIOS PARA LA CIUDADANÍA - COMUNICACIONES Y CULTURA PARA LA MOVILIDAD "/>
    <x v="19"/>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10"/>
    <x v="13"/>
    <s v="Adriana Ruth Iza_x000a_Ana María Corredor_x000a_Andrés Contento"/>
    <d v="2020-05-15T00:00:00"/>
    <x v="0"/>
    <m/>
    <m/>
    <m/>
    <x v="0"/>
    <n v="0"/>
    <n v="0"/>
  </r>
  <r>
    <s v="027-2020"/>
    <n v="2"/>
    <n v="2020"/>
    <s v="GESTIÓN SOCIAL  - GESTIÓN DE TRÁMITES Y SERVICIOS PARA LA CIUDADANÍA - COMUNICACIONES Y CULTURA PARA LA MOVILIDAD "/>
    <x v="19"/>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Elaborar, publicar y socializar un  procedimiento participativo para la adopcióndel esquema de publicación dirigido a los ciudadanos"/>
    <s v="Acción Correctiva"/>
    <s v="elaboración ,publiacción y socialización implementada/elaboración, publicación y socialización programada"/>
    <n v="1"/>
    <x v="10"/>
    <x v="13"/>
    <s v="Adriana Ruth Iza_x000a_Ana María Corredor_x000a_Andrés Contento"/>
    <d v="2020-06-01T00:00:00"/>
    <x v="16"/>
    <m/>
    <m/>
    <m/>
    <x v="0"/>
    <n v="0"/>
    <n v="0"/>
  </r>
  <r>
    <s v="028-2020"/>
    <n v="1"/>
    <n v="2020"/>
    <s v="CONTROL Y EVALUACIÓN DE LA GESTIÓN"/>
    <x v="16"/>
    <d v="2020-05-20T00:00:00"/>
    <s v="Desactualización de la matriz de cumplimiento legal de las normas vigentes que sustenta la base legal para la Oficina de Control Interno (OCI). "/>
    <s v="Riesgo de incumplimiento legal"/>
    <s v="Falta de socialización del procedimiento y falta de control al seguimiento y actualización de la matriz de cumplimiento."/>
    <s v="Socializar al equipo de trabajo de la OCI, el Instructivo Normatividad y Conceptos código  PA05-IN02."/>
    <s v="Acción Correctiva"/>
    <s v="100% de los servidores del equipo de trabajo, con socialización recibida. "/>
    <n v="1"/>
    <x v="11"/>
    <x v="14"/>
    <s v="Diego Nairo Useche rueda"/>
    <d v="2020-06-01T00:00:00"/>
    <x v="10"/>
    <d v="2020-07-15T00:00:00"/>
    <s v="Claudia Elena Parada Aponte"/>
    <s v="Con base en la evidencia adjuntada se puede verificar que se realió socialización con fecha 8 de junio de 2020, así como la realización de cuestionario referente al instructivo de normatividad y conceptos."/>
    <x v="1"/>
    <n v="0"/>
    <n v="0"/>
  </r>
  <r>
    <s v="028-2020"/>
    <n v="2"/>
    <n v="2020"/>
    <s v="CONTROL Y EVALUACIÓN DE LA GESTIÓN"/>
    <x v="16"/>
    <d v="2020-05-20T00:00:00"/>
    <s v="Desactualización de la matriz de cumplimiento legal de las normas vigentes que sustenta la base legal para la Oficina de Control Interno (OCI). "/>
    <s v="Riesgo de incumplimiento legal"/>
    <s v="Falta de socialización del procedimiento y falta de control al seguimiento y actualización de la matriz de cumplimiento."/>
    <s v="Revisar la matriz legal y actualizarla de acuerdo a los procedimientos establecidos. "/>
    <s v="Acción Correctiva"/>
    <s v="Matriz Actualizada"/>
    <n v="1"/>
    <x v="11"/>
    <x v="14"/>
    <s v="Diego Nairo Useche rueda"/>
    <d v="2020-06-01T00:00:00"/>
    <x v="10"/>
    <d v="2020-07-15T00:00:00"/>
    <s v="Claudia Elena Parada Aponte"/>
    <s v="Al verificar la matriz de cumplimiento legal dispuesta en la Intranet con fecha de modificación 13 de julio de 2020 no se encuentra la circular 100-006 de 2019 emitida por el DAFP, la cual se encuentra relacionada dentro de la normativa enviada por la OCI._x000a_En tal sentido es importante que al actualizar información no sólo se envíe, sino que adicionalmente se verifique que lo solicitado haya sido actualizado."/>
    <x v="0"/>
    <n v="0"/>
    <n v="0"/>
  </r>
  <r>
    <s v="029-2020"/>
    <n v="1"/>
    <n v="2020"/>
    <s v="CONTROL Y EVALUACIÓN DE LA GESTIÓN"/>
    <x v="20"/>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11"/>
    <x v="14"/>
    <s v="Diego Nairo Useche rueda"/>
    <d v="2020-06-01T00:00:00"/>
    <x v="8"/>
    <d v="2020-07-15T00:00:00"/>
    <s v="Claudia Elena Parada Aponte"/>
    <s v="Mediante acta seguimiento PAAI de fecha 9 de junio de 2020, remitida como evidencia por parte de la OCI, se observa el seguimiento al mapa de riesgos. Continúa abierta por la fecha de terminación 31 de diciembre/20."/>
    <x v="0"/>
    <n v="0"/>
    <n v="0"/>
  </r>
  <r>
    <s v="030-2020"/>
    <n v="1"/>
    <n v="2020"/>
    <s v="GESTIÓN DE TALENTO HUMANO"/>
    <x v="19"/>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Actualizar la información en la pagina web de la entidad de la parte &quot; 3. Estructura Orgánica y Talento Humano&quot; para dar cumpliento a la Ley de Transparencia y del Derecho de Acceso a la Información Pública Nacional y demás normatividad vigente relacionada"/>
    <s v="Acción Correctiva"/>
    <s v="Actualizaciones de la información realizadas en la pagina web/Actualizaciones de información en la pagina web programadas *(100)"/>
    <n v="1"/>
    <x v="0"/>
    <x v="15"/>
    <s v="Mónica Adriana Florez Bonilla"/>
    <d v="2020-06-09T00:00:00"/>
    <x v="1"/>
    <m/>
    <m/>
    <m/>
    <x v="0"/>
    <n v="0"/>
    <n v="0"/>
  </r>
  <r>
    <s v="030-2020"/>
    <n v="2"/>
    <n v="2020"/>
    <s v="GESTIÓN DE TALENTO HUMANO"/>
    <x v="19"/>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Actualizar la informacióncon corte a 31 de mayo de 2020,  de los funcionarios de planta de la Secretaria Distrital de Movilidad en el &quot;Sistema de Información Distrital de Empleo y la Administración Púbica&quot; - SIDEAP- con el fin de pueda ser consultada en el Link: https://www.movilidadbogota.gov.co/web/funcionarios"/>
    <s v="Acción Correctiva"/>
    <s v="No. de datos de los funcionarios actualizados /No. funcionarios vinculados "/>
    <n v="1"/>
    <x v="0"/>
    <x v="15"/>
    <s v="Mónica Adriana Florez Bonilla"/>
    <d v="2020-06-09T00:00:00"/>
    <x v="2"/>
    <m/>
    <m/>
    <m/>
    <x v="0"/>
    <n v="0"/>
    <n v="0"/>
  </r>
  <r>
    <s v="030-2020"/>
    <n v="3"/>
    <n v="2020"/>
    <s v="GESTIÓN DE TALENTO HUMANO"/>
    <x v="19"/>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Revisar trimestralmente la información publiada en pagina web la parte &quot; 3. Estructura Orgánica y Talento Humano&quot; - Sistema de Información Distrital de Empleo y la Administración Púbica&quot; - SIDEAP- con el fin de pueda ser consultada en el Link: https://www.movilidadbogota.gov.co/web/funcionarios"/>
    <s v="Acción Correctiva"/>
    <s v="(No. de revisiones trimestralmente/No. de revisiones programadas)*100%"/>
    <n v="2"/>
    <x v="0"/>
    <x v="15"/>
    <s v="Mónica Adriana Florez Bonilla"/>
    <d v="2020-07-01T00:00:00"/>
    <x v="17"/>
    <m/>
    <m/>
    <m/>
    <x v="0"/>
    <n v="0"/>
    <n v="0"/>
  </r>
  <r>
    <s v="031-2020"/>
    <n v="1"/>
    <n v="2020"/>
    <s v="GESTIÓN ADMINISTRATIVA"/>
    <x v="21"/>
    <d v="2020-05-11T00:00:00"/>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Reportar información desactualizada"/>
    <s v="Falta de control en la revisión del informe "/>
    <s v="_x000a_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6"/>
    <m/>
    <m/>
    <m/>
    <x v="0"/>
    <n v="0"/>
    <n v="0"/>
  </r>
  <r>
    <s v="033-2020"/>
    <n v="1"/>
    <n v="2020"/>
    <s v="CONTROL DISCIPLINARIO"/>
    <x v="20"/>
    <d v="2020-05-13T00:00:00"/>
    <s v="Observación 6._x000a_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12"/>
    <x v="16"/>
    <s v="Orlando Salamanca Figueroa"/>
    <d v="2020-07-01T00:00:00"/>
    <x v="6"/>
    <m/>
    <m/>
    <m/>
    <x v="0"/>
    <n v="0"/>
    <n v="0"/>
  </r>
  <r>
    <s v="034-2020"/>
    <n v="1"/>
    <n v="2020"/>
    <s v="COMUNICACIONES Y CULTURA PARA LA MOVILIDAD"/>
    <x v="20"/>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13"/>
    <x v="17"/>
    <s v="Andrés Fabian Contento"/>
    <d v="2020-07-01T00:00:00"/>
    <x v="0"/>
    <m/>
    <m/>
    <m/>
    <x v="0"/>
    <n v="0"/>
    <n v="0"/>
  </r>
  <r>
    <s v="034-2020"/>
    <n v="2"/>
    <n v="2020"/>
    <s v="COMUNICACIONES Y CULTURA PARA LA MOVILIDAD"/>
    <x v="20"/>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
    <s v="Establecer en el POA un  indicador que refleje el impacto logrado por las campañas planificadas."/>
    <s v="Acción Correctiva"/>
    <s v="Indicador de impacto establecido en el POA"/>
    <n v="1"/>
    <x v="13"/>
    <x v="17"/>
    <s v="Andrés Fabian Contento"/>
    <d v="2020-07-01T00:00:00"/>
    <x v="18"/>
    <m/>
    <m/>
    <m/>
    <x v="0"/>
    <n v="0"/>
    <n v="0"/>
  </r>
  <r>
    <s v="035-2020"/>
    <n v="1"/>
    <n v="2020"/>
    <s v="COMUNICACIONES Y CULTURA PARA LA MOVILIDAD"/>
    <x v="20"/>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Actualizar  los lineamientos pedagógicos e incluirlos en el formato requerido para ello."/>
    <s v="Acción Correctiva"/>
    <s v="Lineamientos pedagógicos actualizados dentro del formato idóneo para ello. "/>
    <n v="1"/>
    <x v="13"/>
    <x v="17"/>
    <s v="Andrés Fabian Contento"/>
    <d v="2020-06-15T00:00:00"/>
    <x v="19"/>
    <m/>
    <m/>
    <m/>
    <x v="0"/>
    <n v="0"/>
    <n v="0"/>
  </r>
  <r>
    <s v="035-2020"/>
    <n v="2"/>
    <n v="2020"/>
    <s v="COMUNICACIONES Y CULTURA PARA LA MOVILIDAD"/>
    <x v="20"/>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13"/>
    <x v="17"/>
    <s v="Andrés Fabian Contento"/>
    <d v="2020-09-15T00:00:00"/>
    <x v="3"/>
    <m/>
    <m/>
    <m/>
    <x v="0"/>
    <n v="0"/>
    <n v="0"/>
  </r>
  <r>
    <s v="036-2020"/>
    <n v="1"/>
    <n v="2020"/>
    <s v="GESTIÓN DE TICS"/>
    <x v="20"/>
    <d v="2020-05-13T00:00:00"/>
    <s v="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
    <s v="Debilidades en el seguimiento de actividades al interior del proceso"/>
    <s v="Debilidad Falta de Socialización de la evaluación de las encuestas de satisfacción de los usuarios."/>
    <s v="Socializar los beneficios al interior de la entidad frente a la evaluación de las encuestas de satisfacción de los usuarios que es administrada por el Operador Tecnológico."/>
    <s v="Correctiva"/>
    <s v="Socialización Programada / Socialización Ejecutada y Divulgada"/>
    <n v="3"/>
    <x v="14"/>
    <x v="18"/>
    <s v="Alexander Ricardo Andrade"/>
    <d v="2020-07-01T00:00:00"/>
    <x v="6"/>
    <m/>
    <m/>
    <m/>
    <x v="0"/>
    <n v="0"/>
    <n v="0"/>
  </r>
  <r>
    <s v="037-2020"/>
    <n v="1"/>
    <n v="2020"/>
    <s v="GESTIÓN DE TICS"/>
    <x v="20"/>
    <d v="2020-05-13T00:00:00"/>
    <s v="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
    <s v="Debilidades en el seguimiento de actividades al interior del proceso"/>
    <s v="Debilidad en el conocimiento de la matriz del riesgo de gestión y corrupción del proceso de la OTICS"/>
    <s v="Socializar al interior de la OTIC, el tema Matriz del riesgo de gestión y corrupción del proceso de la Oficina."/>
    <s v="Correctiva"/>
    <s v="Socialización Programada / Socialización Ejecutada"/>
    <n v="1"/>
    <x v="14"/>
    <x v="18"/>
    <s v="Alexander Ricardo Andrade"/>
    <d v="2020-07-01T00:00:00"/>
    <x v="6"/>
    <m/>
    <m/>
    <m/>
    <x v="0"/>
    <n v="0"/>
    <n v="0"/>
  </r>
  <r>
    <s v="038-2020"/>
    <n v="1"/>
    <n v="2020"/>
    <s v="GESTIÓN DE TICS"/>
    <x v="20"/>
    <d v="2020-05-13T00:00:00"/>
    <s v="Oportunidad de mejora: Se recomienda que los documentos elaborados para tratar la contingencia de Covid-19 se estandaricen dentro del Sistema de Gestión de la Calidad (Procedimiento para el uso del VPN)."/>
    <s v="Debilidades en la actualización de documentos del SIG"/>
    <s v="Debilidades frente a la Estandarización de documentos relacionados con el proceso dentro del Sistema de Gestión de la Calidad."/>
    <s v="Documentar, Estandarizarizar y publicar en el Sistema de Gestión de la Calidad frente a la contingencia de Covid-19 (Procedimiento para el uso del VPN , incorporando el_x000a_Formato (Recuperación ante desastre informático) Estandarizado con el Sistema de Gestión de la Calidad. _x000a__x000a_"/>
    <s v="Correctiva"/>
    <s v="1 Documento Estandarizado con el SIC"/>
    <n v="1"/>
    <x v="14"/>
    <x v="18"/>
    <s v="Alexander Ricardo Andrade"/>
    <d v="2020-07-01T00:00:00"/>
    <x v="6"/>
    <m/>
    <m/>
    <m/>
    <x v="0"/>
    <n v="0"/>
    <n v="0"/>
  </r>
  <r>
    <s v="039-2020"/>
    <n v="1"/>
    <n v="2020"/>
    <s v="GESTIÓN DE TICS"/>
    <x v="20"/>
    <d v="2020-05-13T00:00:00"/>
    <s v="Oportunidad de mejora: Se recomienda ejercer un mayor control y seguimiento en lo relacionado a la calidad y cargue de la información correspondiente a cursos pedagógicos en la base de datos o plataforma respectiva."/>
    <s v="Debilidades en la actualización de documentos del SIG"/>
    <s v="Falta de seguimiento a las publicaciones realizadas en la Página web."/>
    <s v="Hacer seguimiento frente al cargue de la información cuando se realice algún cambio o actualización de algún formato correspondiente al proceso de Cursos Pedagógicos en referencia a la OTIC en la plataforma de la entidad."/>
    <s v="Correctiva"/>
    <s v="Seguimientos realizados/seguimientos programados"/>
    <n v="2"/>
    <x v="14"/>
    <x v="18"/>
    <s v="Alexander Ricardo Andrade"/>
    <d v="2020-07-01T00:00:00"/>
    <x v="6"/>
    <m/>
    <m/>
    <m/>
    <x v="0"/>
    <n v="0"/>
    <n v="0"/>
  </r>
  <r>
    <s v="040-2020"/>
    <n v="1"/>
    <n v="2020"/>
    <s v="GESTIÓN DE TICS"/>
    <x v="20"/>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Correctiva"/>
    <s v="1 Documento Estandarizado con el SIC"/>
    <n v="1"/>
    <x v="14"/>
    <x v="18"/>
    <s v="Alexander Ricardo Andrade"/>
    <d v="2020-07-01T00:00:00"/>
    <x v="6"/>
    <m/>
    <m/>
    <m/>
    <x v="0"/>
    <n v="0"/>
    <n v="0"/>
  </r>
  <r>
    <s v="041-2020"/>
    <n v="1"/>
    <n v="2020"/>
    <s v="GESTIÓN DE TRÁNSITO Y CONTROL DE TRÁNSITO Y TRANSPORTE"/>
    <x v="22"/>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3"/>
    <x v="19"/>
    <s v="Martha Cecilia Bayona Gómez"/>
    <d v="2020-05-08T00:00:00"/>
    <x v="20"/>
    <m/>
    <m/>
    <m/>
    <x v="0"/>
    <n v="0"/>
    <n v="0"/>
  </r>
  <r>
    <s v="041-2020"/>
    <n v="2"/>
    <n v="2020"/>
    <s v="GESTIÓN DE TRÁNSITO Y CONTROL DE TRÁNSITO Y TRANSPORTE"/>
    <x v="22"/>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3"/>
    <x v="19"/>
    <s v="Martha Cecilia Bayona Gómez"/>
    <d v="2020-05-08T00:00:00"/>
    <x v="6"/>
    <m/>
    <m/>
    <m/>
    <x v="0"/>
    <n v="0"/>
    <n v="0"/>
  </r>
  <r>
    <s v="042-2020"/>
    <n v="1"/>
    <n v="2020"/>
    <s v="GESTIÓN DE TRÁNSITO Y CONTROL DE TRÁNSITO Y TRANSPORTE"/>
    <x v="22"/>
    <d v="2020-05-28T00:00:00"/>
    <s v="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9. Discriminación y restricción a la participación de los ciudadanos que requieren atención y respuesta por parte de la SDM._x000a_"/>
    <s v="Se presenta una indebida clasificación y asignación extemporánea de los PQRS a la SPMT por parte del área de correspondencia."/>
    <s v="Realizar mesas de trabajo para ajustar parametros en el aplicativo de correspondencia que permitan realizar una adecuada clasificación y asignación de los PMT"/>
    <s v="Acción Correctiva"/>
    <s v="(Número de mesas de trabajo realizadas)/( Número de mesas de trabajo programadas)*100"/>
    <n v="1"/>
    <x v="3"/>
    <x v="19"/>
    <s v="Martha Cecilia Bayona Gómez_x000a_Paola Adriana Corona Miranda"/>
    <d v="2020-05-08T00:00:00"/>
    <x v="21"/>
    <m/>
    <m/>
    <m/>
    <x v="0"/>
    <n v="0"/>
    <n v="0"/>
  </r>
  <r>
    <s v="042-2020"/>
    <n v="2"/>
    <n v="2020"/>
    <s v="GESTIÓN ADMINISTRATIVA"/>
    <x v="22"/>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on Correctiva"/>
    <s v="Desarrollo implementado / Desarrollo programado*100"/>
    <s v="1. Implementación del gestor documental"/>
    <x v="0"/>
    <x v="0"/>
    <s v="Paola Adriana Corona Miranda"/>
    <d v="2020-06-08T00:00:00"/>
    <x v="22"/>
    <m/>
    <m/>
    <m/>
    <x v="0"/>
    <n v="0"/>
    <n v="0"/>
  </r>
  <r>
    <s v="043-2020"/>
    <n v="1"/>
    <n v="2020"/>
    <s v="GESTIÓN DE TRÁNSITO Y CONTROL DE TRÁNSITO Y TRANSPORTE"/>
    <x v="22"/>
    <d v="2020-05-28T00:00:00"/>
    <s v="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
    <s v="11. Incumplimiento de requisitos al ejecutar un trámite o prestar un servicio a la ciudadanía con el propósito de obtener un beneficio propio o para un tercero._x000a_"/>
    <s v="Dentro de la revisión se adoptó un control que no correspondía a los controles para la gestión del riesgo establecidos por la SPMT."/>
    <s v="Revisar y solicitar el ajuste en la publicación del mapa de riesgos en los temas relacionados con los controles identificados en la gestión del riesgo de la SPMT, conforme el monitoreo efectuado por la misma."/>
    <s v="Corrección"/>
    <s v="(Número de riesgos actualizados en la matriz de riesgos donde la SPMT tiene injerencia) / (Numero de riesgos a actualizar en la matriz de riesgos donde la SPMT tiene injerencia) * 100"/>
    <n v="1"/>
    <x v="3"/>
    <x v="19"/>
    <s v="Martha Cecilia Bayona Gómez"/>
    <d v="2020-05-08T00:00:00"/>
    <x v="6"/>
    <m/>
    <m/>
    <m/>
    <x v="0"/>
    <n v="0"/>
    <n v="0"/>
  </r>
  <r>
    <s v="044-2020"/>
    <n v="1"/>
    <n v="2020"/>
    <s v="GESTIÓN ADMINISTRATIVA"/>
    <x v="19"/>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Actualizar la Resolución No. 248 de 2016 "/>
    <s v="Acción Correctiva"/>
    <s v="Resolución actualizada"/>
    <n v="1"/>
    <x v="0"/>
    <x v="0"/>
    <s v="Paola Adriana Corona"/>
    <d v="2020-07-01T00:00:00"/>
    <x v="6"/>
    <m/>
    <m/>
    <m/>
    <x v="0"/>
    <n v="0"/>
    <n v="0"/>
  </r>
  <r>
    <s v="044-2020"/>
    <n v="2"/>
    <n v="2020"/>
    <s v="GESTIÓN ADMINISTRATIVA"/>
    <x v="19"/>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Publicar y socializar la resolución actualizada en el link correspondiente en la página web de la entidad. "/>
    <s v="Acción Correctiva"/>
    <s v="Resolución publicada  y socializada (link de transparencia y correo de socialización)"/>
    <n v="1"/>
    <x v="0"/>
    <x v="0"/>
    <s v="Paola Adriana Corona"/>
    <d v="2020-07-01T00:00:00"/>
    <x v="0"/>
    <m/>
    <m/>
    <m/>
    <x v="0"/>
    <n v="0"/>
    <n v="0"/>
  </r>
  <r>
    <s v="045-2020"/>
    <n v="1"/>
    <n v="2020"/>
    <s v="GESTIÓN DE TICS"/>
    <x v="19"/>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el proyecto de acto adminsitrativo o documento equivalente, relacionado con los registros de Activos de Información de la entidad."/>
    <s v="Acción Correctiva"/>
    <s v="Acto administrativo_x000a_o documento equivalente proyectado"/>
    <n v="1"/>
    <x v="14"/>
    <x v="18"/>
    <s v="Alexander Ricardo Andrade"/>
    <d v="2020-07-15T00:00:00"/>
    <x v="6"/>
    <m/>
    <m/>
    <m/>
    <x v="0"/>
    <n v="0"/>
    <n v="0"/>
  </r>
  <r>
    <s v="045-2020"/>
    <n v="2"/>
    <n v="2020"/>
    <s v="GESTIÓN DE TICS"/>
    <x v="19"/>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la publicación y socializacion del Documento acto administrativo o equivalente de registros de Activos de Información en la pagina Web de la entidad, link de Transparencia y acceso a la información pública"/>
    <s v="Acción Correctiva"/>
    <s v="Acto administrativo_x000a_o documento equivalente publicado y socializado"/>
    <n v="1"/>
    <x v="14"/>
    <x v="18"/>
    <s v="Alexander Ricardo Andrade"/>
    <d v="2020-07-15T00:00:00"/>
    <x v="6"/>
    <m/>
    <m/>
    <m/>
    <x v="0"/>
    <n v="0"/>
    <n v="0"/>
  </r>
  <r>
    <s v="046-2020"/>
    <n v="1"/>
    <n v="2020"/>
    <s v="GESTIÓN ADMINISTRATIVA - GESTIÓN DE TICS"/>
    <x v="19"/>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ctualizar el Índice de Información Clasificada y Reservada de la entidad.(matriz o base de datos)"/>
    <s v="Acción Correctiva"/>
    <s v="Documento actualizado"/>
    <n v="1"/>
    <x v="0"/>
    <x v="0"/>
    <s v="Paola Adriana Corona"/>
    <d v="2020-07-01T00:00:00"/>
    <x v="6"/>
    <m/>
    <m/>
    <m/>
    <x v="0"/>
    <n v="0"/>
    <n v="0"/>
  </r>
  <r>
    <s v="046-2020"/>
    <n v="2"/>
    <n v="2020"/>
    <s v="GESTIÓN ADMINISTRATIVA - GESTIÓN DE TICS"/>
    <x v="19"/>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probar mediante acto administrativo o documento equivalente el Índice de Información Clasificada y Reservada de la entidad, para su cargue y socialización "/>
    <s v="Acción Correctiva"/>
    <s v="Documento publicado y socializado"/>
    <n v="1"/>
    <x v="0"/>
    <x v="0"/>
    <s v="Paola Adriana Corona"/>
    <d v="2020-07-01T00:00:00"/>
    <x v="6"/>
    <m/>
    <m/>
    <m/>
    <x v="0"/>
    <n v="0"/>
    <n v="0"/>
  </r>
  <r>
    <s v="047-2020"/>
    <n v="1"/>
    <n v="2020"/>
    <s v="GESTIÓN DE TICS"/>
    <x v="19"/>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el cargue de la comunicación de la SIC donde se demuestre la culminación del proceso de inscripción con ocasión del cumplimiento de la Ley 1581 de 2012. "/>
    <s v="Acción Correctiva"/>
    <s v="Documento  del cargue e inscripción de las Bases de Datos Personales ante la SIC año 2020."/>
    <s v="1_x000a_"/>
    <x v="14"/>
    <x v="18"/>
    <s v="Alexander Ricardo Andrade"/>
    <d v="2020-07-15T00:00:00"/>
    <x v="6"/>
    <m/>
    <m/>
    <m/>
    <x v="0"/>
    <n v="0"/>
    <n v="0"/>
  </r>
  <r>
    <s v="047-2020"/>
    <n v="2"/>
    <n v="2020"/>
    <s v="GESTIÓN DE TICS"/>
    <x v="19"/>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la publicacion de la devidencia  del cargue e inscripción de las Bases de Datos Personales ante la SIC dando cumplimiento a la Ley 1581 de 2012,  en la pagina Web de la entidad Transparencia y acceso a la información pública (Ley de Transparencia)"/>
    <s v="Acción Correctiva"/>
    <s v="Documento  del cargue e inscripción de las Bases de Datos Personales ante la SIC año 2020, publicado.  "/>
    <s v="1_x000a_"/>
    <x v="14"/>
    <x v="18"/>
    <s v="Alexander Ricardo Andrade"/>
    <d v="2020-07-15T00:00:00"/>
    <x v="6"/>
    <m/>
    <m/>
    <m/>
    <x v="0"/>
    <n v="0"/>
    <n v="0"/>
  </r>
  <r>
    <s v="048-2020"/>
    <n v="1"/>
    <n v="2020"/>
    <s v="GESTIÓN ADMINISTRATIVA"/>
    <x v="20"/>
    <d v="2020-05-21T00:00:00"/>
    <s v="OBSERVACIÓN No 4_x000a_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
    <s v="Incumplimiento de requisitos al ejecutar un trámite o prestar un servicio a la ciudadanía con el propósito de obtener un beneficio propio o para un tercero."/>
    <s v="Falta de seguimiento a las acciones tomadas en la atención de las necesidades de cada una de las sedes de cursos pedagógicos."/>
    <s v="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_x000a_"/>
    <s v="Correctiva"/>
    <s v="1 formato ajustado"/>
    <s v="1 formato ajustado"/>
    <x v="0"/>
    <x v="0"/>
    <m/>
    <d v="2020-06-01T00:00:00"/>
    <x v="10"/>
    <m/>
    <m/>
    <m/>
    <x v="0"/>
    <n v="0"/>
    <n v="0"/>
  </r>
  <r>
    <s v="049-2020"/>
    <n v="2"/>
    <n v="2020"/>
    <s v="GESTIÓN ADMINISTRATIVA"/>
    <x v="20"/>
    <d v="2020-05-21T00:00:00"/>
    <s v="OBSERVACIÓN No 5 _x000a_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
    <s v="Incumplimiento de requisitos al ejecutar un trámite o prestar un servicio a la ciudadanía con el propósito de obtener un beneficio propio o para un tercero."/>
    <s v="Falta planeación en el diligenciamiento de la matriz de necesidades de infraestructura."/>
    <s v="Elaborar un formato que permita identificar las necesidades de infraestructura de la Secretaría Distrital de Movilidad, con el fin de realizar una adecuada planeación de la gestión de los recursos para el cumplimiento de dichas necesidades en la vigencia siguiente.)._x000a__x000a_"/>
    <s v="Correctiva"/>
    <s v="1 formato diligenciado"/>
    <s v="1 formato diligenciado"/>
    <x v="0"/>
    <x v="0"/>
    <m/>
    <d v="2020-06-01T00:00:00"/>
    <x v="23"/>
    <m/>
    <m/>
    <m/>
    <x v="0"/>
    <n v="0"/>
    <n v="0"/>
  </r>
  <r>
    <s v="050-2020"/>
    <n v="1"/>
    <n v="2020"/>
    <s v="GESTIÓN DE TALENTO HUMANO"/>
    <x v="23"/>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visar, depurar y actualizar el listado de los funcionarios de Libre Nombramiento y Remoción (LNR), con el fin de identificar quienes no cuentan con la publicación "/>
    <s v="Acción Correctiva"/>
    <s v="(No. Seguimiento realizados/No. de seguimiento programados) * 100"/>
    <n v="1"/>
    <x v="0"/>
    <x v="15"/>
    <s v="Mónica Adriana Flórez Bonilla"/>
    <d v="2020-07-01T00:00:00"/>
    <x v="24"/>
    <m/>
    <m/>
    <m/>
    <x v="0"/>
    <n v="0"/>
    <n v="0"/>
  </r>
  <r>
    <s v="050-2020"/>
    <n v="2"/>
    <n v="2020"/>
    <s v="GESTIÓN DE TALENTO HUMANO"/>
    <x v="23"/>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Expedir y socializar memorando, solicitando a los funcionarios vinculados mediante Libre Nombramiento y Remoción (LNR) que realicen la publicación "/>
    <s v="Acción Correctiva"/>
    <s v="Memorando expedido y socializado"/>
    <n v="1"/>
    <x v="0"/>
    <x v="15"/>
    <s v="Mónica Adriana Flórez Bonilla"/>
    <d v="2020-07-01T00:00:00"/>
    <x v="2"/>
    <m/>
    <m/>
    <m/>
    <x v="0"/>
    <n v="0"/>
    <n v="0"/>
  </r>
  <r>
    <s v="050-2020"/>
    <n v="3"/>
    <n v="2020"/>
    <s v="GESTIÓN DE TALENTO HUMANO"/>
    <x v="23"/>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15"/>
    <s v="Mónica Adriana Flórez Bonilla"/>
    <d v="2020-07-01T00:00:00"/>
    <x v="8"/>
    <m/>
    <m/>
    <m/>
    <x v="0"/>
    <n v="0"/>
    <n v="0"/>
  </r>
  <r>
    <s v="051-2020"/>
    <n v="1"/>
    <n v="2020"/>
    <s v="GESTIÓN DE TALENTO HUMANO"/>
    <x v="20"/>
    <d v="2020-05-21T00:00:00"/>
    <s v="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
    <s v="Formulación de planes, programas o proyectos de movilidad de la ciudad, que no propendan por la sostenibilidad ambiental, económica y social."/>
    <s v="Fata de seguimiento e identificación  de la información públicada en la intranet"/>
    <s v="Revisar,depurar y actualizar la información publicada en  la intranet “Gestión Estratégica del Talento Humano”"/>
    <s v="Acción Correctiva"/>
    <s v="No. Seguimiento realizados/No. de seguimiento programdos"/>
    <n v="1"/>
    <x v="0"/>
    <x v="15"/>
    <s v="Mónica Adriana Florez Bonilla"/>
    <d v="2020-07-01T00:00:00"/>
    <x v="2"/>
    <m/>
    <m/>
    <m/>
    <x v="0"/>
    <n v="0"/>
    <n v="0"/>
  </r>
  <r>
    <s v="051-2020"/>
    <n v="2"/>
    <n v="2020"/>
    <s v="GESTIÓN DE TALENTO HUMANO"/>
    <x v="20"/>
    <d v="2020-05-21T00:00:00"/>
    <s v="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
    <s v="Formulación de planes, programas o proyectos de movilidad de la ciudad, que no propendan por la sostenibilidad ambiental, económica y social."/>
    <s v="Falta de seguimiento en el cumplimiento de las actividades establecidas en el procedimiento PA02 PR05"/>
    <s v="Actualizar y solcializar el procedimiento PA02-PR05"/>
    <s v="Acción Correctiva"/>
    <s v="Procedimiento actualizado y socializado"/>
    <n v="1"/>
    <x v="0"/>
    <x v="15"/>
    <s v="Mónica Adriana Florez Bonilla"/>
    <d v="2020-07-01T00:00:00"/>
    <x v="2"/>
    <m/>
    <m/>
    <m/>
    <x v="0"/>
    <n v="0"/>
    <n v="0"/>
  </r>
  <r>
    <s v="052-2020"/>
    <n v="1"/>
    <n v="2020"/>
    <s v="GESTIÓN DE TALENTO HUMANO"/>
    <x v="20"/>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Definir para que tipo de formación (capacitaciones, orientaciones, etc) y línea de ejecucción del PIC,  se aplicara la herramienta de medición de impacto "/>
    <s v="Acción Correctiva"/>
    <s v="No. cursos medidos/No, cursos ofertados"/>
    <n v="1"/>
    <x v="0"/>
    <x v="15"/>
    <s v="Mónica Adriana Florez Bonilla"/>
    <d v="2020-07-01T00:00:00"/>
    <x v="2"/>
    <m/>
    <m/>
    <m/>
    <x v="0"/>
    <n v="0"/>
    <n v="0"/>
  </r>
  <r>
    <s v="052-2020"/>
    <n v="2"/>
    <n v="2020"/>
    <s v="GESTIÓN DE TALENTO HUMANO"/>
    <x v="20"/>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Crear y aplicar  la herramienta para medir el impacto (Directivos, Funcionarios) "/>
    <s v="Acción Correctiva"/>
    <s v="No. de cursos que se les aplico la herramienta/No.cursos ofertados_x000a_"/>
    <n v="1"/>
    <x v="0"/>
    <x v="15"/>
    <s v="Mónica Adriana Florez Bonilla"/>
    <d v="2020-07-01T00:00:00"/>
    <x v="2"/>
    <m/>
    <m/>
    <m/>
    <x v="0"/>
    <n v="0"/>
    <n v="0"/>
  </r>
  <r>
    <s v="053-2020"/>
    <n v="1"/>
    <n v="2020"/>
    <s v="GESTIÓN DE TALENTO HUMANO"/>
    <x v="20"/>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los procedimientos de (PA02-PR01, PA02-PR02, PA02-PR03 Y PA02-PR04) l Entrenamiento en el Puesto de Trabajo"/>
    <s v="Acción Correctiva"/>
    <s v="Procedimiento actualizado y socializado"/>
    <n v="1"/>
    <x v="0"/>
    <x v="15"/>
    <s v="Mónica Adriana Florez Bonilla"/>
    <d v="2020-07-01T00:00:00"/>
    <x v="2"/>
    <m/>
    <m/>
    <m/>
    <x v="0"/>
    <n v="0"/>
    <n v="0"/>
  </r>
  <r>
    <s v="053-2020"/>
    <n v="2"/>
    <n v="2020"/>
    <s v="GESTIÓN DE TALENTO HUMANO"/>
    <x v="20"/>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el formato CÓDIGO:PA02-PR01-F05"/>
    <s v="Acción Correctiva"/>
    <s v="Aformato CÓDIGO:PA02-PR01-F0 actualizado y socializado"/>
    <n v="1"/>
    <x v="0"/>
    <x v="15"/>
    <s v="Mónica Adriana Florez Bonilla"/>
    <d v="2020-07-01T00:00:00"/>
    <x v="2"/>
    <m/>
    <m/>
    <m/>
    <x v="0"/>
    <n v="0"/>
    <n v="0"/>
  </r>
  <r>
    <s v="054-2020"/>
    <n v="1"/>
    <n v="2020"/>
    <s v="GESTIÓN JURÍDICA "/>
    <x v="20"/>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Actualizar la Matriz de cumplimiento con las normas identificadas en el informe de auditoría.                                                                                                                                                "/>
    <s v="Acción Correctiva"/>
    <s v="Matriz Actualizada y publicada.             "/>
    <n v="1"/>
    <x v="2"/>
    <x v="2"/>
    <s v="DIRECTOR (A)  DE CONTRATACION "/>
    <d v="2020-07-02T00:00:00"/>
    <x v="1"/>
    <d v="2020-08-10T00:00:00"/>
    <s v="Deicy Astrid Beltrán"/>
    <s v="Seguimiento realizado el 10/08/2020_x000a_Acción en ejecución. _x000a__x000a_Seguimiento realizado el 07/07/2020_x000a_Acción en ejecución. "/>
    <x v="0"/>
    <n v="0"/>
    <n v="0"/>
  </r>
  <r>
    <s v="054-2020"/>
    <n v="2"/>
    <n v="2020"/>
    <s v="GESTIÓN JURÍDICA "/>
    <x v="20"/>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Seguimiento  semestral  de la matriz de cumplimiento, para verificar la actualizacion de las normas contractuales  aplicables a cursos pedagogicos."/>
    <s v="Acción Correctiva"/>
    <s v="1 seguimiento "/>
    <n v="1"/>
    <x v="2"/>
    <x v="2"/>
    <s v="DIRECTOR (A)  DE CONTRATACION "/>
    <d v="2020-07-02T00:00:00"/>
    <x v="3"/>
    <d v="2020-08-10T00:00:00"/>
    <s v="Deicy Astrid Beltrán"/>
    <s v="Seguimiento realizado el 10/08/2020_x000a_Acción en ejecución. _x000a__x000a_Seguimiento realizado el 07/07/2020_x000a_Acción en ejecución. "/>
    <x v="0"/>
    <n v="0"/>
    <n v="0"/>
  </r>
  <r>
    <s v="055-2020"/>
    <n v="1"/>
    <n v="2020"/>
    <s v="GESTIÓN JURÍDICA "/>
    <x v="20"/>
    <d v="2020-05-21T00:00:00"/>
    <s v="OBSERVACIÓN No. 8_x000a__x000a_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_x000a_"/>
    <s v="Debilidades en la  gestión contractual."/>
    <s v="No existe un lineamiento por parte de la Dirección de Contratación en referencia a las modificaciones que el ordenador del gasto debe realizar en virtud de la emergencia sanitaria del covid."/>
    <s v="Comunicar a través de memorando o circular las directivas concernientes a los cambios que se deben efectuar en virtud de la emergencia sanitaria del Covid - 19 para el cumplimiento contractual."/>
    <s v="Acción Correctiva"/>
    <s v="Memorando o circular  expedido y socializado mediante el correo de comunicación Interna de la entidad. "/>
    <n v="1"/>
    <x v="2"/>
    <x v="2"/>
    <s v="DIRECTOR (A)  DE CONTRATACION "/>
    <d v="2020-07-02T00:00:00"/>
    <x v="1"/>
    <d v="2020-08-10T00:00:00"/>
    <s v="Deicy Astrid Beltrán"/>
    <s v="Seguimiento realizado el 10/08/2020_x000a_Acción en ejecución. _x000a__x000a_Seguimiento realizado el 07/07/2020_x000a_Acción en ejecución. "/>
    <x v="0"/>
    <n v="0"/>
    <n v="0"/>
  </r>
  <r>
    <s v="056-2020"/>
    <n v="1"/>
    <n v="2020"/>
    <s v="GESTIÓN JURÍDICA "/>
    <x v="20"/>
    <d v="2020-05-21T00:00:00"/>
    <s v="OBSERVACIÓN No. 9_x000a_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_x000a_"/>
    <s v="Debilidades en la  gestión contractual."/>
    <s v="Debilidad en el acompañamiento técnico por algún profesional  de la Dirección de Contratación, para solventar las dudas que surgieron durante la auditoria ISO 9001:2015 en referencia a cursos pedagógicos."/>
    <s v="Circular dirigida a los profesionales de la Direccion de Contratación donde se indique los lineamientos para el acompañamiento de futuras auditorias o respuestas a entes de Control."/>
    <s v="Acción Correctiva"/>
    <s v="circular expedida y socializada"/>
    <n v="1"/>
    <x v="2"/>
    <x v="2"/>
    <s v="DIRECTOR (A)  DE CONTRATACION "/>
    <d v="2020-07-02T00:00:00"/>
    <x v="2"/>
    <d v="2020-08-10T00:00:00"/>
    <s v="Deicy Astrid Beltrán"/>
    <s v="Seguimiento realizado el 10/08/2020_x000a_Acción en ejecución. _x000a__x000a_Seguimiento realizado el 07/07/2020_x000a_Acción en ejecución. "/>
    <x v="0"/>
    <n v="0"/>
    <n v="0"/>
  </r>
  <r>
    <s v="057-2020"/>
    <n v="1"/>
    <n v="2020"/>
    <s v="GESTIÓN JURÍDICA "/>
    <x v="19"/>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DIRECTOR (A)  DE CONTRATACION "/>
    <d v="2020-07-02T00:00:00"/>
    <x v="25"/>
    <d v="2020-08-10T00:00:00"/>
    <s v="Deicy Astrid Beltrán"/>
    <s v="Seguimiento realizado el 10/08/2020_x000a_Acción en ejecución. _x000a__x000a_Seguimiento realizado el 07/07/2020_x000a_Acción en ejecución. "/>
    <x v="0"/>
    <n v="0"/>
    <n v="0"/>
  </r>
  <r>
    <s v="057-2020"/>
    <n v="2"/>
    <n v="2020"/>
    <s v="GESTIÓN JURÍDICA "/>
    <x v="19"/>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DIRECTOR (A)  DE CONTRATACION "/>
    <d v="2020-07-02T00:00:00"/>
    <x v="25"/>
    <d v="2020-08-10T00:00:00"/>
    <s v="Deicy Astrid Beltrán"/>
    <s v="Seguimiento realizado el 10/08/2020_x000a_Acción en ejecución. _x000a__x000a_Seguimiento realizado el 07/07/2020_x000a_Acción en ejecución. "/>
    <x v="0"/>
    <n v="0"/>
    <n v="0"/>
  </r>
  <r>
    <s v="058-2020"/>
    <n v="1"/>
    <n v="2020"/>
    <s v="GESTIÓN JURÍDICA "/>
    <x v="19"/>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DIRECTOR (A)  DE CONTRATACION "/>
    <d v="2020-07-02T00:00:00"/>
    <x v="8"/>
    <d v="2020-08-10T00:00:00"/>
    <s v="Deicy Astrid Beltrán"/>
    <s v="Seguimiento realizado el 10/08/2020_x000a_Acción en ejecución. _x000a__x000a_Seguimiento realizado el 07/07/2020_x000a_Acción en ejecución. "/>
    <x v="0"/>
    <n v="0"/>
    <n v="0"/>
  </r>
  <r>
    <s v="058-2020"/>
    <n v="2"/>
    <n v="2020"/>
    <s v="GESTIÓN JURÍDICA "/>
    <x v="19"/>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2) Capacitación al personal encargado de la actividad de escaneo y publicación de documentos precontractuales y contractuales en el portal SECOP."/>
    <s v="Acción Correctiva"/>
    <s v="capacitaciones realizadas a los responsables "/>
    <n v="1"/>
    <x v="2"/>
    <x v="2"/>
    <s v="DIRECTOR (A)  DE CONTRATACION "/>
    <d v="2020-07-02T00:00:00"/>
    <x v="8"/>
    <d v="2020-08-10T00:00:00"/>
    <s v="Deicy Astrid Beltrán"/>
    <s v="Seguimiento realizado el 10/08/2020_x000a_Acción en ejecución. _x000a__x000a_Seguimiento realizado el 07/07/2020_x000a_Acción en ejecución. "/>
    <x v="0"/>
    <n v="0"/>
    <n v="0"/>
  </r>
  <r>
    <s v="058-2020"/>
    <n v="3"/>
    <n v="2020"/>
    <s v="GESTIÓN JURÍDICA "/>
    <x v="19"/>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3) Actualización de los procesos contractuales en la plataforma SECOP evidenciados en el informe de auditoría con los requisitos incumplidos"/>
    <s v="Correcciòn"/>
    <s v="Número de procesos actualizados / Número de procesos  evidenciados "/>
    <n v="1"/>
    <x v="2"/>
    <x v="2"/>
    <s v="DIRECTOR (A)  DE CONTRATACION "/>
    <d v="2020-07-02T00:00:00"/>
    <x v="8"/>
    <d v="2020-08-10T00:00:00"/>
    <s v="Deicy Astrid Beltrán"/>
    <s v="Seguimiento realizado el 10/08/2020_x000a_Acción en ejecución. "/>
    <x v="0"/>
    <n v="0"/>
    <n v="0"/>
  </r>
  <r>
    <s v="059-2020"/>
    <n v="1"/>
    <n v="2020"/>
    <s v="GESTIÓN DE TRÁMITES Y SERVICIOS PARA LA CIUDADANÍA"/>
    <x v="20"/>
    <d v="2020-05-21T00:00:00"/>
    <s v="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
    <s v="2.  Formulación e implementación de estrategias, incluyendo la de cursos pedagógicos, que no fomenten la cultura ciudadana para la movilidad y el respeto entre  los usuarios de todas las formas de transporte"/>
    <s v="Dificultades para concertación de reuniones con el RUNT. "/>
    <s v="Realizar estudio para la implementación de verificación de identidad para los asistentes a cursos pedagógicos   "/>
    <s v="Acción Correctiva"/>
    <s v="Documento"/>
    <n v="1"/>
    <x v="4"/>
    <x v="4"/>
    <s v="Dirección de Atención al Ciudadano"/>
    <d v="2020-07-01T00:00:00"/>
    <x v="26"/>
    <m/>
    <m/>
    <m/>
    <x v="0"/>
    <n v="0"/>
    <n v="0"/>
  </r>
  <r>
    <s v="060-2020"/>
    <n v="1"/>
    <n v="2020"/>
    <s v="GESTIÓN DE TRÁMITES Y SERVICIOS PARA LA CIUDADANÍA"/>
    <x v="20"/>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4"/>
    <x v="4"/>
    <s v="Dirección de Atención al Ciudadano"/>
    <d v="2020-07-01T00:00:00"/>
    <x v="26"/>
    <m/>
    <m/>
    <m/>
    <x v="0"/>
    <n v="0"/>
    <n v="0"/>
  </r>
  <r>
    <s v="061-2020"/>
    <n v="1"/>
    <n v="2020"/>
    <s v="GESTIÓN DE TRÁMITES Y SERVICIOS PARA LA CIUDADANÍA"/>
    <x v="20"/>
    <d v="2020-05-21T00:00:00"/>
    <s v="OBSERVACIÓN No. 10_x000a_*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_x000a_                 *  Numeral 7.1.5.2. Trazabilidad de las mediciones, en cuya justificación se menciona &quot;...la SDM cuenta con el espacio físico  para realizar las pruebas de alcoholemia, correspondiendo al Instituto Nacional de Medicina Legal y Ciencias Forenses y   a la Policía Nacional- Seccional de Tránsito y Transporte, realizar las mismas, en caso de ser requeridas por la SDM&quot; lo cual no se evidenció en la visita que se efectuó a la Sede de Paloquemao._x000a_                 * Numeral 8.3 Diseño y desarrollo de los productos y servicios, esta exclusión no es clara puntualmente por el auditado. Lo anterior de conformidad con el numeral 7.1.6 Conocimiento de la organización de la Norma Técnica ISO 9001:2015"/>
    <s v="2.  Formulación e implementación de estrategias, incluyendo la de cursos pedagógicos, que no fomenten la cultura ciudadana para la movilidad y el respeto entre  los usuarios de todas las formas de transporte"/>
    <s v="Falta de comunicación adecuada con la OAPI para asegurar que los documentos asociados al proceso auditados fueron actualizados, publicados y socializados conforme al procedimiento de la entidad."/>
    <s v="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
    <s v="Corrección"/>
    <s v="Memorando remitido a la OAPI."/>
    <n v="1"/>
    <x v="4"/>
    <x v="4"/>
    <s v="Dirección de Atención al Ciudadano"/>
    <d v="2020-07-01T00:00:00"/>
    <x v="24"/>
    <m/>
    <m/>
    <m/>
    <x v="0"/>
    <n v="0"/>
    <n v="0"/>
  </r>
  <r>
    <s v="062-2020"/>
    <n v="1"/>
    <n v="2020"/>
    <s v="GESTIÓN DE TRÁMITES Y SERVICIOS PARA LA CIUDADANÍA"/>
    <x v="20"/>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4"/>
    <x v="4"/>
    <s v="Dirección de Atención al Ciudadano"/>
    <d v="2020-07-01T00:00:00"/>
    <x v="27"/>
    <m/>
    <m/>
    <m/>
    <x v="0"/>
    <n v="0"/>
    <n v="0"/>
  </r>
  <r>
    <s v="063-2020"/>
    <n v="1"/>
    <n v="2020"/>
    <s v="GESTIÓN DE TRÁMITES Y SERVICIOS PARA LA CIUDADANÍA"/>
    <x v="20"/>
    <d v="2020-05-21T00:00:00"/>
    <s v="OBSERVACIÓN No. 12_x000a_*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
    <s v="_x000a_12. Designación de colaboradores no competentes o idóneos para el desarrollo de las actividades asignadas."/>
    <s v="Disponibilidad de tiempo para las socializaciones y capacitaciones al líder del proceso y al equipo de trabajo del SGC por el Covid-19."/>
    <s v="Realizar una socializacion  al lider del proceso y su equipo de trabajo, sobre  la norma ISO 9001  incluyendo en la misma  las tematicas de entradas y salidas de la actividad de cursos pedagogicos"/>
    <s v="Corrección"/>
    <s v="Socializacion realizada/ socializacion programada "/>
    <n v="1"/>
    <x v="4"/>
    <x v="4"/>
    <s v="Dirección de Atención al Ciudadano"/>
    <d v="2020-07-01T00:00:00"/>
    <x v="2"/>
    <m/>
    <m/>
    <m/>
    <x v="0"/>
    <n v="0"/>
    <n v="0"/>
  </r>
  <r>
    <s v="064-2020"/>
    <n v="1"/>
    <n v="2020"/>
    <s v="GESTIÓN DE TRÁMITES Y SERVICIOS PARA LA CIUDADANÍA"/>
    <x v="20"/>
    <d v="2020-05-21T00:00:00"/>
    <s v="Oportunidad de mejora 10 _x000a__x000a_Es importante incluir dentro de los documentos del SGC los términos que debe cumplir el contraventor para poder acceder a los descuentos tanto en la imposición del comparendo físico como en el comparendo electrónico."/>
    <s v="2.  Formulación e implementación de estrategias, incluyendo la de cursos pedagógicos, que no fomenten la cultura ciudadana para la movilidad y el respeto entre  los usuarios de todas las formas de transporte"/>
    <s v="No se consideró necesario incluir los términos que el contraventor tiene derecho para acceder a los descuentos para los comparendos impuestos."/>
    <s v="Actualizar el procedimiento en sus lineamientos."/>
    <s v="Corrección"/>
    <s v="Procedimiento actualizado  publicado y socializado"/>
    <n v="1"/>
    <x v="4"/>
    <x v="4"/>
    <s v="Dirección de Atención al Ciudadano"/>
    <d v="2020-07-01T00:00:00"/>
    <x v="28"/>
    <m/>
    <m/>
    <m/>
    <x v="0"/>
    <n v="0"/>
    <n v="0"/>
  </r>
  <r>
    <s v="065-2020"/>
    <n v="1"/>
    <n v="2020"/>
    <s v="GESTIÓN DE TRÁMITES Y SERVICIOS PARA LA CIUDADANÍA"/>
    <x v="20"/>
    <d v="2020-05-21T00:00:00"/>
    <s v="Oportunidad de mejora 11_x000a__x000a__x000a_11. Dejar la evidencia sobre el seguimiento efectuado por la OSV, OACCM y OGS de la implementación de los lineamientos efectuados por estas áreas para el desarrollo del curso pedagógico."/>
    <s v="2.  Formulación e implementación de estrategias, incluyendo la de cursos pedagógicos, que no fomenten la cultura ciudadana para la movilidad y el respeto entre  los usuarios de todas las formas de transporte"/>
    <s v="Falta de continuidad en el proceso de implementación de los lineamientos con las oficinas mencionadas."/>
    <s v="Actualizar procedimiento en sus lineamientos."/>
    <s v="Corrección"/>
    <s v="Procedimiento actualizado  publicado y socializado"/>
    <n v="1"/>
    <x v="4"/>
    <x v="4"/>
    <s v="Dirección de Atención al Ciudadano"/>
    <d v="2020-07-01T00:00:00"/>
    <x v="28"/>
    <m/>
    <m/>
    <m/>
    <x v="0"/>
    <n v="0"/>
    <n v="0"/>
  </r>
  <r>
    <s v="066-2020"/>
    <n v="1"/>
    <n v="2020"/>
    <s v="GESTIÓN DE TRÁMITES Y SERVICIOS PARA LA CIUDADANÍA"/>
    <x v="20"/>
    <d v="2020-05-21T00:00:00"/>
    <s v="Oportunidad de mejora  12,14  y 16_x000a__x000a_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_x000a_14. Se recomienda realizar la actualización de  los documentos de SGC de proceso ya que no obstante que desde el 16/09/2019 según el control de cambios al procedimiento PM04-PR01 se le modifico el nombre por &quot;Procedimiento de cursos pedagógicos por infracción a las normas de tránsito&quot; aún se continua mencionando el nombre anterior  en el  anexo PM04-PR01-F05 Registro de asistentes al curso de pedagogía por infracciones a las normas de tránsito y transporte y en el instructivo PM04-PR01-IN01 se menciona &quot;El perfil del instructor que dicta los cursos pedagógicos por infracción a las normas de tránsito y transporte&quot;, así como en el POA y en otros documentos del Proceso; así mismo se evidenció que el formato PM04-PR01-F04 V5.0 no se encuentra identificado como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_x000a_16. Ajustar el formato PM04-PR01-F04 V5.0 ya que no registra el nombre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s v="2.  Formulación e implementación de estrategias, incluyendo la de cursos pedagógicos, que no fomenten la cultura ciudadana para la movilidad y el respeto entre  los usuarios de todas las formas de transporte"/>
    <s v="12: En el análisis realizado no se evidenció necesidad de hacer ajuste al nombre del documento que diligencia en ciudadano, ya que el objetivo era llevar la trazabilidad de los documentos asociados al procedimiento de cursos pedagógicos._x000a__x000a_14: Posible falta de revisión y ajuste oportuno a los documentos publicados en la intranet._x000a_ _x000a_16: Falta de verificación del formato PM04-PR01-F04 de la encuesta de satisfacción aprobado y publicado en la intranet."/>
    <s v="Revisar y Actualizar formatos relacionados en el Procedimiento PM04-PR01   en conformidad  al objetivo del procedimiento."/>
    <s v="Accion Correctiva"/>
    <s v="Total formatos revisadosy ajustados/ total formatos relacionados en el procedimiento"/>
    <n v="1"/>
    <x v="4"/>
    <x v="4"/>
    <s v="Dirección de Atención al Ciudadano"/>
    <d v="2020-07-01T00:00:00"/>
    <x v="29"/>
    <m/>
    <m/>
    <m/>
    <x v="0"/>
    <n v="0"/>
    <n v="0"/>
  </r>
  <r>
    <s v="067-2020"/>
    <n v="1"/>
    <n v="2020"/>
    <s v="GESTIÓN DE TRÁMITES Y SERVICIOS PARA LA CIUDADANÍA"/>
    <x v="20"/>
    <d v="2020-05-21T00:00:00"/>
    <s v="Oportunidad de mejora 13_x000a_13. Se recomienda realizar la actualización de la caracterización del proceso ya que en la verificación que se efectuó a la versión que se encuentra publicada en la intranet se evidencia que en la actividad clave del Hacer &quot;Realizar actividades de capacitación por infracción a las normas de tránsito en cumplimiento a la resolución 3204 de 2010&quot;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
    <s v="2.  Formulación e implementación de estrategias, incluyendo la de cursos pedagógicos, que no fomenten la cultura ciudadana para la movilidad y el respeto entre  los usuarios de todas las formas de transporte"/>
    <s v="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
    <s v="Actualizar caracterización del proceso "/>
    <s v="Correctiva"/>
    <s v="Caracterización actualizada, publicada y socializada. "/>
    <n v="1"/>
    <x v="4"/>
    <x v="4"/>
    <s v="Dirección de Atención al Ciudadano"/>
    <d v="2020-07-01T00:00:00"/>
    <x v="29"/>
    <m/>
    <m/>
    <m/>
    <x v="0"/>
    <n v="0"/>
    <n v="0"/>
  </r>
  <r>
    <s v="068-2020"/>
    <n v="1"/>
    <n v="2020"/>
    <s v="GESTIÓN DE TRÁMITES Y SERVICIOS PARA LA CIUDADANÍA"/>
    <x v="20"/>
    <d v="2020-05-21T00:00:00"/>
    <s v="Oportunidad de mejora 15_x000a_15. Se recomienda diseñar una herramienta diferente para evaluar el aprendizaje ya que se aplica la misma herramienta &quot;Hoja de preguntas y respuestas para trabajo grupal en el desarrollo del curso pedagógico por infracción a las normas de tránsito&quot;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
    <s v="2.  Formulación e implementación de estrategias, incluyendo la de cursos pedagógicos, que no fomenten la cultura ciudadana para la movilidad y el respeto entre  los usuarios de todas las formas de transporte"/>
    <s v="No se consideró necesario implementar y aplicar una técnica didáctica diferente para evaluar el aprendizaje del ciudadano."/>
    <s v="Realizar una mesa de trabajo para evaluar las herramientas implementadas para medir el aprendizaje del ciudadano"/>
    <s v="Acción Correctiva"/>
    <s v="mesa de trabajo realizada/ mesa de trabajao programda"/>
    <n v="1"/>
    <x v="4"/>
    <x v="4"/>
    <s v="Dirección de Atención al Ciudadano"/>
    <d v="2020-07-01T00:00:00"/>
    <x v="30"/>
    <m/>
    <m/>
    <m/>
    <x v="0"/>
    <n v="0"/>
    <n v="0"/>
  </r>
  <r>
    <s v="069-2020"/>
    <n v="1"/>
    <n v="2020"/>
    <s v="GESTIÓN DE TRÁMITES Y SERVICIOS PARA LA CIUDADANÍA"/>
    <x v="20"/>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4"/>
    <x v="4"/>
    <s v="Dirección de Atención al Ciudadano"/>
    <d v="2020-07-01T00:00:00"/>
    <x v="30"/>
    <m/>
    <m/>
    <m/>
    <x v="0"/>
    <n v="0"/>
    <n v="0"/>
  </r>
  <r>
    <s v="070-2020"/>
    <n v="1"/>
    <n v="2020"/>
    <s v="GESTIÓN DE TRÁMITES Y SERVICIOS PARA LA CIUDADANÍA"/>
    <x v="20"/>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Correctiva"/>
    <s v="numero de Documentos Revisados y ajustados / numero documetnos  relacionados con Cursos, publicados despues de la publicacion del PM04-PR01 V.4"/>
    <n v="1"/>
    <x v="4"/>
    <x v="4"/>
    <s v="Dirección de Atención al Ciudadano"/>
    <d v="2020-07-01T00:00:00"/>
    <x v="0"/>
    <m/>
    <m/>
    <m/>
    <x v="0"/>
    <n v="0"/>
    <n v="0"/>
  </r>
  <r>
    <s v="071-2020"/>
    <n v="1"/>
    <n v="2020"/>
    <s v="GESTIÓN DE TRÁMITES Y SERVICIOS PARA LA CIUDADANÍA"/>
    <x v="20"/>
    <d v="2020-05-21T00:00:00"/>
    <s v="Recomendación 19 :_x000a_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
    <s v="2.  Formulación e implementación de estrategias, incluyendo la de cursos pedagógicos, que no fomenten la cultura ciudadana para la movilidad y el respeto entre  los usuarios de todas las formas de transporte"/>
    <s v="No se consideró pertinente incluir en el  documento el registro de la dirección del contraventor."/>
    <s v="Realizar mesa de trabajo para evaluar  la  pertinencia de  Actualizacion PM04-PR01-F01"/>
    <s v="Accion Correctiva"/>
    <s v="una mesa de trabajo "/>
    <n v="1"/>
    <x v="4"/>
    <x v="4"/>
    <s v="Dirección de Atención al Ciudadano"/>
    <d v="2020-07-01T00:00:00"/>
    <x v="31"/>
    <m/>
    <m/>
    <m/>
    <x v="0"/>
    <n v="0"/>
    <n v="0"/>
  </r>
  <r>
    <s v="072-2020"/>
    <n v="1"/>
    <n v="2020"/>
    <s v="GESTIÓN DE TRÁMITES Y SERVICIOS PARA LA CIUDADANÍA"/>
    <x v="20"/>
    <d v="2020-05-21T00:00:00"/>
    <s v="Recomendación 20:_x000a_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
    <s v="2.  Formulación e implementación de estrategias, incluyendo la de cursos pedagógicos, que no fomenten la cultura ciudadana para la movilidad y el respeto entre  los usuarios de todas las formas de transporte_x000a_"/>
    <s v="No se consideró pertinente tener copia original de los documentos referentes al proceso de contratación de los colaboradores."/>
    <s v="Solicitar por medio de memorando a la  Dirección de Contratación, cómo se pueden consultar los documentos contractuales de las personas que pertenecen al proceso de cursos."/>
    <s v="Corrección"/>
    <s v="Memorando remitido a la Dirección de Contratación. "/>
    <n v="1"/>
    <x v="4"/>
    <x v="4"/>
    <s v="Dirección de Atención al Ciudadano"/>
    <d v="2020-07-01T00:00:00"/>
    <x v="2"/>
    <m/>
    <m/>
    <m/>
    <x v="0"/>
    <n v="0"/>
    <n v="0"/>
  </r>
  <r>
    <s v="073-2020"/>
    <n v="2"/>
    <n v="2020"/>
    <s v="DIRECCIONAMIENTO ESTRATÉGICO"/>
    <x v="24"/>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Efectuar sensibilización a líderes y responsables en los procesos sobre la importancia de los riesgos y su reporte, de acuerdo con la política correspondiente, incluyendo el monitoreo bimensual por autocontrol."/>
    <s v="Acción Correctiva"/>
    <s v="Sensibilización"/>
    <n v="1"/>
    <x v="15"/>
    <x v="20"/>
    <s v="_x000a_Diego Nairo Useche / Julieth Rojas Betancour"/>
    <d v="2020-06-19T00:00:00"/>
    <x v="10"/>
    <d v="2020-07-15T00:00:00"/>
    <s v="Claudia Elena Parada Aponte"/>
    <s v="No se anexó información de socializaciones realizadas"/>
    <x v="0"/>
    <n v="0"/>
    <n v="0"/>
  </r>
  <r>
    <s v="073-2020"/>
    <n v="4"/>
    <n v="2020"/>
    <s v="DIRECCIONAMIENTO ESTRATÉGICO"/>
    <x v="24"/>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 Efectuar seguimiento a la eficacia de la acciones planeadas para mejorar el mapa de riesgos de corrupción y su información, asegurando el diligenciamiento completo de la matriz de riesgos y su monitoreo"/>
    <s v="Acción Correctiva"/>
    <s v="Verificación del monitoreo y reporte adecuado y oportuno"/>
    <n v="1"/>
    <x v="6"/>
    <x v="6"/>
    <s v="Julieth Rojas Betancour"/>
    <d v="2020-08-01T00:00:00"/>
    <x v="32"/>
    <m/>
    <m/>
    <m/>
    <x v="0"/>
    <n v="0"/>
    <n v="0"/>
  </r>
  <r>
    <s v="074-2020"/>
    <n v="1"/>
    <n v="2020"/>
    <s v="GESTIÓN DE TRÁMITES Y SERVICIOS PARA LA CIUDADANÍA"/>
    <x v="25"/>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on Correctiva"/>
    <s v="(numero de reportes realizados/ numero de reportes proyectados)*100"/>
    <n v="1"/>
    <x v="4"/>
    <x v="4"/>
    <s v="Direccion de Atencion al Ciudadano (Equipo de Servicio)"/>
    <d v="2020-06-05T00:00:00"/>
    <x v="33"/>
    <m/>
    <m/>
    <m/>
    <x v="0"/>
    <n v="0"/>
    <n v="0"/>
  </r>
  <r>
    <s v="075-2020"/>
    <n v="1"/>
    <n v="2020"/>
    <s v="GESTIÓN DE TRÁMITES Y SERVICIOS PARA LA CIUDADANÍA"/>
    <x v="25"/>
    <d v="2020-05-01T00:00:00"/>
    <s v="4.23 1 campaña trimestral que destaque la oportunidad y la calidad de servicio al ciudadano. (Meta o producto)"/>
    <s v="Riesgo: 11. Incumplimiento de requisitos al ejecutar un trámite o prestar un servicio a la ciudadanía con el propósito de obtener un beneficio propio o para un tercero."/>
    <s v="Falta de claridad de la actividad descrita en el PAAC, para poder entregar la evidencia  adecuada, incluyendo las dificultades técnicas y tecnológicas causadas por la contingencia del COVID19"/>
    <s v="Documentar la campaña en materia de sensibilizacion y divulgacion "/>
    <s v="Correccion"/>
    <s v="Campaña documentada"/>
    <n v="1"/>
    <x v="4"/>
    <x v="4"/>
    <s v="Direccion de Atencion al Ciudadano (Equipo de Comunicaciones)"/>
    <d v="2020-06-05T00:00:00"/>
    <x v="10"/>
    <d v="2020-08-03T00:00:00"/>
    <s v="Omar Alfredo Sánchez"/>
    <s v="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
    <x v="1"/>
    <n v="0"/>
    <n v="0"/>
  </r>
  <r>
    <s v="075-2020"/>
    <n v="2"/>
    <n v="2020"/>
    <s v="GESTIÓN DE TRÁMITES Y SERVICIOS PARA LA CIUDADANÍA"/>
    <x v="25"/>
    <d v="2020-05-01T00:00:00"/>
    <s v="4.23 1 campaña trimestral que destaque la oportunidad y la calidad de servicio al ciudadano. (Meta o producto)"/>
    <s v="Riesgo: 11. Incumplimiento de requisitos al ejecutar un trámite o prestar un servicio a la ciudadanía con el propósito de obtener un beneficio propio o para un tercero."/>
    <s v="Falta de claridad de la actividad descrita en el PAAC, para poder entregar la evidencia  adecuada, incluyendo las dificultades técnicas y tecnológicas causadas por la contingencia del COVID19"/>
    <s v="Socializar guia sobre las distintas estrategias que se pueden implementar en en el marco de una campaña de divulgación"/>
    <s v="Accion Correctiva"/>
    <s v="Socialización realizada"/>
    <n v="1"/>
    <x v="4"/>
    <x v="4"/>
    <s v="Direccion de Atencion al Ciudadano (Equipo de Comunicaciones)"/>
    <d v="2020-06-05T00:00:00"/>
    <x v="0"/>
    <d v="2020-08-03T00:00:00"/>
    <s v="Omar Alfredo Sánchez"/>
    <s v="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
    <x v="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7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22"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m="1" x="18"/>
        <item x="6"/>
        <item x="0"/>
        <item x="1"/>
        <item x="3"/>
        <item x="2"/>
        <item x="4"/>
        <item x="5"/>
        <item x="7"/>
        <item m="1" x="16"/>
        <item x="8"/>
        <item x="9"/>
        <item x="10"/>
        <item x="11"/>
        <item x="12"/>
        <item x="13"/>
        <item x="14"/>
        <item x="15"/>
        <item m="1" x="17"/>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7">
    <i>
      <x v="1"/>
    </i>
    <i>
      <x v="2"/>
    </i>
    <i>
      <x v="3"/>
    </i>
    <i>
      <x v="4"/>
    </i>
    <i>
      <x v="5"/>
    </i>
    <i>
      <x v="6"/>
    </i>
    <i>
      <x v="7"/>
    </i>
    <i>
      <x v="8"/>
    </i>
    <i>
      <x v="10"/>
    </i>
    <i>
      <x v="11"/>
    </i>
    <i>
      <x v="12"/>
    </i>
    <i>
      <x v="13"/>
    </i>
    <i>
      <x v="14"/>
    </i>
    <i>
      <x v="15"/>
    </i>
    <i>
      <x v="16"/>
    </i>
    <i>
      <x v="17"/>
    </i>
    <i t="grand">
      <x/>
    </i>
  </rowItems>
  <colFields count="1">
    <field x="21"/>
  </colFields>
  <colItems count="3">
    <i>
      <x/>
    </i>
    <i>
      <x v="1"/>
    </i>
    <i t="grand">
      <x/>
    </i>
  </colItems>
  <dataFields count="1">
    <dataField name="Cuenta de ESTADO DE LA ACCION" fld="21" subtotal="count" baseField="0" baseItem="0"/>
  </dataFields>
  <formats count="4">
    <format dxfId="53">
      <pivotArea dataOnly="0" labelOnly="1" fieldPosition="0">
        <references count="1">
          <reference field="13" count="0"/>
        </references>
      </pivotArea>
    </format>
    <format dxfId="52">
      <pivotArea dataOnly="0" labelOnly="1" fieldPosition="0">
        <references count="1">
          <reference field="13" count="0"/>
        </references>
      </pivotArea>
    </format>
    <format dxfId="51">
      <pivotArea dataOnly="0" labelOnly="1" fieldPosition="0">
        <references count="1">
          <reference field="13" count="0"/>
        </references>
      </pivotArea>
    </format>
    <format dxfId="0">
      <pivotArea dataOnly="0" labelOnly="1" grandCol="1" outline="0" fieldPosition="0"/>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6" cacheId="170"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8:AI135"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m="1" x="18"/>
        <item x="6"/>
        <item x="0"/>
        <item x="1"/>
        <item x="3"/>
        <item x="2"/>
        <item x="4"/>
        <item x="5"/>
        <item x="7"/>
        <item m="1" x="16"/>
        <item x="8"/>
        <item x="9"/>
        <item x="10"/>
        <item x="11"/>
        <item x="12"/>
        <item x="13"/>
        <item x="14"/>
        <item x="15"/>
        <item m="1" x="17"/>
      </items>
    </pivotField>
    <pivotField showAll="0" defaultSubtotal="0"/>
    <pivotField showAll="0" defaultSubtotal="0"/>
    <pivotField numFmtId="166" showAll="0"/>
    <pivotField axis="axisCol" numFmtId="166" showAll="0" sortType="ascending">
      <items count="38">
        <item x="5"/>
        <item m="1" x="36"/>
        <item x="7"/>
        <item m="1" x="35"/>
        <item x="4"/>
        <item m="1" x="34"/>
        <item x="12"/>
        <item x="9"/>
        <item x="10"/>
        <item x="15"/>
        <item x="1"/>
        <item x="24"/>
        <item x="11"/>
        <item x="32"/>
        <item x="19"/>
        <item x="2"/>
        <item x="29"/>
        <item x="28"/>
        <item x="25"/>
        <item x="16"/>
        <item x="18"/>
        <item x="31"/>
        <item x="23"/>
        <item x="6"/>
        <item x="13"/>
        <item x="14"/>
        <item x="21"/>
        <item x="0"/>
        <item x="3"/>
        <item x="8"/>
        <item x="17"/>
        <item x="33"/>
        <item x="27"/>
        <item x="30"/>
        <item x="20"/>
        <item x="22"/>
        <item x="26"/>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6">
    <i>
      <x v="1"/>
    </i>
    <i>
      <x v="2"/>
    </i>
    <i>
      <x v="3"/>
    </i>
    <i>
      <x v="4"/>
    </i>
    <i>
      <x v="5"/>
    </i>
    <i>
      <x v="6"/>
    </i>
    <i>
      <x v="7"/>
    </i>
    <i>
      <x v="10"/>
    </i>
    <i>
      <x v="11"/>
    </i>
    <i>
      <x v="12"/>
    </i>
    <i>
      <x v="13"/>
    </i>
    <i>
      <x v="14"/>
    </i>
    <i>
      <x v="15"/>
    </i>
    <i>
      <x v="16"/>
    </i>
    <i>
      <x v="17"/>
    </i>
    <i t="grand">
      <x/>
    </i>
  </rowItems>
  <colFields count="1">
    <field x="17"/>
  </colFields>
  <colItems count="34">
    <i>
      <x/>
    </i>
    <i>
      <x v="2"/>
    </i>
    <i>
      <x v="4"/>
    </i>
    <i>
      <x v="6"/>
    </i>
    <i>
      <x v="7"/>
    </i>
    <i>
      <x v="8"/>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colItems>
  <pageFields count="1">
    <pageField fld="21" hier="-1"/>
  </pageFields>
  <dataFields count="1">
    <dataField name="Cuenta de ESTADO DE LA ACCION" fld="21" subtotal="count" baseField="0" baseItem="0"/>
  </dataFields>
  <formats count="18">
    <format dxfId="67">
      <pivotArea collapsedLevelsAreSubtotals="1" fieldPosition="0">
        <references count="2">
          <reference field="13" count="0"/>
          <reference field="17" count="2" selected="0">
            <x v="0"/>
            <x v="1"/>
          </reference>
        </references>
      </pivotArea>
    </format>
    <format dxfId="66">
      <pivotArea collapsedLevelsAreSubtotals="1" fieldPosition="0">
        <references count="2">
          <reference field="13" count="0"/>
          <reference field="17" count="2" selected="0">
            <x v="0"/>
            <x v="1"/>
          </reference>
        </references>
      </pivotArea>
    </format>
    <format dxfId="65">
      <pivotArea collapsedLevelsAreSubtotals="1" fieldPosition="0">
        <references count="2">
          <reference field="13" count="0"/>
          <reference field="17" count="2" selected="0">
            <x v="0"/>
            <x v="1"/>
          </reference>
        </references>
      </pivotArea>
    </format>
    <format dxfId="64">
      <pivotArea collapsedLevelsAreSubtotals="1" fieldPosition="0">
        <references count="2">
          <reference field="13" count="8">
            <x v="0"/>
            <x v="1"/>
            <x v="2"/>
            <x v="3"/>
            <x v="4"/>
            <x v="5"/>
            <x v="6"/>
            <x v="7"/>
          </reference>
          <reference field="17" count="1" selected="0">
            <x v="2"/>
          </reference>
        </references>
      </pivotArea>
    </format>
    <format dxfId="63">
      <pivotArea collapsedLevelsAreSubtotals="1" fieldPosition="0">
        <references count="2">
          <reference field="13" count="0"/>
          <reference field="17" count="2" selected="0">
            <x v="2"/>
            <x v="3"/>
          </reference>
        </references>
      </pivotArea>
    </format>
    <format dxfId="62">
      <pivotArea collapsedLevelsAreSubtotals="1" fieldPosition="0">
        <references count="2">
          <reference field="13" count="0"/>
          <reference field="17" count="1" selected="0">
            <x v="4"/>
          </reference>
        </references>
      </pivotArea>
    </format>
    <format dxfId="61">
      <pivotArea collapsedLevelsAreSubtotals="1" fieldPosition="0">
        <references count="2">
          <reference field="13" count="0"/>
          <reference field="17" count="2" selected="0">
            <x v="5"/>
            <x v="6"/>
          </reference>
        </references>
      </pivotArea>
    </format>
    <format dxfId="60">
      <pivotArea collapsedLevelsAreSubtotals="1" fieldPosition="0">
        <references count="2">
          <reference field="13" count="0"/>
          <reference field="17" count="2" selected="0">
            <x v="5"/>
            <x v="6"/>
          </reference>
        </references>
      </pivotArea>
    </format>
    <format dxfId="59">
      <pivotArea collapsedLevelsAreSubtotals="1" fieldPosition="0">
        <references count="2">
          <reference field="13" count="0"/>
          <reference field="17" count="1" selected="0">
            <x v="7"/>
          </reference>
        </references>
      </pivotArea>
    </format>
    <format dxfId="58">
      <pivotArea collapsedLevelsAreSubtotals="1" fieldPosition="0">
        <references count="2">
          <reference field="13" count="16">
            <x v="1"/>
            <x v="2"/>
            <x v="3"/>
            <x v="4"/>
            <x v="5"/>
            <x v="6"/>
            <x v="7"/>
            <x v="8"/>
            <x v="10"/>
            <x v="11"/>
            <x v="12"/>
            <x v="13"/>
            <x v="14"/>
            <x v="15"/>
            <x v="16"/>
            <x v="17"/>
          </reference>
          <reference field="17" count="1" selected="0">
            <x v="7"/>
          </reference>
        </references>
      </pivotArea>
    </format>
    <format dxfId="57">
      <pivotArea collapsedLevelsAreSubtotals="1" fieldPosition="0">
        <references count="2">
          <reference field="13" count="16">
            <x v="1"/>
            <x v="2"/>
            <x v="3"/>
            <x v="4"/>
            <x v="5"/>
            <x v="6"/>
            <x v="7"/>
            <x v="8"/>
            <x v="10"/>
            <x v="11"/>
            <x v="12"/>
            <x v="13"/>
            <x v="14"/>
            <x v="15"/>
            <x v="16"/>
            <x v="17"/>
          </reference>
          <reference field="17" count="2" selected="0">
            <x v="8"/>
            <x v="9"/>
          </reference>
        </references>
      </pivotArea>
    </format>
    <format dxfId="56">
      <pivotArea collapsedLevelsAreSubtotals="1" fieldPosition="0">
        <references count="2">
          <reference field="13" count="16">
            <x v="1"/>
            <x v="2"/>
            <x v="3"/>
            <x v="4"/>
            <x v="5"/>
            <x v="6"/>
            <x v="7"/>
            <x v="8"/>
            <x v="10"/>
            <x v="11"/>
            <x v="12"/>
            <x v="13"/>
            <x v="14"/>
            <x v="15"/>
            <x v="16"/>
            <x v="17"/>
          </reference>
          <reference field="17" count="27" selected="0">
            <x v="10"/>
            <x v="11"/>
            <x v="12"/>
            <x v="13"/>
            <x v="14"/>
            <x v="15"/>
            <x v="16"/>
            <x v="17"/>
            <x v="18"/>
            <x v="19"/>
            <x v="20"/>
            <x v="21"/>
            <x v="22"/>
            <x v="23"/>
            <x v="24"/>
            <x v="25"/>
            <x v="26"/>
            <x v="27"/>
            <x v="28"/>
            <x v="29"/>
            <x v="30"/>
            <x v="31"/>
            <x v="32"/>
            <x v="33"/>
            <x v="34"/>
            <x v="35"/>
            <x v="36"/>
          </reference>
        </references>
      </pivotArea>
    </format>
    <format dxfId="55">
      <pivotArea dataOnly="0" labelOnly="1" fieldPosition="0">
        <references count="1">
          <reference field="13" count="1">
            <x v="3"/>
          </reference>
        </references>
      </pivotArea>
    </format>
    <format dxfId="54">
      <pivotArea dataOnly="0" labelOnly="1" fieldPosition="0">
        <references count="1">
          <reference field="13" count="1">
            <x v="12"/>
          </reference>
        </references>
      </pivotArea>
    </format>
    <format dxfId="4">
      <pivotArea collapsedLevelsAreSubtotals="1" fieldPosition="0">
        <references count="2">
          <reference field="13" count="15">
            <x v="1"/>
            <x v="2"/>
            <x v="3"/>
            <x v="4"/>
            <x v="5"/>
            <x v="6"/>
            <x v="7"/>
            <x v="10"/>
            <x v="11"/>
            <x v="12"/>
            <x v="13"/>
            <x v="14"/>
            <x v="15"/>
            <x v="16"/>
            <x v="17"/>
          </reference>
          <reference field="17" count="1" selected="0">
            <x v="8"/>
          </reference>
        </references>
      </pivotArea>
    </format>
    <format dxfId="3">
      <pivotArea collapsedLevelsAreSubtotals="1" fieldPosition="0">
        <references count="2">
          <reference field="13" count="15">
            <x v="1"/>
            <x v="2"/>
            <x v="3"/>
            <x v="4"/>
            <x v="5"/>
            <x v="6"/>
            <x v="7"/>
            <x v="10"/>
            <x v="11"/>
            <x v="12"/>
            <x v="13"/>
            <x v="14"/>
            <x v="15"/>
            <x v="16"/>
            <x v="17"/>
          </reference>
          <reference field="17" count="1" selected="0">
            <x v="10"/>
          </reference>
        </references>
      </pivotArea>
    </format>
    <format dxfId="2">
      <pivotArea collapsedLevelsAreSubtotals="1" fieldPosition="0">
        <references count="2">
          <reference field="13" count="15">
            <x v="1"/>
            <x v="2"/>
            <x v="3"/>
            <x v="4"/>
            <x v="5"/>
            <x v="6"/>
            <x v="7"/>
            <x v="10"/>
            <x v="11"/>
            <x v="12"/>
            <x v="13"/>
            <x v="14"/>
            <x v="15"/>
            <x v="16"/>
            <x v="17"/>
          </reference>
          <reference field="17" count="1" selected="0">
            <x v="10"/>
          </reference>
        </references>
      </pivotArea>
    </format>
    <format dxfId="1">
      <pivotArea collapsedLevelsAreSubtotals="1" fieldPosition="0">
        <references count="2">
          <reference field="13" count="15">
            <x v="1"/>
            <x v="2"/>
            <x v="3"/>
            <x v="4"/>
            <x v="5"/>
            <x v="6"/>
            <x v="7"/>
            <x v="10"/>
            <x v="11"/>
            <x v="12"/>
            <x v="13"/>
            <x v="14"/>
            <x v="15"/>
            <x v="16"/>
            <x v="17"/>
          </reference>
          <reference field="17" count="1" selected="0">
            <x v="8"/>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2" cacheId="17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31:B4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m="1" x="18"/>
        <item x="6"/>
        <item x="0"/>
        <item x="1"/>
        <item x="3"/>
        <item x="2"/>
        <item x="4"/>
        <item x="5"/>
        <item x="7"/>
        <item m="1" x="16"/>
        <item x="8"/>
        <item x="9"/>
        <item x="10"/>
        <item x="11"/>
        <item x="12"/>
        <item x="13"/>
        <item x="14"/>
        <item x="15"/>
        <item m="1" x="17"/>
      </items>
    </pivotField>
    <pivotField axis="axisRow" showAll="0" defaultSubtotal="0">
      <items count="28">
        <item x="4"/>
        <item x="2"/>
        <item m="1" x="25"/>
        <item m="1" x="23"/>
        <item x="6"/>
        <item x="0"/>
        <item x="1"/>
        <item x="5"/>
        <item m="1" x="22"/>
        <item x="3"/>
        <item m="1" x="27"/>
        <item x="7"/>
        <item x="8"/>
        <item x="9"/>
        <item m="1" x="21"/>
        <item x="10"/>
        <item x="11"/>
        <item x="12"/>
        <item m="1" x="26"/>
        <item x="13"/>
        <item x="14"/>
        <item x="15"/>
        <item x="16"/>
        <item x="17"/>
        <item x="18"/>
        <item x="19"/>
        <item x="20"/>
        <item m="1" x="24"/>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3">
    <i>
      <x v="1"/>
    </i>
    <i r="1">
      <x v="4"/>
    </i>
    <i>
      <x v="5"/>
    </i>
    <i r="1">
      <x v="11"/>
    </i>
    <i>
      <x v="6"/>
    </i>
    <i r="1">
      <x/>
    </i>
    <i>
      <x v="7"/>
    </i>
    <i r="1">
      <x v="7"/>
    </i>
    <i>
      <x v="8"/>
    </i>
    <i r="1">
      <x v="12"/>
    </i>
    <i>
      <x v="13"/>
    </i>
    <i r="1">
      <x v="20"/>
    </i>
    <i t="grand">
      <x/>
    </i>
  </rowItems>
  <colItems count="1">
    <i/>
  </colItems>
  <pageFields count="1">
    <pageField fld="21" hier="-1"/>
  </pageFields>
  <dataFields count="1">
    <dataField name="ACCIONES CERRADAS" fld="21" subtotal="count" baseField="0" baseItem="0"/>
  </dataFields>
  <formats count="3">
    <format dxfId="70">
      <pivotArea dataOnly="0" labelOnly="1" fieldPosition="0">
        <references count="1">
          <reference field="13" count="1">
            <x v="18"/>
          </reference>
        </references>
      </pivotArea>
    </format>
    <format dxfId="69">
      <pivotArea dataOnly="0" labelOnly="1" fieldPosition="0">
        <references count="1">
          <reference field="13" count="1">
            <x v="0"/>
          </reference>
        </references>
      </pivotArea>
    </format>
    <format dxfId="68">
      <pivotArea dataOnly="0" labelOnly="1" fieldPosition="0">
        <references count="2">
          <reference field="13" count="1" selected="0">
            <x v="0"/>
          </reference>
          <reference field="14" count="1">
            <x v="3"/>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3" cacheId="17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2:B88"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m="1" x="18"/>
        <item x="6"/>
        <item x="0"/>
        <item x="1"/>
        <item x="3"/>
        <item x="2"/>
        <item x="4"/>
        <item x="5"/>
        <item x="7"/>
        <item m="1" x="16"/>
        <item x="8"/>
        <item x="9"/>
        <item x="10"/>
        <item x="11"/>
        <item x="12"/>
        <item x="13"/>
        <item x="14"/>
        <item x="15"/>
        <item m="1" x="17"/>
      </items>
    </pivotField>
    <pivotField axis="axisRow" showAll="0" defaultSubtotal="0">
      <items count="28">
        <item x="4"/>
        <item x="2"/>
        <item m="1" x="25"/>
        <item m="1" x="23"/>
        <item x="6"/>
        <item x="0"/>
        <item x="1"/>
        <item x="5"/>
        <item m="1" x="22"/>
        <item x="3"/>
        <item m="1" x="27"/>
        <item x="7"/>
        <item x="8"/>
        <item x="9"/>
        <item m="1" x="21"/>
        <item x="10"/>
        <item x="11"/>
        <item x="12"/>
        <item m="1" x="26"/>
        <item x="13"/>
        <item x="14"/>
        <item x="15"/>
        <item x="16"/>
        <item x="17"/>
        <item x="18"/>
        <item x="19"/>
        <item x="20"/>
        <item m="1" x="24"/>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6">
    <i>
      <x v="1"/>
    </i>
    <i r="1">
      <x v="4"/>
    </i>
    <i>
      <x v="2"/>
    </i>
    <i r="1">
      <x v="5"/>
    </i>
    <i r="1">
      <x v="21"/>
    </i>
    <i>
      <x v="3"/>
    </i>
    <i r="1">
      <x v="6"/>
    </i>
    <i>
      <x v="4"/>
    </i>
    <i r="1">
      <x v="9"/>
    </i>
    <i r="1">
      <x v="13"/>
    </i>
    <i r="1">
      <x v="25"/>
    </i>
    <i>
      <x v="5"/>
    </i>
    <i r="1">
      <x v="1"/>
    </i>
    <i r="1">
      <x v="11"/>
    </i>
    <i>
      <x v="6"/>
    </i>
    <i r="1">
      <x/>
    </i>
    <i>
      <x v="7"/>
    </i>
    <i r="1">
      <x v="7"/>
    </i>
    <i>
      <x v="10"/>
    </i>
    <i r="1">
      <x v="15"/>
    </i>
    <i r="1">
      <x v="16"/>
    </i>
    <i>
      <x v="11"/>
    </i>
    <i r="1">
      <x v="17"/>
    </i>
    <i>
      <x v="12"/>
    </i>
    <i r="1">
      <x v="19"/>
    </i>
    <i>
      <x v="13"/>
    </i>
    <i r="1">
      <x v="20"/>
    </i>
    <i>
      <x v="14"/>
    </i>
    <i r="1">
      <x v="22"/>
    </i>
    <i>
      <x v="15"/>
    </i>
    <i r="1">
      <x v="23"/>
    </i>
    <i>
      <x v="16"/>
    </i>
    <i r="1">
      <x v="24"/>
    </i>
    <i>
      <x v="17"/>
    </i>
    <i r="1">
      <x v="26"/>
    </i>
    <i t="grand">
      <x/>
    </i>
  </rowItems>
  <colItems count="1">
    <i/>
  </colItems>
  <pageFields count="1">
    <pageField fld="21" hier="-1"/>
  </pageFields>
  <dataFields count="1">
    <dataField name="ACCIONES ABIERTAS" fld="21" subtotal="count" baseField="0" baseItem="0"/>
  </dataFields>
  <formats count="5">
    <format dxfId="75">
      <pivotArea dataOnly="0" labelOnly="1" fieldPosition="0">
        <references count="1">
          <reference field="13" count="1">
            <x v="12"/>
          </reference>
        </references>
      </pivotArea>
    </format>
    <format dxfId="74">
      <pivotArea dataOnly="0" labelOnly="1" fieldPosition="0">
        <references count="1">
          <reference field="13" count="1">
            <x v="3"/>
          </reference>
        </references>
      </pivotArea>
    </format>
    <format dxfId="73">
      <pivotArea dataOnly="0" labelOnly="1" fieldPosition="0">
        <references count="1">
          <reference field="13" count="1">
            <x v="2"/>
          </reference>
        </references>
      </pivotArea>
    </format>
    <format dxfId="72">
      <pivotArea dataOnly="0" labelOnly="1" fieldPosition="0">
        <references count="1">
          <reference field="13" count="1">
            <x v="2"/>
          </reference>
        </references>
      </pivotArea>
    </format>
    <format dxfId="71">
      <pivotArea dataOnly="0" labelOnly="1" fieldPosition="0">
        <references count="1">
          <reference field="13" count="1">
            <x v="2"/>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17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5:B171" firstHeaderRow="1" firstDataRow="1" firstDataCol="1" rowPageCount="1" colPageCount="1"/>
  <pivotFields count="24">
    <pivotField showAll="0"/>
    <pivotField dataField="1" showAll="0"/>
    <pivotField showAll="0"/>
    <pivotField showAll="0"/>
    <pivotField axis="axisRow" showAll="0">
      <items count="35">
        <item x="16"/>
        <item x="17"/>
        <item x="5"/>
        <item x="12"/>
        <item m="1" x="29"/>
        <item x="6"/>
        <item x="2"/>
        <item x="11"/>
        <item x="10"/>
        <item x="1"/>
        <item m="1" x="33"/>
        <item x="18"/>
        <item x="15"/>
        <item x="8"/>
        <item x="14"/>
        <item x="13"/>
        <item x="9"/>
        <item x="0"/>
        <item x="4"/>
        <item x="3"/>
        <item m="1" x="31"/>
        <item x="7"/>
        <item m="1" x="27"/>
        <item x="20"/>
        <item m="1" x="26"/>
        <item m="1" x="32"/>
        <item x="22"/>
        <item m="1" x="30"/>
        <item x="24"/>
        <item m="1" x="28"/>
        <item x="19"/>
        <item x="21"/>
        <item x="23"/>
        <item x="25"/>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6">
    <i>
      <x/>
    </i>
    <i>
      <x v="1"/>
    </i>
    <i>
      <x v="2"/>
    </i>
    <i>
      <x v="3"/>
    </i>
    <i>
      <x v="5"/>
    </i>
    <i>
      <x v="6"/>
    </i>
    <i>
      <x v="8"/>
    </i>
    <i>
      <x v="9"/>
    </i>
    <i>
      <x v="11"/>
    </i>
    <i>
      <x v="12"/>
    </i>
    <i>
      <x v="13"/>
    </i>
    <i>
      <x v="14"/>
    </i>
    <i>
      <x v="15"/>
    </i>
    <i>
      <x v="16"/>
    </i>
    <i>
      <x v="17"/>
    </i>
    <i>
      <x v="18"/>
    </i>
    <i>
      <x v="19"/>
    </i>
    <i>
      <x v="21"/>
    </i>
    <i>
      <x v="23"/>
    </i>
    <i>
      <x v="26"/>
    </i>
    <i>
      <x v="28"/>
    </i>
    <i>
      <x v="30"/>
    </i>
    <i>
      <x v="31"/>
    </i>
    <i>
      <x v="32"/>
    </i>
    <i>
      <x v="33"/>
    </i>
    <i t="grand">
      <x/>
    </i>
  </rowItems>
  <colItems count="1">
    <i/>
  </colItems>
  <pageFields count="1">
    <pageField fld="21" hier="-1"/>
  </pageFields>
  <dataFields count="1">
    <dataField name="Cuenta de No. Acción" fld="1" subtotal="count" baseField="4" baseItem="1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5" cacheId="17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8:B112"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m="1" x="18"/>
        <item x="6"/>
        <item x="0"/>
        <item x="1"/>
        <item x="3"/>
        <item x="2"/>
        <item x="4"/>
        <item x="5"/>
        <item x="7"/>
        <item m="1" x="16"/>
        <item x="8"/>
        <item x="9"/>
        <item x="10"/>
        <item x="11"/>
        <item x="12"/>
        <item x="13"/>
        <item x="14"/>
        <item x="15"/>
        <item m="1" x="17"/>
      </items>
    </pivotField>
    <pivotField axis="axisRow" showAll="0" defaultSubtotal="0">
      <items count="28">
        <item x="4"/>
        <item x="2"/>
        <item m="1" x="25"/>
        <item m="1" x="23"/>
        <item x="6"/>
        <item x="0"/>
        <item x="1"/>
        <item x="5"/>
        <item m="1" x="22"/>
        <item x="3"/>
        <item m="1" x="27"/>
        <item x="7"/>
        <item x="8"/>
        <item x="9"/>
        <item m="1" x="21"/>
        <item x="10"/>
        <item x="11"/>
        <item x="12"/>
        <item m="1" x="26"/>
        <item x="13"/>
        <item x="14"/>
        <item x="15"/>
        <item x="16"/>
        <item x="17"/>
        <item x="18"/>
        <item x="19"/>
        <item x="20"/>
        <item m="1" x="24"/>
      </items>
    </pivotField>
    <pivotField showAll="0" defaultSubtotal="0"/>
    <pivotField numFmtId="166" showAll="0"/>
    <pivotField axis="axisPage" numFmtId="166" multipleItemSelectionAllowed="1" showAll="0">
      <items count="38">
        <item x="5"/>
        <item x="7"/>
        <item m="1" x="36"/>
        <item m="1" x="34"/>
        <item x="10"/>
        <item x="9"/>
        <item m="1" x="35"/>
        <item h="1" x="0"/>
        <item x="4"/>
        <item h="1" x="8"/>
        <item x="15"/>
        <item h="1" x="11"/>
        <item h="1" x="1"/>
        <item x="12"/>
        <item h="1" x="2"/>
        <item h="1" x="3"/>
        <item h="1" x="13"/>
        <item h="1" x="14"/>
        <item h="1" x="16"/>
        <item h="1" x="17"/>
        <item h="1" x="6"/>
        <item h="1" x="18"/>
        <item h="1" x="19"/>
        <item h="1" x="20"/>
        <item h="1" x="21"/>
        <item h="1" x="22"/>
        <item h="1" x="23"/>
        <item h="1" x="24"/>
        <item h="1" x="25"/>
        <item h="1" x="26"/>
        <item h="1" x="27"/>
        <item h="1" x="28"/>
        <item h="1" x="29"/>
        <item h="1" x="30"/>
        <item h="1" x="31"/>
        <item h="1" x="32"/>
        <item h="1" x="33"/>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14">
    <i>
      <x v="2"/>
    </i>
    <i r="1">
      <x v="5"/>
    </i>
    <i>
      <x v="4"/>
    </i>
    <i r="1">
      <x v="9"/>
    </i>
    <i r="1">
      <x v="13"/>
    </i>
    <i>
      <x v="5"/>
    </i>
    <i r="1">
      <x v="1"/>
    </i>
    <i>
      <x v="7"/>
    </i>
    <i r="1">
      <x v="7"/>
    </i>
    <i>
      <x v="13"/>
    </i>
    <i r="1">
      <x v="20"/>
    </i>
    <i>
      <x v="17"/>
    </i>
    <i r="1">
      <x v="26"/>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1" cacheId="1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27">
      <pivotArea collapsedLevelsAreSubtotals="1" fieldPosition="0">
        <references count="1">
          <reference field="2" count="1">
            <x v="4"/>
          </reference>
        </references>
      </pivotArea>
    </format>
    <format dxfId="26">
      <pivotArea dataOnly="0" labelOnly="1" fieldPosition="0">
        <references count="1">
          <reference field="2" count="1">
            <x v="4"/>
          </reference>
        </references>
      </pivotArea>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 dxfId="22">
      <pivotArea outline="0" collapsedLevelsAreSubtotals="1" fieldPosition="0"/>
    </format>
    <format dxfId="21">
      <pivotArea dataOnly="0" labelOnly="1" outline="0" axis="axisValues" fieldPosition="0"/>
    </format>
    <format dxfId="20">
      <pivotArea dataOnly="0" labelOnly="1" outline="0" axis="axisValues" fieldPosition="0"/>
    </format>
    <format dxfId="19">
      <pivotArea grandRow="1" outline="0" collapsedLevelsAreSubtotals="1" fieldPosition="0"/>
    </format>
    <format dxfId="18">
      <pivotArea dataOnly="0" labelOnly="1" outline="0" axis="axisValues" fieldPosition="0"/>
    </format>
    <format dxfId="17">
      <pivotArea dataOnly="0" labelOnly="1" outline="0" axis="axisValues" fieldPosition="0"/>
    </format>
    <format dxfId="16">
      <pivotArea field="2" type="button" dataOnly="0" labelOnly="1" outline="0" axis="axisRow" fieldPosition="0"/>
    </format>
    <format dxfId="15">
      <pivotArea dataOnly="0" labelOnly="1" fieldPosition="0">
        <references count="1">
          <reference field="2" count="0"/>
        </references>
      </pivotArea>
    </format>
    <format dxfId="14">
      <pivotArea dataOnly="0" labelOnly="1" grandRow="1" outline="0" fieldPosition="0"/>
    </format>
    <format dxfId="13">
      <pivotArea outline="0" collapsedLevelsAreSubtotals="1" fieldPosition="0"/>
    </format>
    <format dxfId="12">
      <pivotArea dataOnly="0" labelOnly="1" outline="0" axis="axisValues" fieldPosition="0"/>
    </format>
    <format dxfId="11">
      <pivotArea dataOnly="0" labelOnly="1" outline="0" axis="axisValues" fieldPosition="0"/>
    </format>
    <format dxfId="10">
      <pivotArea outline="0" collapsedLevelsAreSubtotals="1" fieldPosition="0"/>
    </format>
    <format dxfId="9">
      <pivotArea dataOnly="0" labelOnly="1" outline="0" axis="axisValues" fieldPosition="0"/>
    </format>
    <format dxfId="8">
      <pivotArea dataOnly="0" labelOnly="1" outline="0" axis="axisValues" fieldPosition="0"/>
    </format>
    <format dxfId="7">
      <pivotArea outline="0" collapsedLevelsAreSubtotals="1" fieldPosition="0"/>
    </format>
    <format dxfId="6">
      <pivotArea dataOnly="0" labelOnly="1" outline="0" axis="axisValues" fieldPosition="0"/>
    </format>
    <format dxfId="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16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94"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5"/>
        <item x="5"/>
        <item x="12"/>
        <item m="1" x="17"/>
        <item x="6"/>
        <item x="2"/>
        <item x="11"/>
        <item x="10"/>
        <item m="1" x="16"/>
        <item x="1"/>
        <item m="1" x="21"/>
        <item m="1" x="22"/>
        <item x="8"/>
        <item m="1" x="14"/>
        <item m="1" x="19"/>
        <item m="1" x="20"/>
        <item x="9"/>
        <item x="0"/>
        <item x="4"/>
        <item m="1" x="23"/>
        <item x="3"/>
        <item m="1" x="18"/>
        <item x="7"/>
        <item x="13"/>
        <item t="default"/>
      </items>
    </pivotField>
    <pivotField numFmtId="166" showAll="0"/>
    <pivotField axis="axisRow" showAll="0">
      <items count="56">
        <item m="1" x="32"/>
        <item x="2"/>
        <item m="1" x="30"/>
        <item x="3"/>
        <item x="10"/>
        <item x="1"/>
        <item x="16"/>
        <item x="9"/>
        <item m="1" x="34"/>
        <item m="1" x="52"/>
        <item x="8"/>
        <item x="5"/>
        <item m="1" x="29"/>
        <item m="1" x="41"/>
        <item x="7"/>
        <item m="1" x="53"/>
        <item m="1" x="31"/>
        <item x="0"/>
        <item m="1" x="43"/>
        <item x="11"/>
        <item x="6"/>
        <item x="12"/>
        <item m="1" x="54"/>
        <item m="1" x="50"/>
        <item m="1" x="48"/>
        <item m="1" x="28"/>
        <item m="1" x="27"/>
        <item m="1" x="47"/>
        <item m="1" x="49"/>
        <item x="17"/>
        <item x="18"/>
        <item m="1" x="42"/>
        <item x="20"/>
        <item m="1" x="45"/>
        <item m="1" x="37"/>
        <item m="1" x="38"/>
        <item m="1" x="44"/>
        <item x="15"/>
        <item m="1" x="51"/>
        <item m="1" x="40"/>
        <item x="4"/>
        <item m="1" x="36"/>
        <item m="1" x="35"/>
        <item m="1" x="46"/>
        <item m="1" x="33"/>
        <item x="13"/>
        <item x="14"/>
        <item m="1" x="39"/>
        <item x="19"/>
        <item x="21"/>
        <item x="22"/>
        <item x="23"/>
        <item x="24"/>
        <item x="25"/>
        <item x="2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42">
    <i>
      <x v="1"/>
    </i>
    <i r="1">
      <x v="14"/>
    </i>
    <i r="1">
      <x v="20"/>
    </i>
    <i>
      <x v="2"/>
    </i>
    <i r="1">
      <x v="29"/>
    </i>
    <i r="1">
      <x v="30"/>
    </i>
    <i r="1">
      <x v="32"/>
    </i>
    <i r="1">
      <x v="48"/>
    </i>
    <i r="1">
      <x v="49"/>
    </i>
    <i>
      <x v="4"/>
    </i>
    <i r="1">
      <x v="7"/>
    </i>
    <i r="1">
      <x v="10"/>
    </i>
    <i>
      <x v="5"/>
    </i>
    <i r="1">
      <x v="3"/>
    </i>
    <i>
      <x v="6"/>
    </i>
    <i r="1">
      <x v="6"/>
    </i>
    <i>
      <x v="7"/>
    </i>
    <i r="1">
      <x v="37"/>
    </i>
    <i>
      <x v="9"/>
    </i>
    <i r="1">
      <x v="1"/>
    </i>
    <i>
      <x v="12"/>
    </i>
    <i r="1">
      <x v="19"/>
    </i>
    <i r="1">
      <x v="21"/>
    </i>
    <i>
      <x v="16"/>
    </i>
    <i r="1">
      <x v="45"/>
    </i>
    <i r="1">
      <x v="46"/>
    </i>
    <i>
      <x v="17"/>
    </i>
    <i r="1">
      <x v="5"/>
    </i>
    <i r="1">
      <x v="17"/>
    </i>
    <i>
      <x v="18"/>
    </i>
    <i r="1">
      <x v="11"/>
    </i>
    <i>
      <x v="20"/>
    </i>
    <i r="1">
      <x v="40"/>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50">
      <pivotArea collapsedLevelsAreSubtotals="1" fieldPosition="0">
        <references count="1">
          <reference field="4" count="1">
            <x v="4"/>
          </reference>
        </references>
      </pivotArea>
    </format>
    <format dxfId="49">
      <pivotArea dataOnly="0" labelOnly="1" fieldPosition="0">
        <references count="1">
          <reference field="4" count="1">
            <x v="4"/>
          </reference>
        </references>
      </pivotArea>
    </format>
    <format dxfId="48">
      <pivotArea collapsedLevelsAreSubtotals="1" fieldPosition="0">
        <references count="1">
          <reference field="4" count="1">
            <x v="7"/>
          </reference>
        </references>
      </pivotArea>
    </format>
    <format dxfId="47">
      <pivotArea dataOnly="0" labelOnly="1" fieldPosition="0">
        <references count="1">
          <reference field="4" count="1">
            <x v="7"/>
          </reference>
        </references>
      </pivotArea>
    </format>
    <format dxfId="46">
      <pivotArea collapsedLevelsAreSubtotals="1" fieldPosition="0">
        <references count="1">
          <reference field="4" count="1">
            <x v="11"/>
          </reference>
        </references>
      </pivotArea>
    </format>
    <format dxfId="45">
      <pivotArea dataOnly="0" labelOnly="1" fieldPosition="0">
        <references count="1">
          <reference field="4" count="1">
            <x v="11"/>
          </reference>
        </references>
      </pivotArea>
    </format>
    <format dxfId="44">
      <pivotArea collapsedLevelsAreSubtotals="1" fieldPosition="0">
        <references count="1">
          <reference field="4" count="1">
            <x v="2"/>
          </reference>
        </references>
      </pivotArea>
    </format>
    <format dxfId="43">
      <pivotArea dataOnly="0" labelOnly="1" fieldPosition="0">
        <references count="1">
          <reference field="4" count="1">
            <x v="2"/>
          </reference>
        </references>
      </pivotArea>
    </format>
    <format dxfId="42">
      <pivotArea dataOnly="0" labelOnly="1" fieldPosition="0">
        <references count="1">
          <reference field="4" count="0"/>
        </references>
      </pivotArea>
    </format>
    <format dxfId="41">
      <pivotArea dataOnly="0" labelOnly="1" fieldPosition="0">
        <references count="1">
          <reference field="4" count="0"/>
        </references>
      </pivotArea>
    </format>
    <format dxfId="40">
      <pivotArea dataOnly="0" labelOnly="1" fieldPosition="0">
        <references count="1">
          <reference field="4" count="1">
            <x v="7"/>
          </reference>
        </references>
      </pivotArea>
    </format>
    <format dxfId="39">
      <pivotArea field="2" type="button" dataOnly="0" labelOnly="1" outline="0" axis="axisPage" fieldPosition="0"/>
    </format>
    <format dxfId="38">
      <pivotArea field="4" type="button" dataOnly="0" labelOnly="1" outline="0" axis="axisRow" fieldPosition="0"/>
    </format>
    <format dxfId="37">
      <pivotArea dataOnly="0" labelOnly="1" fieldPosition="0">
        <references count="1">
          <reference field="4" count="0"/>
        </references>
      </pivotArea>
    </format>
    <format dxfId="36">
      <pivotArea dataOnly="0" labelOnly="1" grandRow="1" outline="0" fieldPosition="0"/>
    </format>
    <format dxfId="35">
      <pivotArea collapsedLevelsAreSubtotals="1" fieldPosition="0">
        <references count="1">
          <reference field="4" count="1">
            <x v="2"/>
          </reference>
        </references>
      </pivotArea>
    </format>
    <format dxfId="34">
      <pivotArea dataOnly="0" labelOnly="1" fieldPosition="0">
        <references count="1">
          <reference field="4" count="1">
            <x v="2"/>
          </reference>
        </references>
      </pivotArea>
    </format>
    <format dxfId="33">
      <pivotArea collapsedLevelsAreSubtotals="1" fieldPosition="0">
        <references count="1">
          <reference field="4" count="1">
            <x v="2"/>
          </reference>
        </references>
      </pivotArea>
    </format>
    <format dxfId="32">
      <pivotArea dataOnly="0" labelOnly="1" fieldPosition="0">
        <references count="1">
          <reference field="4" count="1">
            <x v="2"/>
          </reference>
        </references>
      </pivotArea>
    </format>
    <format dxfId="31">
      <pivotArea outline="0" collapsedLevelsAreSubtotals="1" fieldPosition="0"/>
    </format>
    <format dxfId="30">
      <pivotArea dataOnly="0" labelOnly="1" outline="0" fieldPosition="0">
        <references count="1">
          <reference field="2" count="0"/>
        </references>
      </pivotArea>
    </format>
    <format dxfId="29">
      <pivotArea dataOnly="0" labelOnly="1" outline="0" axis="axisValues" fieldPosition="0"/>
    </format>
    <format dxfId="2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2"/>
  <sheetViews>
    <sheetView tabSelected="1" zoomScale="80" zoomScaleNormal="80" workbookViewId="0">
      <selection activeCell="A66" sqref="A66"/>
    </sheetView>
  </sheetViews>
  <sheetFormatPr baseColWidth="10" defaultRowHeight="15" x14ac:dyDescent="0.25"/>
  <cols>
    <col min="1" max="1" width="91.42578125" style="34" customWidth="1"/>
    <col min="2" max="2" width="21.42578125" style="34" customWidth="1"/>
    <col min="3" max="34" width="10.85546875" style="34" customWidth="1"/>
    <col min="35" max="38" width="14.140625" style="34" customWidth="1"/>
    <col min="39"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7" ht="26.25" x14ac:dyDescent="0.4">
      <c r="A1" s="110" t="s">
        <v>1129</v>
      </c>
    </row>
    <row r="2" spans="1:7" ht="15" customHeight="1" x14ac:dyDescent="0.35">
      <c r="A2" s="33"/>
    </row>
    <row r="3" spans="1:7" ht="18.75" x14ac:dyDescent="0.3">
      <c r="A3" s="35" t="s">
        <v>1130</v>
      </c>
    </row>
    <row r="4" spans="1:7" x14ac:dyDescent="0.25">
      <c r="A4" s="38" t="s">
        <v>403</v>
      </c>
      <c r="B4" s="38" t="s">
        <v>404</v>
      </c>
      <c r="C4"/>
      <c r="D4"/>
      <c r="E4"/>
    </row>
    <row r="5" spans="1:7" ht="26.25" x14ac:dyDescent="0.25">
      <c r="A5" s="38" t="s">
        <v>405</v>
      </c>
      <c r="B5" t="s">
        <v>391</v>
      </c>
      <c r="C5" t="s">
        <v>543</v>
      </c>
      <c r="D5" s="53" t="s">
        <v>406</v>
      </c>
      <c r="E5"/>
    </row>
    <row r="6" spans="1:7" x14ac:dyDescent="0.25">
      <c r="A6" s="51" t="s">
        <v>379</v>
      </c>
      <c r="B6" s="39">
        <v>2</v>
      </c>
      <c r="C6" s="39">
        <v>1</v>
      </c>
      <c r="D6" s="39">
        <v>3</v>
      </c>
      <c r="E6"/>
      <c r="F6" s="99"/>
    </row>
    <row r="7" spans="1:7" x14ac:dyDescent="0.25">
      <c r="A7" s="51" t="s">
        <v>277</v>
      </c>
      <c r="B7" s="39">
        <v>26</v>
      </c>
      <c r="C7" s="39"/>
      <c r="D7" s="39">
        <v>26</v>
      </c>
      <c r="E7"/>
      <c r="F7" s="99"/>
    </row>
    <row r="8" spans="1:7" ht="26.25" x14ac:dyDescent="0.25">
      <c r="A8" s="51" t="s">
        <v>285</v>
      </c>
      <c r="B8" s="39">
        <v>1</v>
      </c>
      <c r="C8" s="39"/>
      <c r="D8" s="39">
        <v>1</v>
      </c>
      <c r="E8"/>
    </row>
    <row r="9" spans="1:7" x14ac:dyDescent="0.25">
      <c r="A9" s="51" t="s">
        <v>293</v>
      </c>
      <c r="B9" s="39">
        <v>8</v>
      </c>
      <c r="C9" s="39"/>
      <c r="D9" s="39">
        <v>8</v>
      </c>
      <c r="E9"/>
    </row>
    <row r="10" spans="1:7" x14ac:dyDescent="0.25">
      <c r="A10" s="51" t="s">
        <v>302</v>
      </c>
      <c r="B10" s="39">
        <v>24</v>
      </c>
      <c r="C10" s="39">
        <v>1</v>
      </c>
      <c r="D10" s="39">
        <v>25</v>
      </c>
      <c r="E10"/>
    </row>
    <row r="11" spans="1:7" x14ac:dyDescent="0.25">
      <c r="A11" s="51" t="s">
        <v>317</v>
      </c>
      <c r="B11" s="39">
        <v>18</v>
      </c>
      <c r="C11" s="39">
        <v>3</v>
      </c>
      <c r="D11" s="39">
        <v>21</v>
      </c>
      <c r="E11"/>
    </row>
    <row r="12" spans="1:7" x14ac:dyDescent="0.25">
      <c r="A12" s="51" t="s">
        <v>486</v>
      </c>
      <c r="B12" s="39">
        <v>2</v>
      </c>
      <c r="C12" s="39">
        <v>2</v>
      </c>
      <c r="D12" s="39">
        <v>4</v>
      </c>
      <c r="E12"/>
      <c r="F12" s="109" t="s">
        <v>408</v>
      </c>
      <c r="G12" s="34">
        <v>9</v>
      </c>
    </row>
    <row r="13" spans="1:7" x14ac:dyDescent="0.25">
      <c r="A13" s="51" t="s">
        <v>541</v>
      </c>
      <c r="B13" s="39"/>
      <c r="C13" s="39">
        <v>1</v>
      </c>
      <c r="D13" s="39">
        <v>1</v>
      </c>
      <c r="E13"/>
      <c r="F13" s="109" t="s">
        <v>1106</v>
      </c>
      <c r="G13" s="34">
        <v>17</v>
      </c>
    </row>
    <row r="14" spans="1:7" x14ac:dyDescent="0.25">
      <c r="A14" s="51" t="s">
        <v>609</v>
      </c>
      <c r="B14" s="39">
        <v>9</v>
      </c>
      <c r="C14" s="39"/>
      <c r="D14" s="39">
        <v>9</v>
      </c>
      <c r="E14"/>
      <c r="F14" s="109" t="s">
        <v>1107</v>
      </c>
      <c r="G14" s="34">
        <f>113-17</f>
        <v>96</v>
      </c>
    </row>
    <row r="15" spans="1:7" x14ac:dyDescent="0.25">
      <c r="A15" s="51" t="s">
        <v>712</v>
      </c>
      <c r="B15" s="39">
        <v>4</v>
      </c>
      <c r="C15" s="39"/>
      <c r="D15" s="39">
        <v>4</v>
      </c>
      <c r="E15"/>
    </row>
    <row r="16" spans="1:7" ht="39" x14ac:dyDescent="0.25">
      <c r="A16" s="51" t="s">
        <v>714</v>
      </c>
      <c r="B16" s="39">
        <v>2</v>
      </c>
      <c r="C16" s="39"/>
      <c r="D16" s="39">
        <v>2</v>
      </c>
      <c r="E16"/>
    </row>
    <row r="17" spans="1:5" x14ac:dyDescent="0.25">
      <c r="A17" s="51" t="s">
        <v>732</v>
      </c>
      <c r="B17" s="39">
        <v>2</v>
      </c>
      <c r="C17" s="39">
        <v>1</v>
      </c>
      <c r="D17" s="39">
        <v>3</v>
      </c>
      <c r="E17"/>
    </row>
    <row r="18" spans="1:5" x14ac:dyDescent="0.25">
      <c r="A18" s="51" t="s">
        <v>767</v>
      </c>
      <c r="B18" s="39">
        <v>1</v>
      </c>
      <c r="C18" s="39"/>
      <c r="D18" s="39">
        <v>1</v>
      </c>
      <c r="E18"/>
    </row>
    <row r="19" spans="1:5" x14ac:dyDescent="0.25">
      <c r="A19" s="51" t="s">
        <v>813</v>
      </c>
      <c r="B19" s="39">
        <v>4</v>
      </c>
      <c r="C19" s="39"/>
      <c r="D19" s="39">
        <v>4</v>
      </c>
      <c r="E19"/>
    </row>
    <row r="20" spans="1:5" x14ac:dyDescent="0.25">
      <c r="A20" s="51" t="s">
        <v>788</v>
      </c>
      <c r="B20" s="39">
        <v>9</v>
      </c>
      <c r="C20" s="39"/>
      <c r="D20" s="39">
        <v>9</v>
      </c>
      <c r="E20"/>
    </row>
    <row r="21" spans="1:5" x14ac:dyDescent="0.25">
      <c r="A21" s="51" t="s">
        <v>1065</v>
      </c>
      <c r="B21" s="39">
        <v>1</v>
      </c>
      <c r="C21" s="39"/>
      <c r="D21" s="39">
        <v>1</v>
      </c>
      <c r="E21"/>
    </row>
    <row r="22" spans="1:5" x14ac:dyDescent="0.25">
      <c r="A22" s="40" t="s">
        <v>406</v>
      </c>
      <c r="B22" s="39">
        <v>113</v>
      </c>
      <c r="C22" s="39">
        <v>9</v>
      </c>
      <c r="D22" s="39">
        <v>122</v>
      </c>
      <c r="E22"/>
    </row>
    <row r="23" spans="1:5" x14ac:dyDescent="0.25">
      <c r="A23"/>
      <c r="B23"/>
      <c r="C23"/>
      <c r="D23"/>
      <c r="E23"/>
    </row>
    <row r="24" spans="1:5" x14ac:dyDescent="0.25">
      <c r="A24"/>
      <c r="B24"/>
      <c r="C24"/>
      <c r="D24"/>
      <c r="E24"/>
    </row>
    <row r="25" spans="1:5" x14ac:dyDescent="0.25">
      <c r="A25"/>
      <c r="B25"/>
      <c r="C25"/>
      <c r="D25"/>
      <c r="E25" s="39"/>
    </row>
    <row r="26" spans="1:5" x14ac:dyDescent="0.25">
      <c r="A26" s="40"/>
      <c r="B26" s="39"/>
      <c r="C26" s="39"/>
      <c r="D26" s="39"/>
      <c r="E26" s="39"/>
    </row>
    <row r="27" spans="1:5" x14ac:dyDescent="0.25">
      <c r="A27" s="40"/>
      <c r="B27" s="39"/>
      <c r="C27" s="39"/>
      <c r="D27" s="39"/>
      <c r="E27" s="39"/>
    </row>
    <row r="28" spans="1:5" ht="18.75" x14ac:dyDescent="0.3">
      <c r="A28" s="35" t="s">
        <v>1131</v>
      </c>
    </row>
    <row r="29" spans="1:5" x14ac:dyDescent="0.25">
      <c r="A29" s="38" t="s">
        <v>14</v>
      </c>
      <c r="B29" t="s">
        <v>543</v>
      </c>
    </row>
    <row r="31" spans="1:5" x14ac:dyDescent="0.25">
      <c r="A31" s="38" t="s">
        <v>407</v>
      </c>
      <c r="B31" t="s">
        <v>408</v>
      </c>
    </row>
    <row r="32" spans="1:5" x14ac:dyDescent="0.25">
      <c r="A32" s="40" t="s">
        <v>379</v>
      </c>
      <c r="B32" s="39"/>
    </row>
    <row r="33" spans="1:6" x14ac:dyDescent="0.25">
      <c r="A33" s="41" t="s">
        <v>379</v>
      </c>
      <c r="B33" s="39">
        <v>1</v>
      </c>
    </row>
    <row r="34" spans="1:6" x14ac:dyDescent="0.25">
      <c r="A34" s="40" t="s">
        <v>302</v>
      </c>
      <c r="B34" s="39"/>
    </row>
    <row r="35" spans="1:6" x14ac:dyDescent="0.25">
      <c r="A35" s="41" t="s">
        <v>461</v>
      </c>
      <c r="B35" s="39">
        <v>1</v>
      </c>
      <c r="E35" s="148" t="s">
        <v>1112</v>
      </c>
      <c r="F35" s="34">
        <v>1</v>
      </c>
    </row>
    <row r="36" spans="1:6" x14ac:dyDescent="0.25">
      <c r="A36" s="40" t="s">
        <v>317</v>
      </c>
      <c r="B36" s="39"/>
      <c r="E36" s="148" t="s">
        <v>1110</v>
      </c>
      <c r="F36" s="34">
        <v>1</v>
      </c>
    </row>
    <row r="37" spans="1:6" x14ac:dyDescent="0.25">
      <c r="A37" s="41" t="s">
        <v>326</v>
      </c>
      <c r="B37" s="39">
        <v>3</v>
      </c>
      <c r="E37" s="148" t="s">
        <v>1113</v>
      </c>
      <c r="F37" s="34">
        <v>3</v>
      </c>
    </row>
    <row r="38" spans="1:6" x14ac:dyDescent="0.25">
      <c r="A38" s="40" t="s">
        <v>486</v>
      </c>
      <c r="B38" s="39"/>
      <c r="E38" s="148" t="s">
        <v>1108</v>
      </c>
      <c r="F38" s="34">
        <v>2</v>
      </c>
    </row>
    <row r="39" spans="1:6" x14ac:dyDescent="0.25">
      <c r="A39" s="41" t="s">
        <v>348</v>
      </c>
      <c r="B39" s="39">
        <v>2</v>
      </c>
      <c r="E39" s="148" t="s">
        <v>541</v>
      </c>
      <c r="F39" s="34">
        <v>1</v>
      </c>
    </row>
    <row r="40" spans="1:6" x14ac:dyDescent="0.25">
      <c r="A40" s="40" t="s">
        <v>541</v>
      </c>
      <c r="B40" s="39"/>
      <c r="E40" s="148" t="s">
        <v>1117</v>
      </c>
      <c r="F40" s="34">
        <v>1</v>
      </c>
    </row>
    <row r="41" spans="1:6" x14ac:dyDescent="0.25">
      <c r="A41" s="41" t="s">
        <v>541</v>
      </c>
      <c r="B41" s="39">
        <v>1</v>
      </c>
      <c r="E41" s="109"/>
    </row>
    <row r="42" spans="1:6" x14ac:dyDescent="0.25">
      <c r="A42" s="40" t="s">
        <v>732</v>
      </c>
      <c r="B42" s="39"/>
      <c r="E42" s="109"/>
    </row>
    <row r="43" spans="1:6" x14ac:dyDescent="0.25">
      <c r="A43" s="41" t="s">
        <v>732</v>
      </c>
      <c r="B43" s="39">
        <v>1</v>
      </c>
    </row>
    <row r="44" spans="1:6" x14ac:dyDescent="0.25">
      <c r="A44" s="40" t="s">
        <v>406</v>
      </c>
      <c r="B44" s="39">
        <v>9</v>
      </c>
    </row>
    <row r="45" spans="1:6" x14ac:dyDescent="0.25">
      <c r="A45" s="40"/>
      <c r="B45" s="39"/>
    </row>
    <row r="46" spans="1:6" x14ac:dyDescent="0.25">
      <c r="A46" s="40"/>
      <c r="B46" s="39"/>
    </row>
    <row r="47" spans="1:6" x14ac:dyDescent="0.25">
      <c r="A47" s="40"/>
      <c r="B47" s="39"/>
    </row>
    <row r="48" spans="1:6" x14ac:dyDescent="0.25">
      <c r="A48" s="40"/>
      <c r="B48" s="39"/>
    </row>
    <row r="49" spans="1:6" ht="18.75" x14ac:dyDescent="0.3">
      <c r="A49" s="35" t="s">
        <v>1132</v>
      </c>
      <c r="B49" s="39"/>
    </row>
    <row r="50" spans="1:6" x14ac:dyDescent="0.25">
      <c r="A50" s="38" t="s">
        <v>14</v>
      </c>
      <c r="B50" t="s">
        <v>391</v>
      </c>
    </row>
    <row r="52" spans="1:6" x14ac:dyDescent="0.25">
      <c r="A52" s="38" t="s">
        <v>407</v>
      </c>
      <c r="B52" t="s">
        <v>409</v>
      </c>
    </row>
    <row r="53" spans="1:6" x14ac:dyDescent="0.25">
      <c r="A53" s="40" t="s">
        <v>379</v>
      </c>
      <c r="B53" s="39"/>
    </row>
    <row r="54" spans="1:6" x14ac:dyDescent="0.25">
      <c r="A54" s="41" t="s">
        <v>379</v>
      </c>
      <c r="B54" s="39">
        <v>2</v>
      </c>
    </row>
    <row r="55" spans="1:6" x14ac:dyDescent="0.25">
      <c r="A55" s="51" t="s">
        <v>277</v>
      </c>
      <c r="B55" s="39"/>
    </row>
    <row r="56" spans="1:6" x14ac:dyDescent="0.25">
      <c r="A56" s="41" t="s">
        <v>278</v>
      </c>
      <c r="B56" s="39">
        <v>14</v>
      </c>
    </row>
    <row r="57" spans="1:6" x14ac:dyDescent="0.25">
      <c r="A57" s="41" t="s">
        <v>748</v>
      </c>
      <c r="B57" s="39">
        <v>12</v>
      </c>
    </row>
    <row r="58" spans="1:6" x14ac:dyDescent="0.25">
      <c r="A58" s="51" t="s">
        <v>285</v>
      </c>
      <c r="B58" s="39"/>
    </row>
    <row r="59" spans="1:6" x14ac:dyDescent="0.25">
      <c r="A59" s="41" t="s">
        <v>286</v>
      </c>
      <c r="B59" s="39">
        <v>1</v>
      </c>
      <c r="E59" s="109" t="s">
        <v>1112</v>
      </c>
      <c r="F59" s="34">
        <v>2</v>
      </c>
    </row>
    <row r="60" spans="1:6" x14ac:dyDescent="0.25">
      <c r="A60" s="40" t="s">
        <v>293</v>
      </c>
      <c r="B60" s="39"/>
      <c r="E60" s="109" t="s">
        <v>1108</v>
      </c>
      <c r="F60" s="34">
        <v>26</v>
      </c>
    </row>
    <row r="61" spans="1:6" x14ac:dyDescent="0.25">
      <c r="A61" s="41" t="s">
        <v>293</v>
      </c>
      <c r="B61" s="39">
        <v>2</v>
      </c>
      <c r="E61" s="109" t="s">
        <v>1114</v>
      </c>
      <c r="F61" s="34">
        <v>1</v>
      </c>
    </row>
    <row r="62" spans="1:6" x14ac:dyDescent="0.25">
      <c r="A62" s="41" t="s">
        <v>570</v>
      </c>
      <c r="B62" s="39">
        <v>2</v>
      </c>
      <c r="E62" s="109" t="s">
        <v>1109</v>
      </c>
      <c r="F62" s="34">
        <v>8</v>
      </c>
    </row>
    <row r="63" spans="1:6" x14ac:dyDescent="0.25">
      <c r="A63" s="41" t="s">
        <v>845</v>
      </c>
      <c r="B63" s="39">
        <v>4</v>
      </c>
      <c r="E63" s="109" t="s">
        <v>1110</v>
      </c>
      <c r="F63" s="34">
        <v>24</v>
      </c>
    </row>
    <row r="64" spans="1:6" x14ac:dyDescent="0.25">
      <c r="A64" s="40" t="s">
        <v>302</v>
      </c>
      <c r="B64" s="39"/>
      <c r="E64" s="109" t="s">
        <v>1113</v>
      </c>
      <c r="F64" s="34">
        <v>18</v>
      </c>
    </row>
    <row r="65" spans="1:6" x14ac:dyDescent="0.25">
      <c r="A65" s="41" t="s">
        <v>303</v>
      </c>
      <c r="B65" s="39">
        <v>18</v>
      </c>
      <c r="E65" s="109" t="s">
        <v>1111</v>
      </c>
      <c r="F65" s="34">
        <v>2</v>
      </c>
    </row>
    <row r="66" spans="1:6" x14ac:dyDescent="0.25">
      <c r="A66" s="41" t="s">
        <v>461</v>
      </c>
      <c r="B66" s="39">
        <v>6</v>
      </c>
      <c r="E66" s="109" t="s">
        <v>1115</v>
      </c>
      <c r="F66" s="34">
        <v>9</v>
      </c>
    </row>
    <row r="67" spans="1:6" x14ac:dyDescent="0.25">
      <c r="A67" s="40" t="s">
        <v>317</v>
      </c>
      <c r="B67" s="39"/>
      <c r="E67" s="109" t="s">
        <v>1116</v>
      </c>
      <c r="F67" s="34">
        <v>4</v>
      </c>
    </row>
    <row r="68" spans="1:6" x14ac:dyDescent="0.25">
      <c r="A68" s="41" t="s">
        <v>326</v>
      </c>
      <c r="B68" s="39">
        <v>18</v>
      </c>
      <c r="E68" s="148" t="s">
        <v>1172</v>
      </c>
      <c r="F68" s="34">
        <v>2</v>
      </c>
    </row>
    <row r="69" spans="1:6" x14ac:dyDescent="0.25">
      <c r="A69" s="40" t="s">
        <v>486</v>
      </c>
      <c r="B69" s="39"/>
      <c r="E69" s="109" t="s">
        <v>1117</v>
      </c>
      <c r="F69" s="34">
        <v>2</v>
      </c>
    </row>
    <row r="70" spans="1:6" x14ac:dyDescent="0.25">
      <c r="A70" s="41" t="s">
        <v>348</v>
      </c>
      <c r="B70" s="39">
        <v>2</v>
      </c>
      <c r="E70" s="109" t="s">
        <v>1118</v>
      </c>
      <c r="F70" s="34">
        <v>1</v>
      </c>
    </row>
    <row r="71" spans="1:6" x14ac:dyDescent="0.25">
      <c r="A71" s="40" t="s">
        <v>609</v>
      </c>
      <c r="B71" s="39"/>
      <c r="E71" s="109" t="s">
        <v>1119</v>
      </c>
      <c r="F71" s="34">
        <v>4</v>
      </c>
    </row>
    <row r="72" spans="1:6" x14ac:dyDescent="0.25">
      <c r="A72" s="41" t="s">
        <v>616</v>
      </c>
      <c r="B72" s="39">
        <v>4</v>
      </c>
      <c r="E72" s="109" t="s">
        <v>1120</v>
      </c>
      <c r="F72" s="34">
        <v>9</v>
      </c>
    </row>
    <row r="73" spans="1:6" x14ac:dyDescent="0.25">
      <c r="A73" s="41" t="s">
        <v>665</v>
      </c>
      <c r="B73" s="39">
        <v>5</v>
      </c>
      <c r="E73" s="109" t="s">
        <v>1121</v>
      </c>
      <c r="F73" s="34">
        <v>1</v>
      </c>
    </row>
    <row r="74" spans="1:6" x14ac:dyDescent="0.25">
      <c r="A74" s="40" t="s">
        <v>712</v>
      </c>
      <c r="B74" s="39"/>
    </row>
    <row r="75" spans="1:6" x14ac:dyDescent="0.25">
      <c r="A75" s="41" t="s">
        <v>712</v>
      </c>
      <c r="B75" s="39">
        <v>4</v>
      </c>
    </row>
    <row r="76" spans="1:6" ht="39" x14ac:dyDescent="0.25">
      <c r="A76" s="51" t="s">
        <v>714</v>
      </c>
      <c r="B76" s="39"/>
    </row>
    <row r="77" spans="1:6" x14ac:dyDescent="0.25">
      <c r="A77" s="41" t="s">
        <v>713</v>
      </c>
      <c r="B77" s="39">
        <v>2</v>
      </c>
    </row>
    <row r="78" spans="1:6" x14ac:dyDescent="0.25">
      <c r="A78" s="40" t="s">
        <v>732</v>
      </c>
      <c r="B78" s="39"/>
    </row>
    <row r="79" spans="1:6" x14ac:dyDescent="0.25">
      <c r="A79" s="41" t="s">
        <v>732</v>
      </c>
      <c r="B79" s="39">
        <v>2</v>
      </c>
    </row>
    <row r="80" spans="1:6" x14ac:dyDescent="0.25">
      <c r="A80" s="40" t="s">
        <v>767</v>
      </c>
      <c r="B80" s="39"/>
    </row>
    <row r="81" spans="1:2" x14ac:dyDescent="0.25">
      <c r="A81" s="41" t="s">
        <v>767</v>
      </c>
      <c r="B81" s="39">
        <v>1</v>
      </c>
    </row>
    <row r="82" spans="1:2" x14ac:dyDescent="0.25">
      <c r="A82" s="40" t="s">
        <v>813</v>
      </c>
      <c r="B82" s="39"/>
    </row>
    <row r="83" spans="1:2" x14ac:dyDescent="0.25">
      <c r="A83" s="41" t="s">
        <v>813</v>
      </c>
      <c r="B83" s="39">
        <v>4</v>
      </c>
    </row>
    <row r="84" spans="1:2" x14ac:dyDescent="0.25">
      <c r="A84" s="40" t="s">
        <v>788</v>
      </c>
      <c r="B84" s="39"/>
    </row>
    <row r="85" spans="1:2" x14ac:dyDescent="0.25">
      <c r="A85" s="41" t="s">
        <v>788</v>
      </c>
      <c r="B85" s="39">
        <v>9</v>
      </c>
    </row>
    <row r="86" spans="1:2" x14ac:dyDescent="0.25">
      <c r="A86" s="40" t="s">
        <v>1065</v>
      </c>
      <c r="B86" s="39"/>
    </row>
    <row r="87" spans="1:2" x14ac:dyDescent="0.25">
      <c r="A87" s="41" t="s">
        <v>1065</v>
      </c>
      <c r="B87" s="39">
        <v>1</v>
      </c>
    </row>
    <row r="88" spans="1:2" x14ac:dyDescent="0.25">
      <c r="A88" s="40" t="s">
        <v>406</v>
      </c>
      <c r="B88" s="39">
        <v>113</v>
      </c>
    </row>
    <row r="89" spans="1:2" x14ac:dyDescent="0.25">
      <c r="A89"/>
      <c r="B89"/>
    </row>
    <row r="90" spans="1:2" x14ac:dyDescent="0.25">
      <c r="A90"/>
      <c r="B90"/>
    </row>
    <row r="91" spans="1:2" x14ac:dyDescent="0.25">
      <c r="A91"/>
      <c r="B91"/>
    </row>
    <row r="92" spans="1:2" x14ac:dyDescent="0.25">
      <c r="A92"/>
      <c r="B92"/>
    </row>
    <row r="93" spans="1:2" x14ac:dyDescent="0.25">
      <c r="A93" s="37"/>
      <c r="B93" s="36"/>
    </row>
    <row r="94" spans="1:2" ht="18.75" x14ac:dyDescent="0.3">
      <c r="A94" s="35" t="s">
        <v>1133</v>
      </c>
    </row>
    <row r="95" spans="1:2" x14ac:dyDescent="0.25">
      <c r="A95" s="38" t="s">
        <v>14</v>
      </c>
      <c r="B95" t="s">
        <v>391</v>
      </c>
    </row>
    <row r="96" spans="1:2" x14ac:dyDescent="0.25">
      <c r="A96" s="38" t="s">
        <v>7</v>
      </c>
      <c r="B96" t="s">
        <v>410</v>
      </c>
    </row>
    <row r="97" spans="1:5" x14ac:dyDescent="0.25">
      <c r="D97" s="99"/>
    </row>
    <row r="98" spans="1:5" x14ac:dyDescent="0.25">
      <c r="A98" s="38" t="s">
        <v>407</v>
      </c>
      <c r="B98" t="s">
        <v>411</v>
      </c>
      <c r="D98" s="99"/>
    </row>
    <row r="99" spans="1:5" x14ac:dyDescent="0.25">
      <c r="A99" s="40" t="s">
        <v>277</v>
      </c>
      <c r="B99" s="39"/>
    </row>
    <row r="100" spans="1:5" x14ac:dyDescent="0.25">
      <c r="A100" s="41" t="s">
        <v>278</v>
      </c>
      <c r="B100" s="39">
        <v>2</v>
      </c>
      <c r="D100" s="109" t="s">
        <v>1108</v>
      </c>
      <c r="E100" s="34">
        <v>2</v>
      </c>
    </row>
    <row r="101" spans="1:5" x14ac:dyDescent="0.25">
      <c r="A101" s="40" t="s">
        <v>293</v>
      </c>
      <c r="B101" s="39"/>
      <c r="D101" s="109" t="s">
        <v>1109</v>
      </c>
      <c r="E101" s="34">
        <v>4</v>
      </c>
    </row>
    <row r="102" spans="1:5" x14ac:dyDescent="0.25">
      <c r="A102" s="41" t="s">
        <v>293</v>
      </c>
      <c r="B102" s="39">
        <v>2</v>
      </c>
      <c r="D102" s="109" t="s">
        <v>1110</v>
      </c>
      <c r="E102" s="34">
        <v>7</v>
      </c>
    </row>
    <row r="103" spans="1:5" x14ac:dyDescent="0.25">
      <c r="A103" s="41" t="s">
        <v>570</v>
      </c>
      <c r="B103" s="39">
        <v>2</v>
      </c>
      <c r="D103" s="109" t="s">
        <v>1111</v>
      </c>
      <c r="E103" s="34">
        <v>2</v>
      </c>
    </row>
    <row r="104" spans="1:5" x14ac:dyDescent="0.25">
      <c r="A104" s="40" t="s">
        <v>302</v>
      </c>
      <c r="B104" s="39"/>
      <c r="D104" s="148" t="s">
        <v>1117</v>
      </c>
      <c r="E104" s="34">
        <v>1</v>
      </c>
    </row>
    <row r="105" spans="1:5" x14ac:dyDescent="0.25">
      <c r="A105" s="41" t="s">
        <v>303</v>
      </c>
      <c r="B105" s="39">
        <v>7</v>
      </c>
      <c r="D105" s="148" t="s">
        <v>1121</v>
      </c>
      <c r="E105" s="34">
        <v>1</v>
      </c>
    </row>
    <row r="106" spans="1:5" x14ac:dyDescent="0.25">
      <c r="A106" s="40" t="s">
        <v>486</v>
      </c>
      <c r="B106" s="39"/>
    </row>
    <row r="107" spans="1:5" x14ac:dyDescent="0.25">
      <c r="A107" s="41" t="s">
        <v>348</v>
      </c>
      <c r="B107" s="39">
        <v>2</v>
      </c>
    </row>
    <row r="108" spans="1:5" x14ac:dyDescent="0.25">
      <c r="A108" s="40" t="s">
        <v>732</v>
      </c>
      <c r="B108" s="39"/>
    </row>
    <row r="109" spans="1:5" x14ac:dyDescent="0.25">
      <c r="A109" s="41" t="s">
        <v>732</v>
      </c>
      <c r="B109" s="39">
        <v>1</v>
      </c>
    </row>
    <row r="110" spans="1:5" x14ac:dyDescent="0.25">
      <c r="A110" s="40" t="s">
        <v>1065</v>
      </c>
      <c r="B110" s="39"/>
    </row>
    <row r="111" spans="1:5" x14ac:dyDescent="0.25">
      <c r="A111" s="41" t="s">
        <v>1065</v>
      </c>
      <c r="B111" s="39">
        <v>1</v>
      </c>
    </row>
    <row r="112" spans="1:5" x14ac:dyDescent="0.25">
      <c r="A112" s="40" t="s">
        <v>406</v>
      </c>
      <c r="B112" s="39">
        <v>17</v>
      </c>
    </row>
    <row r="113" spans="1:38" x14ac:dyDescent="0.25">
      <c r="A113" s="40"/>
      <c r="B113" s="39"/>
    </row>
    <row r="114" spans="1:38" x14ac:dyDescent="0.25">
      <c r="A114" s="40"/>
      <c r="B114" s="39"/>
    </row>
    <row r="115" spans="1:38" ht="18.75" x14ac:dyDescent="0.3">
      <c r="A115" s="35" t="s">
        <v>1134</v>
      </c>
    </row>
    <row r="116" spans="1:38" x14ac:dyDescent="0.25">
      <c r="A116" s="38" t="s">
        <v>14</v>
      </c>
      <c r="B116" t="s">
        <v>391</v>
      </c>
    </row>
    <row r="118" spans="1:38" x14ac:dyDescent="0.25">
      <c r="A118" s="38" t="s">
        <v>403</v>
      </c>
      <c r="B118" s="38" t="s">
        <v>404</v>
      </c>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row>
    <row r="119" spans="1:38" x14ac:dyDescent="0.25">
      <c r="A119" s="38" t="s">
        <v>405</v>
      </c>
      <c r="B119" s="42">
        <v>43799</v>
      </c>
      <c r="C119" s="42">
        <v>43861</v>
      </c>
      <c r="D119" s="42">
        <v>43921</v>
      </c>
      <c r="E119" s="42">
        <v>43980</v>
      </c>
      <c r="F119" s="42">
        <v>44012</v>
      </c>
      <c r="G119" s="42">
        <v>44042</v>
      </c>
      <c r="H119" s="42">
        <v>44073</v>
      </c>
      <c r="I119" s="42">
        <v>44074</v>
      </c>
      <c r="J119" s="42">
        <v>44075</v>
      </c>
      <c r="K119" s="42">
        <v>44079</v>
      </c>
      <c r="L119" s="42">
        <v>44089</v>
      </c>
      <c r="M119" s="42">
        <v>44104</v>
      </c>
      <c r="N119" s="42">
        <v>44119</v>
      </c>
      <c r="O119" s="42">
        <v>44134</v>
      </c>
      <c r="P119" s="42">
        <v>44135</v>
      </c>
      <c r="Q119" s="42">
        <v>44136</v>
      </c>
      <c r="R119" s="42">
        <v>44138</v>
      </c>
      <c r="S119" s="42">
        <v>44150</v>
      </c>
      <c r="T119" s="42">
        <v>44155</v>
      </c>
      <c r="U119" s="42">
        <v>44165</v>
      </c>
      <c r="V119" s="42">
        <v>44167</v>
      </c>
      <c r="W119" s="42">
        <v>44169</v>
      </c>
      <c r="X119" s="42">
        <v>44176</v>
      </c>
      <c r="Y119" s="42">
        <v>44180</v>
      </c>
      <c r="Z119" s="42">
        <v>44195</v>
      </c>
      <c r="AA119" s="42">
        <v>44196</v>
      </c>
      <c r="AB119" s="42">
        <v>44211</v>
      </c>
      <c r="AC119" s="42">
        <v>44226</v>
      </c>
      <c r="AD119" s="42">
        <v>44255</v>
      </c>
      <c r="AE119" s="42">
        <v>44270</v>
      </c>
      <c r="AF119" s="42">
        <v>44347</v>
      </c>
      <c r="AG119" s="42">
        <v>44354</v>
      </c>
      <c r="AH119" s="42">
        <v>44377</v>
      </c>
      <c r="AI119" s="42" t="s">
        <v>406</v>
      </c>
      <c r="AJ119"/>
      <c r="AK119"/>
      <c r="AL119"/>
    </row>
    <row r="120" spans="1:38" x14ac:dyDescent="0.25">
      <c r="A120" s="40" t="s">
        <v>379</v>
      </c>
      <c r="B120" s="147"/>
      <c r="C120" s="66"/>
      <c r="D120" s="66"/>
      <c r="E120" s="66"/>
      <c r="F120" s="66"/>
      <c r="G120" s="66"/>
      <c r="H120" s="101">
        <v>1</v>
      </c>
      <c r="I120" s="105"/>
      <c r="J120" s="105"/>
      <c r="K120" s="105">
        <v>1</v>
      </c>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39">
        <v>2</v>
      </c>
      <c r="AJ120"/>
      <c r="AK120"/>
      <c r="AL120"/>
    </row>
    <row r="121" spans="1:38" x14ac:dyDescent="0.25">
      <c r="A121" s="40" t="s">
        <v>277</v>
      </c>
      <c r="B121" s="147"/>
      <c r="C121" s="66"/>
      <c r="D121" s="66"/>
      <c r="E121" s="66"/>
      <c r="F121" s="66">
        <v>1</v>
      </c>
      <c r="G121" s="66">
        <v>1</v>
      </c>
      <c r="H121" s="101">
        <v>3</v>
      </c>
      <c r="I121" s="105">
        <v>1</v>
      </c>
      <c r="J121" s="105"/>
      <c r="K121" s="105"/>
      <c r="L121" s="105"/>
      <c r="M121" s="105">
        <v>8</v>
      </c>
      <c r="N121" s="105"/>
      <c r="O121" s="105"/>
      <c r="P121" s="105"/>
      <c r="Q121" s="105"/>
      <c r="R121" s="105"/>
      <c r="S121" s="105"/>
      <c r="T121" s="105">
        <v>1</v>
      </c>
      <c r="U121" s="105">
        <v>4</v>
      </c>
      <c r="V121" s="105"/>
      <c r="W121" s="105"/>
      <c r="X121" s="105"/>
      <c r="Y121" s="105">
        <v>2</v>
      </c>
      <c r="Z121" s="105">
        <v>2</v>
      </c>
      <c r="AA121" s="105">
        <v>1</v>
      </c>
      <c r="AB121" s="105">
        <v>1</v>
      </c>
      <c r="AC121" s="105"/>
      <c r="AD121" s="105"/>
      <c r="AE121" s="105"/>
      <c r="AF121" s="105"/>
      <c r="AG121" s="105">
        <v>1</v>
      </c>
      <c r="AH121" s="105"/>
      <c r="AI121" s="39">
        <v>26</v>
      </c>
      <c r="AJ121"/>
      <c r="AK121"/>
      <c r="AL121"/>
    </row>
    <row r="122" spans="1:38" ht="26.25" x14ac:dyDescent="0.25">
      <c r="A122" s="51" t="s">
        <v>285</v>
      </c>
      <c r="B122" s="147"/>
      <c r="C122" s="66"/>
      <c r="D122" s="66"/>
      <c r="E122" s="66"/>
      <c r="F122" s="66"/>
      <c r="G122" s="66"/>
      <c r="H122" s="101"/>
      <c r="I122" s="105"/>
      <c r="J122" s="105"/>
      <c r="K122" s="105"/>
      <c r="L122" s="105"/>
      <c r="M122" s="105">
        <v>1</v>
      </c>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39">
        <v>1</v>
      </c>
      <c r="AJ122"/>
      <c r="AK122"/>
      <c r="AL122"/>
    </row>
    <row r="123" spans="1:38" x14ac:dyDescent="0.25">
      <c r="A123" s="40" t="s">
        <v>293</v>
      </c>
      <c r="B123" s="147">
        <v>2</v>
      </c>
      <c r="C123" s="66"/>
      <c r="D123" s="66"/>
      <c r="E123" s="66">
        <v>2</v>
      </c>
      <c r="F123" s="66"/>
      <c r="G123" s="66"/>
      <c r="H123" s="101"/>
      <c r="I123" s="105"/>
      <c r="J123" s="105"/>
      <c r="K123" s="105"/>
      <c r="L123" s="105"/>
      <c r="M123" s="105"/>
      <c r="N123" s="105"/>
      <c r="O123" s="105"/>
      <c r="P123" s="105"/>
      <c r="Q123" s="105"/>
      <c r="R123" s="105"/>
      <c r="S123" s="105"/>
      <c r="T123" s="105"/>
      <c r="U123" s="105">
        <v>2</v>
      </c>
      <c r="V123" s="105"/>
      <c r="W123" s="105"/>
      <c r="X123" s="105">
        <v>1</v>
      </c>
      <c r="Y123" s="105"/>
      <c r="Z123" s="105"/>
      <c r="AA123" s="105"/>
      <c r="AB123" s="105"/>
      <c r="AC123" s="105"/>
      <c r="AD123" s="105"/>
      <c r="AE123" s="105"/>
      <c r="AF123" s="105">
        <v>1</v>
      </c>
      <c r="AG123" s="105"/>
      <c r="AH123" s="105"/>
      <c r="AI123" s="39">
        <v>8</v>
      </c>
      <c r="AJ123"/>
      <c r="AK123"/>
      <c r="AL123"/>
    </row>
    <row r="124" spans="1:38" x14ac:dyDescent="0.25">
      <c r="A124" s="40" t="s">
        <v>302</v>
      </c>
      <c r="B124" s="147"/>
      <c r="C124" s="66">
        <v>1</v>
      </c>
      <c r="D124" s="66">
        <v>6</v>
      </c>
      <c r="E124" s="66"/>
      <c r="F124" s="66"/>
      <c r="G124" s="66"/>
      <c r="H124" s="101">
        <v>2</v>
      </c>
      <c r="I124" s="105"/>
      <c r="J124" s="105">
        <v>1</v>
      </c>
      <c r="K124" s="105"/>
      <c r="L124" s="105"/>
      <c r="M124" s="105">
        <v>4</v>
      </c>
      <c r="N124" s="105"/>
      <c r="O124" s="105"/>
      <c r="P124" s="105">
        <v>2</v>
      </c>
      <c r="Q124" s="105"/>
      <c r="R124" s="105"/>
      <c r="S124" s="105"/>
      <c r="T124" s="105"/>
      <c r="U124" s="105"/>
      <c r="V124" s="105"/>
      <c r="W124" s="105"/>
      <c r="X124" s="105"/>
      <c r="Y124" s="105"/>
      <c r="Z124" s="105">
        <v>1</v>
      </c>
      <c r="AA124" s="105">
        <v>7</v>
      </c>
      <c r="AB124" s="105"/>
      <c r="AC124" s="105"/>
      <c r="AD124" s="105"/>
      <c r="AE124" s="105"/>
      <c r="AF124" s="105"/>
      <c r="AG124" s="105"/>
      <c r="AH124" s="105"/>
      <c r="AI124" s="39">
        <v>24</v>
      </c>
      <c r="AJ124"/>
      <c r="AK124"/>
      <c r="AL124"/>
    </row>
    <row r="125" spans="1:38" x14ac:dyDescent="0.25">
      <c r="A125" s="40" t="s">
        <v>317</v>
      </c>
      <c r="B125" s="147"/>
      <c r="C125" s="66"/>
      <c r="D125" s="66"/>
      <c r="E125" s="66"/>
      <c r="F125" s="66"/>
      <c r="G125" s="66"/>
      <c r="H125" s="101"/>
      <c r="I125" s="105">
        <v>1</v>
      </c>
      <c r="J125" s="105"/>
      <c r="K125" s="105"/>
      <c r="L125" s="105"/>
      <c r="M125" s="105">
        <v>4</v>
      </c>
      <c r="N125" s="105">
        <v>2</v>
      </c>
      <c r="O125" s="105">
        <v>2</v>
      </c>
      <c r="P125" s="105"/>
      <c r="Q125" s="105"/>
      <c r="R125" s="105"/>
      <c r="S125" s="105">
        <v>1</v>
      </c>
      <c r="T125" s="105"/>
      <c r="U125" s="105">
        <v>1</v>
      </c>
      <c r="V125" s="105"/>
      <c r="W125" s="105"/>
      <c r="X125" s="105"/>
      <c r="Y125" s="105">
        <v>1</v>
      </c>
      <c r="Z125" s="105"/>
      <c r="AA125" s="105"/>
      <c r="AB125" s="105"/>
      <c r="AC125" s="105">
        <v>1</v>
      </c>
      <c r="AD125" s="105">
        <v>1</v>
      </c>
      <c r="AE125" s="105">
        <v>2</v>
      </c>
      <c r="AF125" s="105"/>
      <c r="AG125" s="105"/>
      <c r="AH125" s="105">
        <v>2</v>
      </c>
      <c r="AI125" s="39">
        <v>18</v>
      </c>
      <c r="AJ125"/>
      <c r="AK125"/>
      <c r="AL125"/>
    </row>
    <row r="126" spans="1:38" x14ac:dyDescent="0.25">
      <c r="A126" s="40" t="s">
        <v>486</v>
      </c>
      <c r="B126" s="147"/>
      <c r="C126" s="66"/>
      <c r="D126" s="66"/>
      <c r="E126" s="66"/>
      <c r="F126" s="66">
        <v>2</v>
      </c>
      <c r="G126" s="66"/>
      <c r="H126" s="101"/>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39">
        <v>2</v>
      </c>
      <c r="AJ126"/>
      <c r="AK126"/>
      <c r="AL126"/>
    </row>
    <row r="127" spans="1:38" x14ac:dyDescent="0.25">
      <c r="A127" s="40" t="s">
        <v>609</v>
      </c>
      <c r="B127" s="147"/>
      <c r="C127" s="66"/>
      <c r="D127" s="66"/>
      <c r="E127" s="66"/>
      <c r="F127" s="66"/>
      <c r="G127" s="66"/>
      <c r="H127" s="101">
        <v>1</v>
      </c>
      <c r="I127" s="105"/>
      <c r="J127" s="105"/>
      <c r="K127" s="105"/>
      <c r="L127" s="105"/>
      <c r="M127" s="105">
        <v>3</v>
      </c>
      <c r="N127" s="105"/>
      <c r="O127" s="105"/>
      <c r="P127" s="105"/>
      <c r="Q127" s="105"/>
      <c r="R127" s="105"/>
      <c r="S127" s="105"/>
      <c r="T127" s="105"/>
      <c r="U127" s="105"/>
      <c r="V127" s="105"/>
      <c r="W127" s="105"/>
      <c r="X127" s="105"/>
      <c r="Y127" s="105"/>
      <c r="Z127" s="105">
        <v>1</v>
      </c>
      <c r="AA127" s="105">
        <v>4</v>
      </c>
      <c r="AB127" s="105"/>
      <c r="AC127" s="105"/>
      <c r="AD127" s="105"/>
      <c r="AE127" s="105"/>
      <c r="AF127" s="105"/>
      <c r="AG127" s="105"/>
      <c r="AH127" s="105"/>
      <c r="AI127" s="39">
        <v>9</v>
      </c>
      <c r="AJ127"/>
      <c r="AK127"/>
      <c r="AL127"/>
    </row>
    <row r="128" spans="1:38" x14ac:dyDescent="0.25">
      <c r="A128" s="40" t="s">
        <v>712</v>
      </c>
      <c r="B128" s="147"/>
      <c r="C128" s="66"/>
      <c r="D128" s="66"/>
      <c r="E128" s="66"/>
      <c r="F128" s="66"/>
      <c r="G128" s="66"/>
      <c r="H128" s="101"/>
      <c r="I128" s="105"/>
      <c r="J128" s="105"/>
      <c r="K128" s="105"/>
      <c r="L128" s="105"/>
      <c r="M128" s="105"/>
      <c r="N128" s="105"/>
      <c r="O128" s="105"/>
      <c r="P128" s="105"/>
      <c r="Q128" s="105"/>
      <c r="R128" s="105"/>
      <c r="S128" s="105"/>
      <c r="T128" s="105"/>
      <c r="U128" s="105"/>
      <c r="V128" s="105">
        <v>2</v>
      </c>
      <c r="W128" s="105">
        <v>2</v>
      </c>
      <c r="X128" s="105"/>
      <c r="Y128" s="105"/>
      <c r="Z128" s="105"/>
      <c r="AA128" s="105"/>
      <c r="AB128" s="105"/>
      <c r="AC128" s="105"/>
      <c r="AD128" s="105"/>
      <c r="AE128" s="105"/>
      <c r="AF128" s="105"/>
      <c r="AG128" s="105"/>
      <c r="AH128" s="105"/>
      <c r="AI128" s="39">
        <v>4</v>
      </c>
      <c r="AJ128"/>
      <c r="AK128"/>
      <c r="AL128"/>
    </row>
    <row r="129" spans="1:38" ht="39" x14ac:dyDescent="0.25">
      <c r="A129" s="51" t="s">
        <v>714</v>
      </c>
      <c r="B129" s="147"/>
      <c r="C129" s="66"/>
      <c r="D129" s="66"/>
      <c r="E129" s="66"/>
      <c r="F129" s="66"/>
      <c r="G129" s="66"/>
      <c r="H129" s="101"/>
      <c r="I129" s="105"/>
      <c r="J129" s="105"/>
      <c r="K129" s="105"/>
      <c r="L129" s="105"/>
      <c r="M129" s="105"/>
      <c r="N129" s="105"/>
      <c r="O129" s="105"/>
      <c r="P129" s="105"/>
      <c r="Q129" s="105">
        <v>1</v>
      </c>
      <c r="R129" s="105"/>
      <c r="S129" s="105"/>
      <c r="T129" s="105"/>
      <c r="U129" s="105"/>
      <c r="V129" s="105"/>
      <c r="W129" s="105"/>
      <c r="X129" s="105"/>
      <c r="Y129" s="105">
        <v>1</v>
      </c>
      <c r="Z129" s="105"/>
      <c r="AA129" s="105"/>
      <c r="AB129" s="105"/>
      <c r="AC129" s="105"/>
      <c r="AD129" s="105"/>
      <c r="AE129" s="105"/>
      <c r="AF129" s="105"/>
      <c r="AG129" s="105"/>
      <c r="AH129" s="105"/>
      <c r="AI129" s="39">
        <v>2</v>
      </c>
      <c r="AJ129"/>
      <c r="AK129"/>
      <c r="AL129"/>
    </row>
    <row r="130" spans="1:38" x14ac:dyDescent="0.25">
      <c r="A130" s="40" t="s">
        <v>732</v>
      </c>
      <c r="B130" s="147"/>
      <c r="C130" s="66"/>
      <c r="D130" s="66"/>
      <c r="E130" s="66"/>
      <c r="F130" s="66"/>
      <c r="G130" s="66">
        <v>1</v>
      </c>
      <c r="H130" s="101"/>
      <c r="I130" s="105"/>
      <c r="J130" s="105"/>
      <c r="K130" s="105"/>
      <c r="L130" s="105"/>
      <c r="M130" s="105"/>
      <c r="N130" s="105"/>
      <c r="O130" s="105"/>
      <c r="P130" s="105"/>
      <c r="Q130" s="105"/>
      <c r="R130" s="105"/>
      <c r="S130" s="105"/>
      <c r="T130" s="105"/>
      <c r="U130" s="105"/>
      <c r="V130" s="105"/>
      <c r="W130" s="105"/>
      <c r="X130" s="105"/>
      <c r="Y130" s="105"/>
      <c r="Z130" s="105"/>
      <c r="AA130" s="105">
        <v>1</v>
      </c>
      <c r="AB130" s="105"/>
      <c r="AC130" s="105"/>
      <c r="AD130" s="105"/>
      <c r="AE130" s="105"/>
      <c r="AF130" s="105"/>
      <c r="AG130" s="105"/>
      <c r="AH130" s="105"/>
      <c r="AI130" s="39">
        <v>2</v>
      </c>
      <c r="AJ130"/>
      <c r="AK130"/>
      <c r="AL130"/>
    </row>
    <row r="131" spans="1:38" x14ac:dyDescent="0.25">
      <c r="A131" s="40" t="s">
        <v>767</v>
      </c>
      <c r="B131" s="147"/>
      <c r="C131" s="66"/>
      <c r="D131" s="66"/>
      <c r="E131" s="66"/>
      <c r="F131" s="66"/>
      <c r="G131" s="66"/>
      <c r="H131" s="101"/>
      <c r="I131" s="105"/>
      <c r="J131" s="105"/>
      <c r="K131" s="105"/>
      <c r="L131" s="105"/>
      <c r="M131" s="105"/>
      <c r="N131" s="105"/>
      <c r="O131" s="105"/>
      <c r="P131" s="105"/>
      <c r="Q131" s="105"/>
      <c r="R131" s="105"/>
      <c r="S131" s="105"/>
      <c r="T131" s="105"/>
      <c r="U131" s="105">
        <v>1</v>
      </c>
      <c r="V131" s="105"/>
      <c r="W131" s="105"/>
      <c r="X131" s="105"/>
      <c r="Y131" s="105"/>
      <c r="Z131" s="105"/>
      <c r="AA131" s="105"/>
      <c r="AB131" s="105"/>
      <c r="AC131" s="105"/>
      <c r="AD131" s="105"/>
      <c r="AE131" s="105"/>
      <c r="AF131" s="105"/>
      <c r="AG131" s="105"/>
      <c r="AH131" s="105"/>
      <c r="AI131" s="39">
        <v>1</v>
      </c>
      <c r="AJ131"/>
      <c r="AK131"/>
      <c r="AL131"/>
    </row>
    <row r="132" spans="1:38" x14ac:dyDescent="0.25">
      <c r="A132" s="40" t="s">
        <v>813</v>
      </c>
      <c r="B132" s="147"/>
      <c r="C132" s="66"/>
      <c r="D132" s="66"/>
      <c r="E132" s="66"/>
      <c r="F132" s="66"/>
      <c r="G132" s="66"/>
      <c r="H132" s="101"/>
      <c r="I132" s="105"/>
      <c r="J132" s="105"/>
      <c r="K132" s="105"/>
      <c r="L132" s="105">
        <v>1</v>
      </c>
      <c r="M132" s="105"/>
      <c r="N132" s="105"/>
      <c r="O132" s="105"/>
      <c r="P132" s="105"/>
      <c r="Q132" s="105"/>
      <c r="R132" s="105">
        <v>1</v>
      </c>
      <c r="S132" s="105"/>
      <c r="T132" s="105"/>
      <c r="U132" s="105"/>
      <c r="V132" s="105"/>
      <c r="W132" s="105"/>
      <c r="X132" s="105"/>
      <c r="Y132" s="105">
        <v>1</v>
      </c>
      <c r="Z132" s="105">
        <v>1</v>
      </c>
      <c r="AA132" s="105"/>
      <c r="AB132" s="105"/>
      <c r="AC132" s="105"/>
      <c r="AD132" s="105"/>
      <c r="AE132" s="105"/>
      <c r="AF132" s="105"/>
      <c r="AG132" s="105"/>
      <c r="AH132" s="105"/>
      <c r="AI132" s="39">
        <v>4</v>
      </c>
      <c r="AJ132"/>
      <c r="AK132"/>
      <c r="AL132"/>
    </row>
    <row r="133" spans="1:38" x14ac:dyDescent="0.25">
      <c r="A133" s="40" t="s">
        <v>788</v>
      </c>
      <c r="B133" s="147"/>
      <c r="C133" s="66"/>
      <c r="D133" s="66"/>
      <c r="E133" s="66"/>
      <c r="F133" s="66"/>
      <c r="G133" s="66"/>
      <c r="H133" s="101"/>
      <c r="I133" s="105"/>
      <c r="J133" s="105"/>
      <c r="K133" s="105"/>
      <c r="L133" s="105"/>
      <c r="M133" s="105"/>
      <c r="N133" s="105"/>
      <c r="O133" s="105"/>
      <c r="P133" s="105"/>
      <c r="Q133" s="105"/>
      <c r="R133" s="105"/>
      <c r="S133" s="105"/>
      <c r="T133" s="105"/>
      <c r="U133" s="105">
        <v>9</v>
      </c>
      <c r="V133" s="105"/>
      <c r="W133" s="105"/>
      <c r="X133" s="105"/>
      <c r="Y133" s="105"/>
      <c r="Z133" s="105"/>
      <c r="AA133" s="105"/>
      <c r="AB133" s="105"/>
      <c r="AC133" s="105"/>
      <c r="AD133" s="105"/>
      <c r="AE133" s="105"/>
      <c r="AF133" s="105"/>
      <c r="AG133" s="105"/>
      <c r="AH133" s="105"/>
      <c r="AI133" s="39">
        <v>9</v>
      </c>
      <c r="AJ133"/>
      <c r="AK133"/>
      <c r="AL133"/>
    </row>
    <row r="134" spans="1:38" x14ac:dyDescent="0.25">
      <c r="A134" s="40" t="s">
        <v>1065</v>
      </c>
      <c r="B134" s="147"/>
      <c r="C134" s="66"/>
      <c r="D134" s="66"/>
      <c r="E134" s="66"/>
      <c r="F134" s="66"/>
      <c r="G134" s="66">
        <v>1</v>
      </c>
      <c r="H134" s="101"/>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39">
        <v>1</v>
      </c>
      <c r="AJ134"/>
      <c r="AK134"/>
      <c r="AL134"/>
    </row>
    <row r="135" spans="1:38" x14ac:dyDescent="0.25">
      <c r="A135" s="40" t="s">
        <v>406</v>
      </c>
      <c r="B135" s="39">
        <v>2</v>
      </c>
      <c r="C135" s="39">
        <v>1</v>
      </c>
      <c r="D135" s="39">
        <v>6</v>
      </c>
      <c r="E135" s="39">
        <v>2</v>
      </c>
      <c r="F135" s="39">
        <v>3</v>
      </c>
      <c r="G135" s="39">
        <v>3</v>
      </c>
      <c r="H135" s="39">
        <v>7</v>
      </c>
      <c r="I135" s="39">
        <v>2</v>
      </c>
      <c r="J135" s="39">
        <v>1</v>
      </c>
      <c r="K135" s="39">
        <v>1</v>
      </c>
      <c r="L135" s="39">
        <v>1</v>
      </c>
      <c r="M135" s="39">
        <v>20</v>
      </c>
      <c r="N135" s="39">
        <v>2</v>
      </c>
      <c r="O135" s="39">
        <v>2</v>
      </c>
      <c r="P135" s="39">
        <v>2</v>
      </c>
      <c r="Q135" s="39">
        <v>1</v>
      </c>
      <c r="R135" s="39">
        <v>1</v>
      </c>
      <c r="S135" s="39">
        <v>1</v>
      </c>
      <c r="T135" s="39">
        <v>1</v>
      </c>
      <c r="U135" s="39">
        <v>17</v>
      </c>
      <c r="V135" s="39">
        <v>2</v>
      </c>
      <c r="W135" s="39">
        <v>2</v>
      </c>
      <c r="X135" s="39">
        <v>1</v>
      </c>
      <c r="Y135" s="39">
        <v>5</v>
      </c>
      <c r="Z135" s="39">
        <v>5</v>
      </c>
      <c r="AA135" s="39">
        <v>13</v>
      </c>
      <c r="AB135" s="39">
        <v>1</v>
      </c>
      <c r="AC135" s="39">
        <v>1</v>
      </c>
      <c r="AD135" s="39">
        <v>1</v>
      </c>
      <c r="AE135" s="39">
        <v>2</v>
      </c>
      <c r="AF135" s="39">
        <v>1</v>
      </c>
      <c r="AG135" s="39">
        <v>1</v>
      </c>
      <c r="AH135" s="39">
        <v>2</v>
      </c>
      <c r="AI135" s="39">
        <v>113</v>
      </c>
      <c r="AJ135"/>
      <c r="AK135"/>
      <c r="AL135"/>
    </row>
    <row r="136" spans="1:38"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row>
    <row r="137" spans="1:38" x14ac:dyDescent="0.25">
      <c r="A137"/>
      <c r="B137"/>
      <c r="C137"/>
      <c r="D137"/>
      <c r="E137"/>
      <c r="F137"/>
      <c r="G137"/>
      <c r="H137"/>
      <c r="I137"/>
      <c r="J137"/>
      <c r="K137"/>
      <c r="L137"/>
      <c r="M137"/>
      <c r="N137"/>
      <c r="O137"/>
      <c r="P137"/>
      <c r="Q137"/>
      <c r="R137"/>
      <c r="S137"/>
      <c r="T137"/>
      <c r="U137"/>
      <c r="V137"/>
      <c r="W137"/>
      <c r="X137"/>
      <c r="Y137"/>
      <c r="Z137"/>
      <c r="AA137"/>
      <c r="AB137"/>
      <c r="AC137"/>
      <c r="AD137"/>
    </row>
    <row r="138" spans="1:38" ht="15.75" x14ac:dyDescent="0.25">
      <c r="A138" s="106" t="s">
        <v>1103</v>
      </c>
      <c r="B138" s="39"/>
      <c r="C138" s="39"/>
      <c r="D138" s="39"/>
      <c r="E138" s="39"/>
      <c r="F138" s="39"/>
      <c r="G138" s="39"/>
      <c r="H138" s="39"/>
      <c r="I138" s="39"/>
      <c r="J138" s="39"/>
      <c r="K138" s="39"/>
      <c r="L138" s="39"/>
      <c r="M138" s="39"/>
      <c r="N138" s="39"/>
      <c r="O138" s="39"/>
      <c r="P138" s="39"/>
      <c r="Q138" s="39"/>
      <c r="R138" s="39"/>
      <c r="S138" s="39"/>
      <c r="T138" s="39"/>
      <c r="U138" s="39"/>
      <c r="V138" s="39"/>
      <c r="W138"/>
    </row>
    <row r="139" spans="1:38" ht="15.75" x14ac:dyDescent="0.25">
      <c r="A139" s="107" t="s">
        <v>1104</v>
      </c>
      <c r="B139" s="39"/>
      <c r="C139" s="39"/>
      <c r="D139" s="39"/>
      <c r="E139" s="39"/>
      <c r="F139" s="39"/>
      <c r="G139" s="39"/>
      <c r="H139" s="39"/>
      <c r="I139" s="39"/>
      <c r="J139" s="39"/>
      <c r="K139" s="39"/>
      <c r="L139" s="39"/>
      <c r="M139" s="39"/>
      <c r="N139" s="39"/>
      <c r="O139" s="39"/>
      <c r="P139" s="39"/>
      <c r="Q139" s="39"/>
      <c r="R139" s="39"/>
      <c r="S139" s="39"/>
      <c r="T139" s="39"/>
      <c r="U139" s="39"/>
      <c r="V139" s="39"/>
      <c r="W139"/>
    </row>
    <row r="140" spans="1:38" ht="15.75" x14ac:dyDescent="0.25">
      <c r="A140" s="108" t="s">
        <v>1105</v>
      </c>
      <c r="B140" s="39"/>
      <c r="C140" s="39"/>
      <c r="D140" s="39"/>
      <c r="E140" s="39"/>
      <c r="F140" s="39"/>
      <c r="G140" s="39"/>
      <c r="H140" s="39"/>
      <c r="I140" s="39"/>
      <c r="J140" s="39"/>
      <c r="K140" s="39"/>
      <c r="L140" s="39"/>
      <c r="M140" s="39"/>
      <c r="N140" s="39"/>
      <c r="O140" s="39"/>
      <c r="P140" s="39"/>
      <c r="Q140" s="39"/>
      <c r="R140" s="39"/>
      <c r="S140" s="39"/>
      <c r="T140" s="39"/>
      <c r="U140" s="39"/>
      <c r="V140" s="39"/>
      <c r="W140"/>
    </row>
    <row r="142" spans="1:38" x14ac:dyDescent="0.25">
      <c r="A142"/>
      <c r="B142"/>
    </row>
    <row r="143" spans="1:38" ht="15" customHeight="1" x14ac:dyDescent="0.25">
      <c r="A143" s="38" t="s">
        <v>14</v>
      </c>
      <c r="B143" t="s">
        <v>391</v>
      </c>
    </row>
    <row r="145" spans="1:3" x14ac:dyDescent="0.25">
      <c r="A145" s="38" t="s">
        <v>438</v>
      </c>
      <c r="B145" t="s">
        <v>439</v>
      </c>
      <c r="C145"/>
    </row>
    <row r="146" spans="1:3" x14ac:dyDescent="0.25">
      <c r="A146" s="40" t="s">
        <v>229</v>
      </c>
      <c r="B146" s="39">
        <v>4</v>
      </c>
      <c r="C146"/>
    </row>
    <row r="147" spans="1:3" x14ac:dyDescent="0.25">
      <c r="A147" s="40" t="s">
        <v>599</v>
      </c>
      <c r="B147" s="39">
        <v>1</v>
      </c>
      <c r="C147"/>
    </row>
    <row r="148" spans="1:3" x14ac:dyDescent="0.25">
      <c r="A148" s="40" t="s">
        <v>430</v>
      </c>
      <c r="B148" s="39">
        <v>3</v>
      </c>
      <c r="C148"/>
    </row>
    <row r="149" spans="1:3" x14ac:dyDescent="0.25">
      <c r="A149" s="40" t="s">
        <v>429</v>
      </c>
      <c r="B149" s="39">
        <v>5</v>
      </c>
      <c r="C149"/>
    </row>
    <row r="150" spans="1:3" x14ac:dyDescent="0.25">
      <c r="A150" s="40" t="s">
        <v>141</v>
      </c>
      <c r="B150" s="39">
        <v>3</v>
      </c>
      <c r="C150"/>
    </row>
    <row r="151" spans="1:3" x14ac:dyDescent="0.25">
      <c r="A151" s="40" t="s">
        <v>87</v>
      </c>
      <c r="B151" s="39">
        <v>1</v>
      </c>
      <c r="C151"/>
    </row>
    <row r="152" spans="1:3" x14ac:dyDescent="0.25">
      <c r="A152" s="40" t="s">
        <v>213</v>
      </c>
      <c r="B152" s="39">
        <v>1</v>
      </c>
      <c r="C152"/>
    </row>
    <row r="153" spans="1:3" x14ac:dyDescent="0.25">
      <c r="A153" s="40" t="s">
        <v>83</v>
      </c>
      <c r="B153" s="39">
        <v>1</v>
      </c>
      <c r="C153"/>
    </row>
    <row r="154" spans="1:3" x14ac:dyDescent="0.25">
      <c r="A154" s="40" t="s">
        <v>664</v>
      </c>
      <c r="B154" s="39">
        <v>5</v>
      </c>
      <c r="C154"/>
    </row>
    <row r="155" spans="1:3" x14ac:dyDescent="0.25">
      <c r="A155" s="40" t="s">
        <v>566</v>
      </c>
      <c r="B155" s="39">
        <v>2</v>
      </c>
      <c r="C155"/>
    </row>
    <row r="156" spans="1:3" x14ac:dyDescent="0.25">
      <c r="A156" s="40" t="s">
        <v>177</v>
      </c>
      <c r="B156" s="39">
        <v>2</v>
      </c>
      <c r="C156"/>
    </row>
    <row r="157" spans="1:3" x14ac:dyDescent="0.25">
      <c r="A157" s="40" t="s">
        <v>536</v>
      </c>
      <c r="B157" s="39">
        <v>1</v>
      </c>
      <c r="C157"/>
    </row>
    <row r="158" spans="1:3" x14ac:dyDescent="0.25">
      <c r="A158" s="40" t="s">
        <v>485</v>
      </c>
      <c r="B158" s="39">
        <v>6</v>
      </c>
      <c r="C158"/>
    </row>
    <row r="159" spans="1:3" x14ac:dyDescent="0.25">
      <c r="A159" s="40" t="s">
        <v>199</v>
      </c>
      <c r="B159" s="39">
        <v>2</v>
      </c>
      <c r="C159"/>
    </row>
    <row r="160" spans="1:3" x14ac:dyDescent="0.25">
      <c r="A160" s="40" t="s">
        <v>71</v>
      </c>
      <c r="B160" s="39">
        <v>2</v>
      </c>
      <c r="C160"/>
    </row>
    <row r="161" spans="1:3" x14ac:dyDescent="0.25">
      <c r="A161" s="40" t="s">
        <v>109</v>
      </c>
      <c r="B161" s="39">
        <v>1</v>
      </c>
      <c r="C161"/>
    </row>
    <row r="162" spans="1:3" x14ac:dyDescent="0.25">
      <c r="A162" s="40" t="s">
        <v>105</v>
      </c>
      <c r="B162" s="39">
        <v>1</v>
      </c>
      <c r="C162"/>
    </row>
    <row r="163" spans="1:3" x14ac:dyDescent="0.25">
      <c r="A163" s="40" t="s">
        <v>171</v>
      </c>
      <c r="B163" s="39">
        <v>1</v>
      </c>
    </row>
    <row r="164" spans="1:3" x14ac:dyDescent="0.25">
      <c r="A164" s="40" t="s">
        <v>729</v>
      </c>
      <c r="B164" s="39">
        <v>37</v>
      </c>
    </row>
    <row r="165" spans="1:3" x14ac:dyDescent="0.25">
      <c r="A165" s="40" t="s">
        <v>841</v>
      </c>
      <c r="B165" s="39">
        <v>5</v>
      </c>
    </row>
    <row r="166" spans="1:3" x14ac:dyDescent="0.25">
      <c r="A166" s="40" t="s">
        <v>1064</v>
      </c>
      <c r="B166" s="39">
        <v>2</v>
      </c>
    </row>
    <row r="167" spans="1:3" x14ac:dyDescent="0.25">
      <c r="A167" s="40" t="s">
        <v>1100</v>
      </c>
      <c r="B167" s="39">
        <v>22</v>
      </c>
    </row>
    <row r="168" spans="1:3" x14ac:dyDescent="0.25">
      <c r="A168" s="40" t="s">
        <v>1102</v>
      </c>
      <c r="B168" s="39">
        <v>1</v>
      </c>
    </row>
    <row r="169" spans="1:3" x14ac:dyDescent="0.25">
      <c r="A169" s="40" t="s">
        <v>1101</v>
      </c>
      <c r="B169" s="39">
        <v>3</v>
      </c>
    </row>
    <row r="170" spans="1:3" x14ac:dyDescent="0.25">
      <c r="A170" s="40" t="s">
        <v>1099</v>
      </c>
      <c r="B170" s="39">
        <v>1</v>
      </c>
    </row>
    <row r="171" spans="1:3" x14ac:dyDescent="0.25">
      <c r="A171" s="40" t="s">
        <v>406</v>
      </c>
      <c r="B171" s="39">
        <v>113</v>
      </c>
    </row>
    <row r="172" spans="1:3" x14ac:dyDescent="0.25">
      <c r="A172"/>
      <c r="B172"/>
    </row>
  </sheetData>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28"/>
  <sheetViews>
    <sheetView showGridLines="0" zoomScaleNormal="100" workbookViewId="0">
      <selection activeCell="A10" sqref="A10"/>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2" customWidth="1"/>
    <col min="19" max="19" width="12.28515625" style="63"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6"/>
      <c r="B1" s="116"/>
      <c r="C1" s="116"/>
      <c r="D1" s="116"/>
      <c r="E1" s="116"/>
      <c r="F1" s="118" t="s">
        <v>23</v>
      </c>
      <c r="G1" s="119"/>
      <c r="H1" s="119"/>
      <c r="I1" s="119"/>
      <c r="J1" s="119"/>
      <c r="K1" s="119"/>
      <c r="L1" s="119"/>
      <c r="M1" s="119"/>
      <c r="N1" s="119"/>
      <c r="O1" s="119"/>
      <c r="P1" s="119"/>
      <c r="Q1" s="119"/>
      <c r="R1" s="119"/>
      <c r="S1" s="119"/>
      <c r="T1" s="119"/>
      <c r="U1" s="119"/>
      <c r="V1" s="120"/>
    </row>
    <row r="2" spans="1:25" s="4" customFormat="1" ht="18.75" customHeight="1" x14ac:dyDescent="0.2">
      <c r="A2" s="116"/>
      <c r="B2" s="116"/>
      <c r="C2" s="116"/>
      <c r="D2" s="116"/>
      <c r="E2" s="116"/>
      <c r="F2" s="121" t="s">
        <v>16</v>
      </c>
      <c r="G2" s="119"/>
      <c r="H2" s="119"/>
      <c r="I2" s="119"/>
      <c r="J2" s="119"/>
      <c r="K2" s="119"/>
      <c r="L2" s="119"/>
      <c r="M2" s="119"/>
      <c r="N2" s="119"/>
      <c r="O2" s="119"/>
      <c r="P2" s="119"/>
      <c r="Q2" s="119"/>
      <c r="R2" s="119"/>
      <c r="S2" s="119"/>
      <c r="T2" s="119"/>
      <c r="U2" s="119"/>
      <c r="V2" s="120"/>
    </row>
    <row r="3" spans="1:25" s="4" customFormat="1" ht="18.75" customHeight="1" x14ac:dyDescent="0.2">
      <c r="A3" s="116"/>
      <c r="B3" s="116"/>
      <c r="C3" s="116"/>
      <c r="D3" s="116"/>
      <c r="E3" s="116"/>
      <c r="F3" s="121" t="s">
        <v>21</v>
      </c>
      <c r="G3" s="119"/>
      <c r="H3" s="119"/>
      <c r="I3" s="119"/>
      <c r="J3" s="119"/>
      <c r="K3" s="119"/>
      <c r="L3" s="119"/>
      <c r="M3" s="119"/>
      <c r="N3" s="119"/>
      <c r="O3" s="119"/>
      <c r="P3" s="119"/>
      <c r="Q3" s="119"/>
      <c r="R3" s="119"/>
      <c r="S3" s="119"/>
      <c r="T3" s="119"/>
      <c r="U3" s="119"/>
      <c r="V3" s="120"/>
    </row>
    <row r="4" spans="1:25" s="4" customFormat="1" ht="30" customHeight="1" x14ac:dyDescent="0.2">
      <c r="A4" s="116"/>
      <c r="B4" s="116"/>
      <c r="C4" s="116"/>
      <c r="D4" s="116"/>
      <c r="E4" s="116"/>
      <c r="F4" s="117" t="s">
        <v>22</v>
      </c>
      <c r="G4" s="117"/>
      <c r="H4" s="117"/>
      <c r="I4" s="117"/>
      <c r="J4" s="117"/>
      <c r="K4" s="117"/>
      <c r="L4" s="117"/>
      <c r="M4" s="117"/>
      <c r="N4" s="117"/>
      <c r="O4" s="117"/>
      <c r="P4" s="122" t="s">
        <v>24</v>
      </c>
      <c r="Q4" s="123"/>
      <c r="R4" s="123"/>
      <c r="S4" s="124"/>
      <c r="T4" s="124"/>
      <c r="U4" s="124"/>
      <c r="V4" s="125"/>
    </row>
    <row r="5" spans="1:25" s="9" customFormat="1" ht="33.75" customHeight="1" x14ac:dyDescent="0.2">
      <c r="A5" s="115" t="s">
        <v>9</v>
      </c>
      <c r="B5" s="115"/>
      <c r="C5" s="115"/>
      <c r="D5" s="115"/>
      <c r="E5" s="115"/>
      <c r="F5" s="115"/>
      <c r="G5" s="115"/>
      <c r="H5" s="115"/>
      <c r="I5" s="115"/>
      <c r="J5" s="115"/>
      <c r="K5" s="115"/>
      <c r="L5" s="115"/>
      <c r="M5" s="115"/>
      <c r="N5" s="115"/>
      <c r="O5" s="115"/>
      <c r="P5" s="115"/>
      <c r="Q5" s="115"/>
      <c r="R5" s="115"/>
      <c r="S5" s="126" t="s">
        <v>11</v>
      </c>
      <c r="T5" s="126"/>
      <c r="U5" s="126"/>
      <c r="V5" s="126"/>
      <c r="W5" s="126"/>
      <c r="X5" s="126"/>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7" t="s">
        <v>6</v>
      </c>
      <c r="R6" s="57" t="s">
        <v>7</v>
      </c>
      <c r="S6" s="58" t="s">
        <v>12</v>
      </c>
      <c r="T6" s="15" t="s">
        <v>18</v>
      </c>
      <c r="U6" s="11" t="s">
        <v>13</v>
      </c>
      <c r="V6" s="11" t="s">
        <v>14</v>
      </c>
      <c r="W6" s="18" t="s">
        <v>400</v>
      </c>
      <c r="X6" s="18" t="s">
        <v>401</v>
      </c>
    </row>
    <row r="7" spans="1:25" ht="12" customHeight="1" x14ac:dyDescent="0.2">
      <c r="A7" s="19" t="s">
        <v>29</v>
      </c>
      <c r="B7" s="20">
        <v>3</v>
      </c>
      <c r="C7" s="21">
        <v>2016</v>
      </c>
      <c r="D7" s="22" t="s">
        <v>70</v>
      </c>
      <c r="E7" s="22" t="s">
        <v>71</v>
      </c>
      <c r="F7" s="23">
        <v>42045</v>
      </c>
      <c r="G7" s="43" t="s">
        <v>72</v>
      </c>
      <c r="H7" s="22" t="s">
        <v>73</v>
      </c>
      <c r="I7" s="22" t="s">
        <v>74</v>
      </c>
      <c r="J7" s="24" t="s">
        <v>75</v>
      </c>
      <c r="K7" s="8" t="s">
        <v>275</v>
      </c>
      <c r="L7" s="25" t="s">
        <v>276</v>
      </c>
      <c r="M7" s="25" t="s">
        <v>276</v>
      </c>
      <c r="N7" s="25" t="s">
        <v>277</v>
      </c>
      <c r="O7" s="8" t="s">
        <v>278</v>
      </c>
      <c r="P7" s="27" t="s">
        <v>279</v>
      </c>
      <c r="Q7" s="59">
        <v>42614</v>
      </c>
      <c r="R7" s="60">
        <v>44180</v>
      </c>
      <c r="S7" s="60">
        <v>44020</v>
      </c>
      <c r="T7" s="7" t="s">
        <v>390</v>
      </c>
      <c r="U7" s="7" t="s">
        <v>1126</v>
      </c>
      <c r="V7" s="7" t="s">
        <v>391</v>
      </c>
      <c r="W7" s="26">
        <v>5</v>
      </c>
      <c r="X7" s="26">
        <v>1</v>
      </c>
      <c r="Y7" s="6"/>
    </row>
    <row r="8" spans="1:25" ht="12" customHeight="1" x14ac:dyDescent="0.2">
      <c r="A8" s="19" t="s">
        <v>30</v>
      </c>
      <c r="B8" s="20">
        <v>1</v>
      </c>
      <c r="C8" s="21">
        <v>2016</v>
      </c>
      <c r="D8" s="22" t="s">
        <v>70</v>
      </c>
      <c r="E8" s="22" t="s">
        <v>71</v>
      </c>
      <c r="F8" s="23">
        <v>42047</v>
      </c>
      <c r="G8" s="43" t="s">
        <v>76</v>
      </c>
      <c r="H8" s="22" t="s">
        <v>77</v>
      </c>
      <c r="I8" s="22" t="s">
        <v>78</v>
      </c>
      <c r="J8" s="24" t="s">
        <v>79</v>
      </c>
      <c r="K8" s="8" t="s">
        <v>275</v>
      </c>
      <c r="L8" s="25" t="s">
        <v>280</v>
      </c>
      <c r="M8" s="26" t="s">
        <v>281</v>
      </c>
      <c r="N8" s="26" t="s">
        <v>277</v>
      </c>
      <c r="O8" s="7" t="s">
        <v>278</v>
      </c>
      <c r="P8" s="27" t="s">
        <v>279</v>
      </c>
      <c r="Q8" s="59">
        <v>42492</v>
      </c>
      <c r="R8" s="60">
        <v>44073</v>
      </c>
      <c r="S8" s="60">
        <v>44020</v>
      </c>
      <c r="T8" s="7" t="s">
        <v>390</v>
      </c>
      <c r="U8" s="7" t="s">
        <v>1127</v>
      </c>
      <c r="V8" s="7" t="s">
        <v>391</v>
      </c>
      <c r="W8" s="26">
        <v>6</v>
      </c>
      <c r="X8" s="26">
        <v>1</v>
      </c>
      <c r="Y8" s="6"/>
    </row>
    <row r="9" spans="1:25" ht="12" customHeight="1" x14ac:dyDescent="0.2">
      <c r="A9" s="19" t="s">
        <v>32</v>
      </c>
      <c r="B9" s="20">
        <v>1</v>
      </c>
      <c r="C9" s="21">
        <v>2016</v>
      </c>
      <c r="D9" s="22" t="s">
        <v>70</v>
      </c>
      <c r="E9" s="22" t="s">
        <v>83</v>
      </c>
      <c r="F9" s="23">
        <v>42724</v>
      </c>
      <c r="G9" s="43" t="s">
        <v>84</v>
      </c>
      <c r="H9" s="22" t="s">
        <v>73</v>
      </c>
      <c r="I9" s="22" t="s">
        <v>85</v>
      </c>
      <c r="J9" s="24" t="s">
        <v>86</v>
      </c>
      <c r="K9" s="8" t="s">
        <v>275</v>
      </c>
      <c r="L9" s="25" t="s">
        <v>283</v>
      </c>
      <c r="M9" s="26" t="s">
        <v>284</v>
      </c>
      <c r="N9" s="26" t="s">
        <v>285</v>
      </c>
      <c r="O9" s="7" t="s">
        <v>286</v>
      </c>
      <c r="P9" s="27" t="s">
        <v>287</v>
      </c>
      <c r="Q9" s="59">
        <v>42781</v>
      </c>
      <c r="R9" s="60">
        <v>44104</v>
      </c>
      <c r="S9" s="60">
        <v>43974</v>
      </c>
      <c r="T9" s="7" t="s">
        <v>392</v>
      </c>
      <c r="U9" s="7" t="s">
        <v>674</v>
      </c>
      <c r="V9" s="7" t="s">
        <v>391</v>
      </c>
      <c r="W9" s="26">
        <v>4</v>
      </c>
      <c r="X9" s="26">
        <v>0</v>
      </c>
      <c r="Y9" s="6"/>
    </row>
    <row r="10" spans="1:25" ht="12" customHeight="1" x14ac:dyDescent="0.2">
      <c r="A10" s="19" t="s">
        <v>33</v>
      </c>
      <c r="B10" s="20">
        <v>1</v>
      </c>
      <c r="C10" s="21">
        <v>2017</v>
      </c>
      <c r="D10" s="22" t="s">
        <v>70</v>
      </c>
      <c r="E10" s="22" t="s">
        <v>87</v>
      </c>
      <c r="F10" s="23">
        <v>42646</v>
      </c>
      <c r="G10" s="43" t="s">
        <v>88</v>
      </c>
      <c r="H10" s="22" t="s">
        <v>73</v>
      </c>
      <c r="I10" s="22" t="s">
        <v>89</v>
      </c>
      <c r="J10" s="24" t="s">
        <v>90</v>
      </c>
      <c r="K10" s="8" t="s">
        <v>275</v>
      </c>
      <c r="L10" s="25" t="s">
        <v>288</v>
      </c>
      <c r="M10" s="26" t="s">
        <v>289</v>
      </c>
      <c r="N10" s="26" t="s">
        <v>277</v>
      </c>
      <c r="O10" s="7" t="s">
        <v>278</v>
      </c>
      <c r="P10" s="27" t="s">
        <v>279</v>
      </c>
      <c r="Q10" s="59">
        <v>42850</v>
      </c>
      <c r="R10" s="60">
        <v>44195</v>
      </c>
      <c r="S10" s="60">
        <v>44015</v>
      </c>
      <c r="T10" s="7" t="s">
        <v>392</v>
      </c>
      <c r="U10" s="7" t="s">
        <v>1067</v>
      </c>
      <c r="V10" s="7" t="s">
        <v>391</v>
      </c>
      <c r="W10" s="26">
        <v>5</v>
      </c>
      <c r="X10" s="26">
        <v>1</v>
      </c>
      <c r="Y10" s="6"/>
    </row>
    <row r="11" spans="1:25" ht="12" customHeight="1" x14ac:dyDescent="0.2">
      <c r="A11" s="19" t="s">
        <v>37</v>
      </c>
      <c r="B11" s="20">
        <v>2</v>
      </c>
      <c r="C11" s="21">
        <v>2018</v>
      </c>
      <c r="D11" s="22" t="s">
        <v>104</v>
      </c>
      <c r="E11" s="22" t="s">
        <v>105</v>
      </c>
      <c r="F11" s="23">
        <v>43364</v>
      </c>
      <c r="G11" s="43" t="s">
        <v>106</v>
      </c>
      <c r="H11" s="22" t="s">
        <v>107</v>
      </c>
      <c r="I11" s="22" t="s">
        <v>108</v>
      </c>
      <c r="J11" s="24" t="s">
        <v>455</v>
      </c>
      <c r="K11" s="8" t="s">
        <v>275</v>
      </c>
      <c r="L11" s="25" t="s">
        <v>456</v>
      </c>
      <c r="M11" s="104">
        <v>0.9</v>
      </c>
      <c r="N11" s="26" t="s">
        <v>302</v>
      </c>
      <c r="O11" s="7" t="s">
        <v>303</v>
      </c>
      <c r="P11" s="27" t="s">
        <v>1135</v>
      </c>
      <c r="Q11" s="59">
        <v>43388</v>
      </c>
      <c r="R11" s="60">
        <v>43921</v>
      </c>
      <c r="S11" s="60">
        <v>44053</v>
      </c>
      <c r="T11" s="7" t="s">
        <v>393</v>
      </c>
      <c r="U11" s="7" t="s">
        <v>1136</v>
      </c>
      <c r="V11" s="7" t="s">
        <v>391</v>
      </c>
      <c r="W11" s="26">
        <v>2</v>
      </c>
      <c r="X11" s="26">
        <v>1</v>
      </c>
      <c r="Y11" s="6"/>
    </row>
    <row r="12" spans="1:25" ht="12" customHeight="1" x14ac:dyDescent="0.2">
      <c r="A12" s="19" t="s">
        <v>39</v>
      </c>
      <c r="B12" s="20">
        <v>1</v>
      </c>
      <c r="C12" s="21">
        <v>2018</v>
      </c>
      <c r="D12" s="22" t="s">
        <v>70</v>
      </c>
      <c r="E12" s="22" t="s">
        <v>109</v>
      </c>
      <c r="F12" s="23">
        <v>43395</v>
      </c>
      <c r="G12" s="43" t="s">
        <v>114</v>
      </c>
      <c r="H12" s="22" t="s">
        <v>111</v>
      </c>
      <c r="I12" s="22" t="s">
        <v>115</v>
      </c>
      <c r="J12" s="24" t="s">
        <v>116</v>
      </c>
      <c r="K12" s="8" t="s">
        <v>275</v>
      </c>
      <c r="L12" s="25" t="s">
        <v>308</v>
      </c>
      <c r="M12" s="26" t="s">
        <v>309</v>
      </c>
      <c r="N12" s="26" t="s">
        <v>277</v>
      </c>
      <c r="O12" s="7" t="s">
        <v>278</v>
      </c>
      <c r="P12" s="27" t="s">
        <v>279</v>
      </c>
      <c r="Q12" s="59">
        <v>43497</v>
      </c>
      <c r="R12" s="60">
        <v>44073</v>
      </c>
      <c r="S12" s="60">
        <v>44020</v>
      </c>
      <c r="T12" s="7" t="s">
        <v>390</v>
      </c>
      <c r="U12" s="7" t="s">
        <v>1128</v>
      </c>
      <c r="V12" s="7" t="s">
        <v>391</v>
      </c>
      <c r="W12" s="26">
        <v>4</v>
      </c>
      <c r="X12" s="26">
        <v>0</v>
      </c>
      <c r="Y12" s="6"/>
    </row>
    <row r="13" spans="1:25" ht="12" customHeight="1" x14ac:dyDescent="0.2">
      <c r="A13" s="19" t="s">
        <v>40</v>
      </c>
      <c r="B13" s="20">
        <v>4</v>
      </c>
      <c r="C13" s="21">
        <v>2018</v>
      </c>
      <c r="D13" s="22" t="s">
        <v>117</v>
      </c>
      <c r="E13" s="22" t="s">
        <v>430</v>
      </c>
      <c r="F13" s="23">
        <v>43418</v>
      </c>
      <c r="G13" s="43" t="s">
        <v>118</v>
      </c>
      <c r="H13" s="22" t="s">
        <v>107</v>
      </c>
      <c r="I13" s="22" t="s">
        <v>119</v>
      </c>
      <c r="J13" s="24" t="s">
        <v>120</v>
      </c>
      <c r="K13" s="8" t="s">
        <v>275</v>
      </c>
      <c r="L13" s="25" t="s">
        <v>310</v>
      </c>
      <c r="M13" s="26">
        <v>1</v>
      </c>
      <c r="N13" s="26" t="s">
        <v>293</v>
      </c>
      <c r="O13" s="7" t="s">
        <v>293</v>
      </c>
      <c r="P13" s="27" t="s">
        <v>448</v>
      </c>
      <c r="Q13" s="59">
        <v>43466</v>
      </c>
      <c r="R13" s="61">
        <v>43799</v>
      </c>
      <c r="S13" s="60">
        <v>44020</v>
      </c>
      <c r="T13" s="7" t="s">
        <v>390</v>
      </c>
      <c r="U13" s="7" t="s">
        <v>1124</v>
      </c>
      <c r="V13" s="7" t="s">
        <v>391</v>
      </c>
      <c r="W13" s="26">
        <v>1</v>
      </c>
      <c r="X13" s="26">
        <v>0</v>
      </c>
      <c r="Y13" s="6"/>
    </row>
    <row r="14" spans="1:25" ht="12" customHeight="1" x14ac:dyDescent="0.2">
      <c r="A14" s="19" t="s">
        <v>40</v>
      </c>
      <c r="B14" s="20">
        <v>6</v>
      </c>
      <c r="C14" s="21">
        <v>2018</v>
      </c>
      <c r="D14" s="22" t="s">
        <v>117</v>
      </c>
      <c r="E14" s="22" t="s">
        <v>430</v>
      </c>
      <c r="F14" s="23">
        <v>43418</v>
      </c>
      <c r="G14" s="43" t="s">
        <v>118</v>
      </c>
      <c r="H14" s="22" t="s">
        <v>107</v>
      </c>
      <c r="I14" s="22" t="s">
        <v>119</v>
      </c>
      <c r="J14" s="24" t="s">
        <v>121</v>
      </c>
      <c r="K14" s="7" t="s">
        <v>298</v>
      </c>
      <c r="L14" s="25" t="s">
        <v>313</v>
      </c>
      <c r="M14" s="104">
        <v>0.8</v>
      </c>
      <c r="N14" s="26" t="s">
        <v>293</v>
      </c>
      <c r="O14" s="7" t="s">
        <v>293</v>
      </c>
      <c r="P14" s="27" t="s">
        <v>448</v>
      </c>
      <c r="Q14" s="59">
        <v>43466</v>
      </c>
      <c r="R14" s="61">
        <v>43799</v>
      </c>
      <c r="S14" s="60">
        <v>44020</v>
      </c>
      <c r="T14" s="7" t="s">
        <v>390</v>
      </c>
      <c r="U14" s="7" t="s">
        <v>1125</v>
      </c>
      <c r="V14" s="28" t="s">
        <v>391</v>
      </c>
      <c r="W14" s="26">
        <v>1</v>
      </c>
      <c r="X14" s="26">
        <v>0</v>
      </c>
      <c r="Y14" s="6"/>
    </row>
    <row r="15" spans="1:25" ht="12" customHeight="1" x14ac:dyDescent="0.2">
      <c r="A15" s="19" t="s">
        <v>42</v>
      </c>
      <c r="B15" s="20">
        <v>1</v>
      </c>
      <c r="C15" s="21">
        <v>2018</v>
      </c>
      <c r="D15" s="22" t="s">
        <v>117</v>
      </c>
      <c r="E15" s="22" t="s">
        <v>430</v>
      </c>
      <c r="F15" s="23">
        <v>43418</v>
      </c>
      <c r="G15" s="43" t="s">
        <v>126</v>
      </c>
      <c r="H15" s="22" t="s">
        <v>127</v>
      </c>
      <c r="I15" s="22" t="s">
        <v>128</v>
      </c>
      <c r="J15" s="24" t="s">
        <v>129</v>
      </c>
      <c r="K15" s="8" t="s">
        <v>275</v>
      </c>
      <c r="L15" s="25" t="s">
        <v>315</v>
      </c>
      <c r="M15" s="104">
        <v>0.8</v>
      </c>
      <c r="N15" s="26" t="s">
        <v>302</v>
      </c>
      <c r="O15" s="7" t="s">
        <v>303</v>
      </c>
      <c r="P15" s="27" t="s">
        <v>1135</v>
      </c>
      <c r="Q15" s="59">
        <v>43466</v>
      </c>
      <c r="R15" s="61">
        <v>43921</v>
      </c>
      <c r="S15" s="60">
        <v>44053</v>
      </c>
      <c r="T15" s="7" t="s">
        <v>393</v>
      </c>
      <c r="U15" s="7" t="s">
        <v>1137</v>
      </c>
      <c r="V15" s="7" t="s">
        <v>391</v>
      </c>
      <c r="W15" s="26">
        <v>2</v>
      </c>
      <c r="X15" s="26">
        <v>0</v>
      </c>
      <c r="Y15" s="6"/>
    </row>
    <row r="16" spans="1:25" ht="12" customHeight="1" x14ac:dyDescent="0.2">
      <c r="A16" s="19" t="s">
        <v>48</v>
      </c>
      <c r="B16" s="20">
        <v>1</v>
      </c>
      <c r="C16" s="21">
        <v>2019</v>
      </c>
      <c r="D16" s="22" t="s">
        <v>91</v>
      </c>
      <c r="E16" s="22" t="s">
        <v>141</v>
      </c>
      <c r="F16" s="23">
        <v>43418</v>
      </c>
      <c r="G16" s="43" t="s">
        <v>160</v>
      </c>
      <c r="H16" s="22" t="s">
        <v>488</v>
      </c>
      <c r="I16" s="22" t="s">
        <v>161</v>
      </c>
      <c r="J16" s="24" t="s">
        <v>162</v>
      </c>
      <c r="K16" s="8" t="s">
        <v>305</v>
      </c>
      <c r="L16" s="25" t="s">
        <v>331</v>
      </c>
      <c r="M16" s="26">
        <v>1</v>
      </c>
      <c r="N16" s="26" t="s">
        <v>317</v>
      </c>
      <c r="O16" s="26" t="s">
        <v>326</v>
      </c>
      <c r="P16" s="27" t="s">
        <v>402</v>
      </c>
      <c r="Q16" s="61">
        <v>43488</v>
      </c>
      <c r="R16" s="61">
        <v>44104</v>
      </c>
      <c r="S16" s="61">
        <v>44012</v>
      </c>
      <c r="T16" s="28" t="s">
        <v>395</v>
      </c>
      <c r="U16" s="28" t="s">
        <v>1093</v>
      </c>
      <c r="V16" s="28" t="s">
        <v>391</v>
      </c>
      <c r="W16" s="26">
        <v>2</v>
      </c>
      <c r="X16" s="26">
        <v>0</v>
      </c>
      <c r="Y16" s="6"/>
    </row>
    <row r="17" spans="1:25" ht="12" customHeight="1" x14ac:dyDescent="0.2">
      <c r="A17" s="19" t="s">
        <v>49</v>
      </c>
      <c r="B17" s="20">
        <v>1</v>
      </c>
      <c r="C17" s="21">
        <v>2019</v>
      </c>
      <c r="D17" s="22" t="s">
        <v>91</v>
      </c>
      <c r="E17" s="22" t="s">
        <v>141</v>
      </c>
      <c r="F17" s="23">
        <v>43418</v>
      </c>
      <c r="G17" s="43" t="s">
        <v>163</v>
      </c>
      <c r="H17" s="22" t="s">
        <v>488</v>
      </c>
      <c r="I17" s="22" t="s">
        <v>164</v>
      </c>
      <c r="J17" s="24" t="s">
        <v>165</v>
      </c>
      <c r="K17" s="7" t="s">
        <v>298</v>
      </c>
      <c r="L17" s="25" t="s">
        <v>332</v>
      </c>
      <c r="M17" s="26">
        <v>1</v>
      </c>
      <c r="N17" s="26" t="s">
        <v>317</v>
      </c>
      <c r="O17" s="26" t="s">
        <v>326</v>
      </c>
      <c r="P17" s="27" t="s">
        <v>402</v>
      </c>
      <c r="Q17" s="61">
        <v>43488</v>
      </c>
      <c r="R17" s="61">
        <v>44104</v>
      </c>
      <c r="S17" s="61">
        <v>44012</v>
      </c>
      <c r="T17" s="28" t="s">
        <v>395</v>
      </c>
      <c r="U17" s="28" t="s">
        <v>1094</v>
      </c>
      <c r="V17" s="28" t="s">
        <v>391</v>
      </c>
      <c r="W17" s="26">
        <v>2</v>
      </c>
      <c r="X17" s="26">
        <v>0</v>
      </c>
      <c r="Y17" s="6"/>
    </row>
    <row r="18" spans="1:25" ht="12" customHeight="1" x14ac:dyDescent="0.2">
      <c r="A18" s="19" t="s">
        <v>49</v>
      </c>
      <c r="B18" s="20">
        <v>4</v>
      </c>
      <c r="C18" s="21">
        <v>2019</v>
      </c>
      <c r="D18" s="22" t="s">
        <v>91</v>
      </c>
      <c r="E18" s="22" t="s">
        <v>141</v>
      </c>
      <c r="F18" s="23">
        <v>43418</v>
      </c>
      <c r="G18" s="43" t="s">
        <v>163</v>
      </c>
      <c r="H18" s="22" t="s">
        <v>488</v>
      </c>
      <c r="I18" s="22" t="s">
        <v>164</v>
      </c>
      <c r="J18" s="24" t="s">
        <v>167</v>
      </c>
      <c r="K18" s="7" t="s">
        <v>298</v>
      </c>
      <c r="L18" s="25" t="s">
        <v>333</v>
      </c>
      <c r="M18" s="26">
        <v>1</v>
      </c>
      <c r="N18" s="26" t="s">
        <v>317</v>
      </c>
      <c r="O18" s="26" t="s">
        <v>326</v>
      </c>
      <c r="P18" s="27" t="s">
        <v>402</v>
      </c>
      <c r="Q18" s="61">
        <v>43488</v>
      </c>
      <c r="R18" s="61">
        <v>44165</v>
      </c>
      <c r="S18" s="61">
        <v>44012</v>
      </c>
      <c r="T18" s="28" t="s">
        <v>395</v>
      </c>
      <c r="U18" s="28" t="s">
        <v>1094</v>
      </c>
      <c r="V18" s="28" t="s">
        <v>391</v>
      </c>
      <c r="W18" s="26">
        <v>2</v>
      </c>
      <c r="X18" s="26">
        <v>0</v>
      </c>
      <c r="Y18" s="6"/>
    </row>
    <row r="19" spans="1:25" ht="12" customHeight="1" x14ac:dyDescent="0.2">
      <c r="A19" s="19" t="s">
        <v>51</v>
      </c>
      <c r="B19" s="20">
        <v>1</v>
      </c>
      <c r="C19" s="21">
        <v>2019</v>
      </c>
      <c r="D19" s="22" t="s">
        <v>70</v>
      </c>
      <c r="E19" s="22" t="s">
        <v>171</v>
      </c>
      <c r="F19" s="23">
        <v>43418</v>
      </c>
      <c r="G19" s="43" t="s">
        <v>172</v>
      </c>
      <c r="H19" s="22" t="s">
        <v>173</v>
      </c>
      <c r="I19" s="22" t="s">
        <v>174</v>
      </c>
      <c r="J19" s="30" t="s">
        <v>175</v>
      </c>
      <c r="K19" s="8" t="s">
        <v>275</v>
      </c>
      <c r="L19" s="25" t="s">
        <v>334</v>
      </c>
      <c r="M19" s="26" t="s">
        <v>335</v>
      </c>
      <c r="N19" s="26" t="s">
        <v>277</v>
      </c>
      <c r="O19" s="26" t="s">
        <v>278</v>
      </c>
      <c r="P19" s="27" t="s">
        <v>279</v>
      </c>
      <c r="Q19" s="61">
        <v>43497</v>
      </c>
      <c r="R19" s="61">
        <v>44195</v>
      </c>
      <c r="S19" s="61">
        <v>44015</v>
      </c>
      <c r="T19" s="28" t="s">
        <v>396</v>
      </c>
      <c r="U19" s="28" t="s">
        <v>1068</v>
      </c>
      <c r="V19" s="28" t="s">
        <v>391</v>
      </c>
      <c r="W19" s="26">
        <v>2</v>
      </c>
      <c r="X19" s="26">
        <v>1</v>
      </c>
      <c r="Y19" s="6"/>
    </row>
    <row r="20" spans="1:25" ht="12" customHeight="1" x14ac:dyDescent="0.2">
      <c r="A20" s="19" t="s">
        <v>52</v>
      </c>
      <c r="B20" s="20">
        <v>3</v>
      </c>
      <c r="C20" s="21">
        <v>2019</v>
      </c>
      <c r="D20" s="31" t="s">
        <v>176</v>
      </c>
      <c r="E20" s="22" t="s">
        <v>177</v>
      </c>
      <c r="F20" s="23">
        <v>43528</v>
      </c>
      <c r="G20" s="43" t="s">
        <v>178</v>
      </c>
      <c r="H20" s="22" t="s">
        <v>179</v>
      </c>
      <c r="I20" s="23" t="s">
        <v>180</v>
      </c>
      <c r="J20" s="24" t="s">
        <v>181</v>
      </c>
      <c r="K20" s="7" t="s">
        <v>298</v>
      </c>
      <c r="L20" s="25" t="s">
        <v>336</v>
      </c>
      <c r="M20" s="26">
        <v>1</v>
      </c>
      <c r="N20" s="26" t="s">
        <v>302</v>
      </c>
      <c r="O20" s="26" t="s">
        <v>303</v>
      </c>
      <c r="P20" s="27" t="s">
        <v>1135</v>
      </c>
      <c r="Q20" s="61">
        <v>43585</v>
      </c>
      <c r="R20" s="61">
        <v>43861</v>
      </c>
      <c r="S20" s="60">
        <v>44053</v>
      </c>
      <c r="T20" s="28" t="s">
        <v>393</v>
      </c>
      <c r="U20" s="74" t="s">
        <v>1138</v>
      </c>
      <c r="V20" s="28" t="s">
        <v>391</v>
      </c>
      <c r="W20" s="26">
        <v>0</v>
      </c>
      <c r="X20" s="26">
        <v>0</v>
      </c>
      <c r="Y20" s="6"/>
    </row>
    <row r="21" spans="1:25" ht="12" customHeight="1" x14ac:dyDescent="0.2">
      <c r="A21" s="19" t="s">
        <v>53</v>
      </c>
      <c r="B21" s="20">
        <v>5</v>
      </c>
      <c r="C21" s="21">
        <v>2019</v>
      </c>
      <c r="D21" s="31" t="s">
        <v>176</v>
      </c>
      <c r="E21" s="22" t="s">
        <v>177</v>
      </c>
      <c r="F21" s="23">
        <v>43528</v>
      </c>
      <c r="G21" s="43" t="s">
        <v>182</v>
      </c>
      <c r="H21" s="23" t="s">
        <v>185</v>
      </c>
      <c r="I21" s="23" t="s">
        <v>180</v>
      </c>
      <c r="J21" s="24" t="s">
        <v>186</v>
      </c>
      <c r="K21" s="7" t="s">
        <v>298</v>
      </c>
      <c r="L21" s="25" t="s">
        <v>339</v>
      </c>
      <c r="M21" s="104">
        <v>1</v>
      </c>
      <c r="N21" s="26" t="s">
        <v>302</v>
      </c>
      <c r="O21" s="26" t="s">
        <v>303</v>
      </c>
      <c r="P21" s="27" t="s">
        <v>1135</v>
      </c>
      <c r="Q21" s="61">
        <v>43585</v>
      </c>
      <c r="R21" s="61">
        <v>44196</v>
      </c>
      <c r="S21" s="60">
        <v>44053</v>
      </c>
      <c r="T21" s="28" t="s">
        <v>393</v>
      </c>
      <c r="U21" s="74" t="s">
        <v>1151</v>
      </c>
      <c r="V21" s="28" t="s">
        <v>391</v>
      </c>
      <c r="W21" s="26">
        <v>1</v>
      </c>
      <c r="X21" s="26">
        <v>0</v>
      </c>
      <c r="Y21" s="6"/>
    </row>
    <row r="22" spans="1:25" ht="12" customHeight="1" x14ac:dyDescent="0.2">
      <c r="A22" s="19" t="s">
        <v>56</v>
      </c>
      <c r="B22" s="20">
        <v>1</v>
      </c>
      <c r="C22" s="21">
        <v>2019</v>
      </c>
      <c r="D22" s="25" t="s">
        <v>888</v>
      </c>
      <c r="E22" s="22" t="s">
        <v>199</v>
      </c>
      <c r="F22" s="23">
        <v>43528</v>
      </c>
      <c r="G22" s="26" t="s">
        <v>200</v>
      </c>
      <c r="H22" s="22" t="s">
        <v>201</v>
      </c>
      <c r="I22" s="22" t="s">
        <v>202</v>
      </c>
      <c r="J22" s="23" t="s">
        <v>203</v>
      </c>
      <c r="K22" s="7" t="s">
        <v>298</v>
      </c>
      <c r="L22" s="25" t="s">
        <v>347</v>
      </c>
      <c r="M22" s="26">
        <v>1</v>
      </c>
      <c r="N22" s="26" t="s">
        <v>486</v>
      </c>
      <c r="O22" s="26" t="s">
        <v>348</v>
      </c>
      <c r="P22" s="27" t="s">
        <v>349</v>
      </c>
      <c r="Q22" s="61">
        <v>43600</v>
      </c>
      <c r="R22" s="61">
        <v>44012</v>
      </c>
      <c r="S22" s="61">
        <v>44046</v>
      </c>
      <c r="T22" s="28" t="s">
        <v>395</v>
      </c>
      <c r="U22" s="28" t="s">
        <v>1162</v>
      </c>
      <c r="V22" s="28" t="s">
        <v>543</v>
      </c>
      <c r="W22" s="26">
        <v>1</v>
      </c>
      <c r="X22" s="26">
        <v>0</v>
      </c>
      <c r="Y22" s="6"/>
    </row>
    <row r="23" spans="1:25" ht="12" customHeight="1" x14ac:dyDescent="0.2">
      <c r="A23" s="19" t="s">
        <v>56</v>
      </c>
      <c r="B23" s="20">
        <v>2</v>
      </c>
      <c r="C23" s="21">
        <v>2019</v>
      </c>
      <c r="D23" s="25" t="s">
        <v>888</v>
      </c>
      <c r="E23" s="22" t="s">
        <v>199</v>
      </c>
      <c r="F23" s="23">
        <v>43528</v>
      </c>
      <c r="G23" s="26" t="s">
        <v>200</v>
      </c>
      <c r="H23" s="22" t="s">
        <v>201</v>
      </c>
      <c r="I23" s="22" t="s">
        <v>204</v>
      </c>
      <c r="J23" s="23" t="s">
        <v>205</v>
      </c>
      <c r="K23" s="8" t="s">
        <v>275</v>
      </c>
      <c r="L23" s="25" t="s">
        <v>350</v>
      </c>
      <c r="M23" s="26">
        <v>1</v>
      </c>
      <c r="N23" s="26" t="s">
        <v>486</v>
      </c>
      <c r="O23" s="26" t="s">
        <v>348</v>
      </c>
      <c r="P23" s="27" t="s">
        <v>349</v>
      </c>
      <c r="Q23" s="61">
        <v>43600</v>
      </c>
      <c r="R23" s="61">
        <v>44012</v>
      </c>
      <c r="S23" s="61">
        <v>44046</v>
      </c>
      <c r="T23" s="28" t="s">
        <v>395</v>
      </c>
      <c r="U23" s="28" t="s">
        <v>1163</v>
      </c>
      <c r="V23" s="28" t="s">
        <v>543</v>
      </c>
      <c r="W23" s="26">
        <v>1</v>
      </c>
      <c r="X23" s="26">
        <v>0</v>
      </c>
      <c r="Y23" s="6"/>
    </row>
    <row r="24" spans="1:25" ht="12" customHeight="1" x14ac:dyDescent="0.2">
      <c r="A24" s="19" t="s">
        <v>57</v>
      </c>
      <c r="B24" s="20">
        <v>1</v>
      </c>
      <c r="C24" s="21">
        <v>2019</v>
      </c>
      <c r="D24" s="25" t="s">
        <v>888</v>
      </c>
      <c r="E24" s="22" t="s">
        <v>199</v>
      </c>
      <c r="F24" s="23">
        <v>43528</v>
      </c>
      <c r="G24" s="26" t="s">
        <v>206</v>
      </c>
      <c r="H24" s="22" t="s">
        <v>201</v>
      </c>
      <c r="I24" s="22" t="s">
        <v>207</v>
      </c>
      <c r="J24" s="23" t="s">
        <v>208</v>
      </c>
      <c r="K24" s="7" t="s">
        <v>298</v>
      </c>
      <c r="L24" s="25" t="s">
        <v>350</v>
      </c>
      <c r="M24" s="26">
        <v>1</v>
      </c>
      <c r="N24" s="26" t="s">
        <v>486</v>
      </c>
      <c r="O24" s="26" t="s">
        <v>348</v>
      </c>
      <c r="P24" s="27" t="s">
        <v>349</v>
      </c>
      <c r="Q24" s="61">
        <v>43600</v>
      </c>
      <c r="R24" s="61">
        <v>44012</v>
      </c>
      <c r="S24" s="61">
        <v>44015</v>
      </c>
      <c r="T24" s="28" t="s">
        <v>392</v>
      </c>
      <c r="U24" s="28" t="s">
        <v>1069</v>
      </c>
      <c r="V24" s="28" t="s">
        <v>391</v>
      </c>
      <c r="W24" s="26">
        <v>1</v>
      </c>
      <c r="X24" s="26">
        <v>0</v>
      </c>
      <c r="Y24" s="6"/>
    </row>
    <row r="25" spans="1:25" ht="12" customHeight="1" x14ac:dyDescent="0.2">
      <c r="A25" s="19" t="s">
        <v>57</v>
      </c>
      <c r="B25" s="20">
        <v>2</v>
      </c>
      <c r="C25" s="21">
        <v>2019</v>
      </c>
      <c r="D25" s="25" t="s">
        <v>888</v>
      </c>
      <c r="E25" s="22" t="s">
        <v>199</v>
      </c>
      <c r="F25" s="23">
        <v>43528</v>
      </c>
      <c r="G25" s="26" t="s">
        <v>206</v>
      </c>
      <c r="H25" s="22" t="s">
        <v>201</v>
      </c>
      <c r="I25" s="22" t="s">
        <v>207</v>
      </c>
      <c r="J25" s="23" t="s">
        <v>209</v>
      </c>
      <c r="K25" s="8" t="s">
        <v>275</v>
      </c>
      <c r="L25" s="25" t="s">
        <v>351</v>
      </c>
      <c r="M25" s="26">
        <v>1</v>
      </c>
      <c r="N25" s="26" t="s">
        <v>486</v>
      </c>
      <c r="O25" s="26" t="s">
        <v>348</v>
      </c>
      <c r="P25" s="27" t="s">
        <v>349</v>
      </c>
      <c r="Q25" s="61">
        <v>43600</v>
      </c>
      <c r="R25" s="61">
        <v>44012</v>
      </c>
      <c r="S25" s="61">
        <v>44015</v>
      </c>
      <c r="T25" s="28" t="s">
        <v>392</v>
      </c>
      <c r="U25" s="28" t="s">
        <v>1069</v>
      </c>
      <c r="V25" s="28" t="s">
        <v>391</v>
      </c>
      <c r="W25" s="26">
        <v>1</v>
      </c>
      <c r="X25" s="26">
        <v>0</v>
      </c>
      <c r="Y25" s="6"/>
    </row>
    <row r="26" spans="1:25" ht="12" customHeight="1" x14ac:dyDescent="0.2">
      <c r="A26" s="19" t="s">
        <v>59</v>
      </c>
      <c r="B26" s="20">
        <v>1</v>
      </c>
      <c r="C26" s="21">
        <v>2019</v>
      </c>
      <c r="D26" s="22" t="s">
        <v>70</v>
      </c>
      <c r="E26" s="29" t="s">
        <v>213</v>
      </c>
      <c r="F26" s="23">
        <v>43657</v>
      </c>
      <c r="G26" s="44" t="s">
        <v>214</v>
      </c>
      <c r="H26" s="22"/>
      <c r="I26" s="22" t="s">
        <v>215</v>
      </c>
      <c r="J26" s="23" t="s">
        <v>216</v>
      </c>
      <c r="K26" s="7" t="s">
        <v>298</v>
      </c>
      <c r="L26" s="25" t="s">
        <v>355</v>
      </c>
      <c r="M26" s="26" t="s">
        <v>356</v>
      </c>
      <c r="N26" s="26" t="s">
        <v>277</v>
      </c>
      <c r="O26" s="26" t="s">
        <v>278</v>
      </c>
      <c r="P26" s="27" t="s">
        <v>357</v>
      </c>
      <c r="Q26" s="61">
        <v>43664</v>
      </c>
      <c r="R26" s="61">
        <v>44012</v>
      </c>
      <c r="S26" s="61">
        <v>43974</v>
      </c>
      <c r="T26" s="28" t="s">
        <v>392</v>
      </c>
      <c r="U26" s="28" t="s">
        <v>677</v>
      </c>
      <c r="V26" s="28" t="s">
        <v>391</v>
      </c>
      <c r="W26" s="26">
        <v>1</v>
      </c>
      <c r="X26" s="26">
        <v>0</v>
      </c>
      <c r="Y26" s="6"/>
    </row>
    <row r="27" spans="1:25" ht="12" customHeight="1" x14ac:dyDescent="0.2">
      <c r="A27" s="19" t="s">
        <v>67</v>
      </c>
      <c r="B27" s="20">
        <v>4</v>
      </c>
      <c r="C27" s="21">
        <v>2019</v>
      </c>
      <c r="D27" s="25" t="s">
        <v>252</v>
      </c>
      <c r="E27" s="29" t="s">
        <v>253</v>
      </c>
      <c r="F27" s="23">
        <v>43777</v>
      </c>
      <c r="G27" s="26" t="s">
        <v>254</v>
      </c>
      <c r="H27" s="22" t="s">
        <v>255</v>
      </c>
      <c r="I27" s="25" t="s">
        <v>256</v>
      </c>
      <c r="J27" s="32" t="s">
        <v>258</v>
      </c>
      <c r="K27" s="8" t="s">
        <v>275</v>
      </c>
      <c r="L27" s="25" t="s">
        <v>377</v>
      </c>
      <c r="M27" s="26" t="s">
        <v>1159</v>
      </c>
      <c r="N27" s="26" t="s">
        <v>379</v>
      </c>
      <c r="O27" s="26" t="s">
        <v>379</v>
      </c>
      <c r="P27" s="27" t="s">
        <v>380</v>
      </c>
      <c r="Q27" s="61">
        <v>43800</v>
      </c>
      <c r="R27" s="61">
        <v>44042</v>
      </c>
      <c r="S27" s="61">
        <v>44037</v>
      </c>
      <c r="T27" s="28" t="s">
        <v>394</v>
      </c>
      <c r="U27" s="28" t="s">
        <v>1160</v>
      </c>
      <c r="V27" s="28" t="s">
        <v>543</v>
      </c>
      <c r="W27" s="26">
        <v>0</v>
      </c>
      <c r="X27" s="26">
        <v>0</v>
      </c>
      <c r="Y27" s="6"/>
    </row>
    <row r="28" spans="1:25" ht="12" customHeight="1" x14ac:dyDescent="0.2">
      <c r="A28" s="19" t="s">
        <v>418</v>
      </c>
      <c r="B28" s="20">
        <v>1</v>
      </c>
      <c r="C28" s="21">
        <v>2020</v>
      </c>
      <c r="D28" s="31" t="s">
        <v>176</v>
      </c>
      <c r="E28" s="29" t="s">
        <v>429</v>
      </c>
      <c r="F28" s="23">
        <v>43741</v>
      </c>
      <c r="G28" s="26" t="s">
        <v>499</v>
      </c>
      <c r="H28" s="22" t="s">
        <v>509</v>
      </c>
      <c r="I28" s="25" t="s">
        <v>513</v>
      </c>
      <c r="J28" s="32" t="s">
        <v>413</v>
      </c>
      <c r="K28" s="8" t="s">
        <v>275</v>
      </c>
      <c r="L28" s="25" t="s">
        <v>419</v>
      </c>
      <c r="M28" s="26">
        <v>1</v>
      </c>
      <c r="N28" s="26" t="s">
        <v>302</v>
      </c>
      <c r="O28" s="26" t="s">
        <v>303</v>
      </c>
      <c r="P28" s="27" t="s">
        <v>1135</v>
      </c>
      <c r="Q28" s="61">
        <v>43829</v>
      </c>
      <c r="R28" s="61">
        <v>44104</v>
      </c>
      <c r="S28" s="60">
        <v>44053</v>
      </c>
      <c r="T28" s="28" t="s">
        <v>393</v>
      </c>
      <c r="U28" s="74" t="s">
        <v>1152</v>
      </c>
      <c r="V28" s="28" t="s">
        <v>391</v>
      </c>
      <c r="W28" s="26">
        <v>1</v>
      </c>
      <c r="X28" s="26">
        <v>0</v>
      </c>
      <c r="Y28" s="6"/>
    </row>
    <row r="29" spans="1:25" ht="12" customHeight="1" x14ac:dyDescent="0.2">
      <c r="A29" s="19" t="s">
        <v>425</v>
      </c>
      <c r="B29" s="20">
        <v>1</v>
      </c>
      <c r="C29" s="21">
        <v>2020</v>
      </c>
      <c r="D29" s="31" t="s">
        <v>176</v>
      </c>
      <c r="E29" s="29" t="s">
        <v>429</v>
      </c>
      <c r="F29" s="23">
        <v>43741</v>
      </c>
      <c r="G29" s="26" t="s">
        <v>500</v>
      </c>
      <c r="H29" s="22" t="s">
        <v>510</v>
      </c>
      <c r="I29" s="25" t="s">
        <v>514</v>
      </c>
      <c r="J29" s="32" t="s">
        <v>414</v>
      </c>
      <c r="K29" s="8" t="s">
        <v>275</v>
      </c>
      <c r="L29" s="25" t="s">
        <v>420</v>
      </c>
      <c r="M29" s="26">
        <v>1</v>
      </c>
      <c r="N29" s="26" t="s">
        <v>302</v>
      </c>
      <c r="O29" s="26" t="s">
        <v>303</v>
      </c>
      <c r="P29" s="27" t="s">
        <v>1135</v>
      </c>
      <c r="Q29" s="61">
        <v>43829</v>
      </c>
      <c r="R29" s="61">
        <v>43921</v>
      </c>
      <c r="S29" s="61">
        <v>44053</v>
      </c>
      <c r="T29" s="28" t="s">
        <v>393</v>
      </c>
      <c r="U29" s="74" t="s">
        <v>1146</v>
      </c>
      <c r="V29" s="28" t="s">
        <v>391</v>
      </c>
      <c r="W29" s="26">
        <v>0</v>
      </c>
      <c r="X29" s="26">
        <v>0</v>
      </c>
      <c r="Y29" s="6"/>
    </row>
    <row r="30" spans="1:25" ht="12" customHeight="1" x14ac:dyDescent="0.2">
      <c r="A30" s="19" t="s">
        <v>426</v>
      </c>
      <c r="B30" s="20">
        <v>1</v>
      </c>
      <c r="C30" s="21">
        <v>2020</v>
      </c>
      <c r="D30" s="31" t="s">
        <v>176</v>
      </c>
      <c r="E30" s="29" t="s">
        <v>429</v>
      </c>
      <c r="F30" s="23">
        <v>43741</v>
      </c>
      <c r="G30" s="26" t="s">
        <v>501</v>
      </c>
      <c r="H30" s="22" t="s">
        <v>510</v>
      </c>
      <c r="I30" s="25" t="s">
        <v>514</v>
      </c>
      <c r="J30" s="32" t="s">
        <v>414</v>
      </c>
      <c r="K30" s="8" t="s">
        <v>275</v>
      </c>
      <c r="L30" s="25" t="s">
        <v>420</v>
      </c>
      <c r="M30" s="26">
        <v>1</v>
      </c>
      <c r="N30" s="26" t="s">
        <v>302</v>
      </c>
      <c r="O30" s="26" t="s">
        <v>303</v>
      </c>
      <c r="P30" s="27" t="s">
        <v>1135</v>
      </c>
      <c r="Q30" s="61">
        <v>43829</v>
      </c>
      <c r="R30" s="61">
        <v>43921</v>
      </c>
      <c r="S30" s="61">
        <v>44053</v>
      </c>
      <c r="T30" s="28" t="s">
        <v>393</v>
      </c>
      <c r="U30" s="74" t="s">
        <v>1145</v>
      </c>
      <c r="V30" s="28" t="s">
        <v>391</v>
      </c>
      <c r="W30" s="26">
        <v>0</v>
      </c>
      <c r="X30" s="26">
        <v>0</v>
      </c>
      <c r="Y30" s="6"/>
    </row>
    <row r="31" spans="1:25" ht="12" customHeight="1" x14ac:dyDescent="0.2">
      <c r="A31" s="19" t="s">
        <v>427</v>
      </c>
      <c r="B31" s="20">
        <v>1</v>
      </c>
      <c r="C31" s="21">
        <v>2020</v>
      </c>
      <c r="D31" s="31" t="s">
        <v>176</v>
      </c>
      <c r="E31" s="29" t="s">
        <v>429</v>
      </c>
      <c r="F31" s="23">
        <v>43741</v>
      </c>
      <c r="G31" s="26" t="s">
        <v>502</v>
      </c>
      <c r="H31" s="22" t="s">
        <v>510</v>
      </c>
      <c r="I31" s="25" t="s">
        <v>515</v>
      </c>
      <c r="J31" s="32" t="s">
        <v>415</v>
      </c>
      <c r="K31" s="8" t="s">
        <v>275</v>
      </c>
      <c r="L31" s="25" t="s">
        <v>421</v>
      </c>
      <c r="M31" s="26">
        <v>1</v>
      </c>
      <c r="N31" s="26" t="s">
        <v>302</v>
      </c>
      <c r="O31" s="26" t="s">
        <v>303</v>
      </c>
      <c r="P31" s="27" t="s">
        <v>1135</v>
      </c>
      <c r="Q31" s="61">
        <v>43829</v>
      </c>
      <c r="R31" s="61">
        <v>43921</v>
      </c>
      <c r="S31" s="61">
        <v>44053</v>
      </c>
      <c r="T31" s="28" t="s">
        <v>393</v>
      </c>
      <c r="U31" s="74" t="s">
        <v>1147</v>
      </c>
      <c r="V31" s="28" t="s">
        <v>391</v>
      </c>
      <c r="W31" s="26">
        <v>0</v>
      </c>
      <c r="X31" s="26">
        <v>0</v>
      </c>
      <c r="Y31" s="6"/>
    </row>
    <row r="32" spans="1:25" ht="12" customHeight="1" x14ac:dyDescent="0.2">
      <c r="A32" s="19" t="s">
        <v>428</v>
      </c>
      <c r="B32" s="20">
        <v>2</v>
      </c>
      <c r="C32" s="21">
        <v>2020</v>
      </c>
      <c r="D32" s="31" t="s">
        <v>176</v>
      </c>
      <c r="E32" s="29" t="s">
        <v>429</v>
      </c>
      <c r="F32" s="23">
        <v>43741</v>
      </c>
      <c r="G32" s="26" t="s">
        <v>503</v>
      </c>
      <c r="H32" s="22" t="s">
        <v>511</v>
      </c>
      <c r="I32" s="25" t="s">
        <v>516</v>
      </c>
      <c r="J32" s="32" t="s">
        <v>417</v>
      </c>
      <c r="K32" s="8" t="s">
        <v>275</v>
      </c>
      <c r="L32" s="25" t="s">
        <v>423</v>
      </c>
      <c r="M32" s="104">
        <v>0.8</v>
      </c>
      <c r="N32" s="26" t="s">
        <v>302</v>
      </c>
      <c r="O32" s="26" t="s">
        <v>303</v>
      </c>
      <c r="P32" s="27" t="s">
        <v>1135</v>
      </c>
      <c r="Q32" s="61">
        <v>43829</v>
      </c>
      <c r="R32" s="61">
        <v>43921</v>
      </c>
      <c r="S32" s="61">
        <v>44053</v>
      </c>
      <c r="T32" s="28" t="s">
        <v>393</v>
      </c>
      <c r="U32" s="74" t="s">
        <v>1139</v>
      </c>
      <c r="V32" s="28" t="s">
        <v>391</v>
      </c>
      <c r="W32" s="26">
        <v>0</v>
      </c>
      <c r="X32" s="26">
        <v>0</v>
      </c>
      <c r="Y32" s="6"/>
    </row>
    <row r="33" spans="1:25" ht="12" customHeight="1" x14ac:dyDescent="0.2">
      <c r="A33" s="19" t="s">
        <v>480</v>
      </c>
      <c r="B33" s="20">
        <v>1</v>
      </c>
      <c r="C33" s="21">
        <v>2020</v>
      </c>
      <c r="D33" s="31" t="s">
        <v>176</v>
      </c>
      <c r="E33" s="29" t="s">
        <v>485</v>
      </c>
      <c r="F33" s="23">
        <v>43782</v>
      </c>
      <c r="G33" s="26" t="s">
        <v>504</v>
      </c>
      <c r="H33" s="22" t="s">
        <v>512</v>
      </c>
      <c r="I33" s="25" t="s">
        <v>517</v>
      </c>
      <c r="J33" s="32" t="s">
        <v>458</v>
      </c>
      <c r="K33" s="8" t="s">
        <v>275</v>
      </c>
      <c r="L33" s="25" t="s">
        <v>459</v>
      </c>
      <c r="M33" s="26" t="s">
        <v>460</v>
      </c>
      <c r="N33" s="26" t="s">
        <v>302</v>
      </c>
      <c r="O33" s="26" t="s">
        <v>461</v>
      </c>
      <c r="P33" s="26" t="s">
        <v>1140</v>
      </c>
      <c r="Q33" s="61">
        <v>43871</v>
      </c>
      <c r="R33" s="61">
        <v>44196</v>
      </c>
      <c r="S33" s="61">
        <v>44053</v>
      </c>
      <c r="T33" s="28" t="s">
        <v>393</v>
      </c>
      <c r="U33" s="74" t="s">
        <v>1153</v>
      </c>
      <c r="V33" s="28" t="s">
        <v>391</v>
      </c>
      <c r="W33" s="26">
        <v>0</v>
      </c>
      <c r="X33" s="26">
        <v>0</v>
      </c>
      <c r="Y33" s="6"/>
    </row>
    <row r="34" spans="1:25" ht="12" customHeight="1" x14ac:dyDescent="0.2">
      <c r="A34" s="19" t="s">
        <v>480</v>
      </c>
      <c r="B34" s="20">
        <v>2</v>
      </c>
      <c r="C34" s="21">
        <v>2020</v>
      </c>
      <c r="D34" s="31" t="s">
        <v>176</v>
      </c>
      <c r="E34" s="29" t="s">
        <v>485</v>
      </c>
      <c r="F34" s="23">
        <v>43782</v>
      </c>
      <c r="G34" s="26" t="s">
        <v>504</v>
      </c>
      <c r="H34" s="22" t="s">
        <v>512</v>
      </c>
      <c r="I34" s="25" t="s">
        <v>517</v>
      </c>
      <c r="J34" s="32" t="s">
        <v>463</v>
      </c>
      <c r="K34" s="8" t="s">
        <v>275</v>
      </c>
      <c r="L34" s="25" t="s">
        <v>301</v>
      </c>
      <c r="M34" s="26" t="s">
        <v>464</v>
      </c>
      <c r="N34" s="26" t="s">
        <v>302</v>
      </c>
      <c r="O34" s="26" t="s">
        <v>461</v>
      </c>
      <c r="P34" s="26" t="s">
        <v>1140</v>
      </c>
      <c r="Q34" s="61">
        <v>43871</v>
      </c>
      <c r="R34" s="61">
        <v>44196</v>
      </c>
      <c r="S34" s="61">
        <v>44053</v>
      </c>
      <c r="T34" s="28" t="s">
        <v>393</v>
      </c>
      <c r="U34" s="74" t="s">
        <v>1154</v>
      </c>
      <c r="V34" s="28" t="s">
        <v>543</v>
      </c>
      <c r="W34" s="26">
        <v>0</v>
      </c>
      <c r="X34" s="26">
        <v>0</v>
      </c>
      <c r="Y34" s="6"/>
    </row>
    <row r="35" spans="1:25" ht="12" customHeight="1" x14ac:dyDescent="0.2">
      <c r="A35" s="19" t="s">
        <v>481</v>
      </c>
      <c r="B35" s="20">
        <v>2</v>
      </c>
      <c r="C35" s="21">
        <v>2020</v>
      </c>
      <c r="D35" s="31" t="s">
        <v>176</v>
      </c>
      <c r="E35" s="29" t="s">
        <v>485</v>
      </c>
      <c r="F35" s="23">
        <v>43782</v>
      </c>
      <c r="G35" s="26" t="s">
        <v>505</v>
      </c>
      <c r="H35" s="22" t="s">
        <v>512</v>
      </c>
      <c r="I35" s="25" t="s">
        <v>518</v>
      </c>
      <c r="J35" s="32" t="s">
        <v>469</v>
      </c>
      <c r="K35" s="7" t="s">
        <v>298</v>
      </c>
      <c r="L35" s="25" t="s">
        <v>470</v>
      </c>
      <c r="M35" s="26">
        <v>1</v>
      </c>
      <c r="N35" s="26" t="s">
        <v>302</v>
      </c>
      <c r="O35" s="26" t="s">
        <v>461</v>
      </c>
      <c r="P35" s="26" t="s">
        <v>1140</v>
      </c>
      <c r="Q35" s="61">
        <v>43871</v>
      </c>
      <c r="R35" s="61">
        <v>44104</v>
      </c>
      <c r="S35" s="61">
        <v>44053</v>
      </c>
      <c r="T35" s="28" t="s">
        <v>393</v>
      </c>
      <c r="U35" s="74" t="s">
        <v>1142</v>
      </c>
      <c r="V35" s="28" t="s">
        <v>391</v>
      </c>
      <c r="W35" s="26">
        <v>1</v>
      </c>
      <c r="X35" s="26">
        <v>0</v>
      </c>
      <c r="Y35" s="6"/>
    </row>
    <row r="36" spans="1:25" ht="12" customHeight="1" x14ac:dyDescent="0.2">
      <c r="A36" s="19" t="s">
        <v>483</v>
      </c>
      <c r="B36" s="20">
        <v>1</v>
      </c>
      <c r="C36" s="21">
        <v>2020</v>
      </c>
      <c r="D36" s="31" t="s">
        <v>176</v>
      </c>
      <c r="E36" s="29" t="s">
        <v>485</v>
      </c>
      <c r="F36" s="23">
        <v>43782</v>
      </c>
      <c r="G36" s="26" t="s">
        <v>506</v>
      </c>
      <c r="H36" s="22" t="s">
        <v>512</v>
      </c>
      <c r="I36" s="25" t="s">
        <v>521</v>
      </c>
      <c r="J36" s="32" t="s">
        <v>471</v>
      </c>
      <c r="K36" s="8" t="s">
        <v>275</v>
      </c>
      <c r="L36" s="25" t="s">
        <v>472</v>
      </c>
      <c r="M36" s="26">
        <v>1</v>
      </c>
      <c r="N36" s="26" t="s">
        <v>302</v>
      </c>
      <c r="O36" s="26" t="s">
        <v>461</v>
      </c>
      <c r="P36" s="26" t="s">
        <v>1140</v>
      </c>
      <c r="Q36" s="61">
        <v>43871</v>
      </c>
      <c r="R36" s="61">
        <v>44104</v>
      </c>
      <c r="S36" s="61">
        <v>44053</v>
      </c>
      <c r="T36" s="28" t="s">
        <v>393</v>
      </c>
      <c r="U36" s="74" t="s">
        <v>1141</v>
      </c>
      <c r="V36" s="28" t="s">
        <v>391</v>
      </c>
      <c r="W36" s="26">
        <v>1</v>
      </c>
      <c r="X36" s="26">
        <v>0</v>
      </c>
      <c r="Y36" s="6"/>
    </row>
    <row r="37" spans="1:25" ht="12" customHeight="1" x14ac:dyDescent="0.2">
      <c r="A37" s="19" t="s">
        <v>483</v>
      </c>
      <c r="B37" s="20">
        <v>2</v>
      </c>
      <c r="C37" s="21">
        <v>2020</v>
      </c>
      <c r="D37" s="31" t="s">
        <v>176</v>
      </c>
      <c r="E37" s="29" t="s">
        <v>485</v>
      </c>
      <c r="F37" s="23">
        <v>43782</v>
      </c>
      <c r="G37" s="26" t="s">
        <v>506</v>
      </c>
      <c r="H37" s="22" t="s">
        <v>512</v>
      </c>
      <c r="I37" s="25" t="s">
        <v>521</v>
      </c>
      <c r="J37" s="32" t="s">
        <v>473</v>
      </c>
      <c r="K37" s="8" t="s">
        <v>275</v>
      </c>
      <c r="L37" s="25" t="s">
        <v>474</v>
      </c>
      <c r="M37" s="26">
        <v>2</v>
      </c>
      <c r="N37" s="26" t="s">
        <v>302</v>
      </c>
      <c r="O37" s="26" t="s">
        <v>461</v>
      </c>
      <c r="P37" s="26" t="s">
        <v>1140</v>
      </c>
      <c r="Q37" s="61">
        <v>43871</v>
      </c>
      <c r="R37" s="61">
        <v>44196</v>
      </c>
      <c r="S37" s="61">
        <v>44053</v>
      </c>
      <c r="T37" s="28" t="s">
        <v>393</v>
      </c>
      <c r="U37" s="74" t="s">
        <v>1150</v>
      </c>
      <c r="V37" s="28" t="s">
        <v>391</v>
      </c>
      <c r="W37" s="26">
        <v>0</v>
      </c>
      <c r="X37" s="26">
        <v>0</v>
      </c>
      <c r="Y37" s="6"/>
    </row>
    <row r="38" spans="1:25" ht="12" customHeight="1" x14ac:dyDescent="0.2">
      <c r="A38" s="19" t="s">
        <v>482</v>
      </c>
      <c r="B38" s="20">
        <v>1</v>
      </c>
      <c r="C38" s="21">
        <v>2020</v>
      </c>
      <c r="D38" s="31" t="s">
        <v>176</v>
      </c>
      <c r="E38" s="29" t="s">
        <v>485</v>
      </c>
      <c r="F38" s="23">
        <v>43782</v>
      </c>
      <c r="G38" s="26" t="s">
        <v>507</v>
      </c>
      <c r="H38" s="22" t="s">
        <v>512</v>
      </c>
      <c r="I38" s="25" t="s">
        <v>519</v>
      </c>
      <c r="J38" s="32" t="s">
        <v>475</v>
      </c>
      <c r="K38" s="8" t="s">
        <v>275</v>
      </c>
      <c r="L38" s="25" t="s">
        <v>474</v>
      </c>
      <c r="M38" s="26">
        <v>6</v>
      </c>
      <c r="N38" s="26" t="s">
        <v>302</v>
      </c>
      <c r="O38" s="26" t="s">
        <v>461</v>
      </c>
      <c r="P38" s="26" t="s">
        <v>1140</v>
      </c>
      <c r="Q38" s="61">
        <v>43871</v>
      </c>
      <c r="R38" s="61">
        <v>44075</v>
      </c>
      <c r="S38" s="61">
        <v>44053</v>
      </c>
      <c r="T38" s="28" t="s">
        <v>393</v>
      </c>
      <c r="U38" s="74" t="s">
        <v>1143</v>
      </c>
      <c r="V38" s="28" t="s">
        <v>391</v>
      </c>
      <c r="W38" s="26">
        <v>0</v>
      </c>
      <c r="X38" s="26">
        <v>0</v>
      </c>
      <c r="Y38" s="6"/>
    </row>
    <row r="39" spans="1:25" ht="12" customHeight="1" x14ac:dyDescent="0.2">
      <c r="A39" s="19" t="s">
        <v>484</v>
      </c>
      <c r="B39" s="20">
        <v>2</v>
      </c>
      <c r="C39" s="21">
        <v>2020</v>
      </c>
      <c r="D39" s="31" t="s">
        <v>176</v>
      </c>
      <c r="E39" s="29" t="s">
        <v>485</v>
      </c>
      <c r="F39" s="23">
        <v>43782</v>
      </c>
      <c r="G39" s="26" t="s">
        <v>508</v>
      </c>
      <c r="H39" s="22" t="s">
        <v>512</v>
      </c>
      <c r="I39" s="25" t="s">
        <v>520</v>
      </c>
      <c r="J39" s="32" t="s">
        <v>478</v>
      </c>
      <c r="K39" s="8" t="s">
        <v>275</v>
      </c>
      <c r="L39" s="25" t="s">
        <v>479</v>
      </c>
      <c r="M39" s="26">
        <v>4</v>
      </c>
      <c r="N39" s="26" t="s">
        <v>302</v>
      </c>
      <c r="O39" s="26" t="s">
        <v>461</v>
      </c>
      <c r="P39" s="26" t="s">
        <v>1140</v>
      </c>
      <c r="Q39" s="61">
        <v>43871</v>
      </c>
      <c r="R39" s="61">
        <v>44196</v>
      </c>
      <c r="S39" s="61">
        <v>44053</v>
      </c>
      <c r="T39" s="28" t="s">
        <v>393</v>
      </c>
      <c r="U39" s="74" t="s">
        <v>1144</v>
      </c>
      <c r="V39" s="28" t="s">
        <v>391</v>
      </c>
      <c r="W39" s="26">
        <v>0</v>
      </c>
      <c r="X39" s="26">
        <v>0</v>
      </c>
      <c r="Y39" s="6"/>
    </row>
    <row r="40" spans="1:25" ht="12" customHeight="1" x14ac:dyDescent="0.2">
      <c r="A40" s="19" t="s">
        <v>534</v>
      </c>
      <c r="B40" s="20">
        <v>3</v>
      </c>
      <c r="C40" s="21">
        <v>2020</v>
      </c>
      <c r="D40" s="25" t="s">
        <v>252</v>
      </c>
      <c r="E40" s="29" t="s">
        <v>536</v>
      </c>
      <c r="F40" s="23">
        <v>43822</v>
      </c>
      <c r="G40" s="26" t="s">
        <v>524</v>
      </c>
      <c r="H40" s="22" t="s">
        <v>525</v>
      </c>
      <c r="I40" s="25" t="s">
        <v>526</v>
      </c>
      <c r="J40" s="32" t="s">
        <v>532</v>
      </c>
      <c r="K40" s="8" t="s">
        <v>528</v>
      </c>
      <c r="L40" s="25" t="s">
        <v>533</v>
      </c>
      <c r="M40" s="26">
        <v>1</v>
      </c>
      <c r="N40" s="26" t="s">
        <v>379</v>
      </c>
      <c r="O40" s="26" t="s">
        <v>379</v>
      </c>
      <c r="P40" s="26" t="s">
        <v>380</v>
      </c>
      <c r="Q40" s="61">
        <v>43952</v>
      </c>
      <c r="R40" s="61">
        <v>44073</v>
      </c>
      <c r="S40" s="61"/>
      <c r="T40" s="28"/>
      <c r="U40" s="28"/>
      <c r="V40" s="28" t="s">
        <v>391</v>
      </c>
      <c r="W40" s="26">
        <v>0</v>
      </c>
      <c r="X40" s="26">
        <v>0</v>
      </c>
      <c r="Y40" s="6"/>
    </row>
    <row r="41" spans="1:25" ht="12" customHeight="1" x14ac:dyDescent="0.2">
      <c r="A41" s="19" t="s">
        <v>540</v>
      </c>
      <c r="B41" s="20">
        <v>1</v>
      </c>
      <c r="C41" s="21">
        <v>2020</v>
      </c>
      <c r="D41" s="25" t="s">
        <v>252</v>
      </c>
      <c r="E41" s="29" t="s">
        <v>536</v>
      </c>
      <c r="F41" s="23">
        <v>43822</v>
      </c>
      <c r="G41" s="26" t="s">
        <v>537</v>
      </c>
      <c r="H41" s="22" t="s">
        <v>538</v>
      </c>
      <c r="I41" s="25" t="s">
        <v>575</v>
      </c>
      <c r="J41" s="32" t="s">
        <v>576</v>
      </c>
      <c r="K41" s="8" t="s">
        <v>528</v>
      </c>
      <c r="L41" s="25" t="s">
        <v>577</v>
      </c>
      <c r="M41" s="26">
        <v>1</v>
      </c>
      <c r="N41" s="26" t="s">
        <v>541</v>
      </c>
      <c r="O41" s="26" t="s">
        <v>541</v>
      </c>
      <c r="P41" s="26" t="s">
        <v>539</v>
      </c>
      <c r="Q41" s="61">
        <v>43832</v>
      </c>
      <c r="R41" s="61">
        <v>44042</v>
      </c>
      <c r="S41" s="61">
        <v>44037</v>
      </c>
      <c r="T41" s="28" t="s">
        <v>394</v>
      </c>
      <c r="U41" s="28" t="s">
        <v>1161</v>
      </c>
      <c r="V41" s="28" t="s">
        <v>543</v>
      </c>
      <c r="W41" s="26">
        <v>1</v>
      </c>
      <c r="X41" s="26">
        <v>1</v>
      </c>
      <c r="Y41" s="6"/>
    </row>
    <row r="42" spans="1:25" ht="12" customHeight="1" x14ac:dyDescent="0.2">
      <c r="A42" s="19" t="s">
        <v>561</v>
      </c>
      <c r="B42" s="20">
        <v>1</v>
      </c>
      <c r="C42" s="21">
        <v>2020</v>
      </c>
      <c r="D42" s="31" t="s">
        <v>564</v>
      </c>
      <c r="E42" s="29" t="s">
        <v>566</v>
      </c>
      <c r="F42" s="23">
        <v>43901</v>
      </c>
      <c r="G42" s="26" t="s">
        <v>567</v>
      </c>
      <c r="H42" s="22" t="s">
        <v>550</v>
      </c>
      <c r="I42" s="25" t="s">
        <v>551</v>
      </c>
      <c r="J42" s="32" t="s">
        <v>552</v>
      </c>
      <c r="K42" s="8" t="s">
        <v>305</v>
      </c>
      <c r="L42" s="25" t="s">
        <v>553</v>
      </c>
      <c r="M42" s="26">
        <v>1</v>
      </c>
      <c r="N42" s="26" t="s">
        <v>293</v>
      </c>
      <c r="O42" s="26" t="s">
        <v>570</v>
      </c>
      <c r="P42" s="26" t="s">
        <v>554</v>
      </c>
      <c r="Q42" s="61">
        <v>43908</v>
      </c>
      <c r="R42" s="61">
        <v>43980</v>
      </c>
      <c r="S42" s="60">
        <v>44019</v>
      </c>
      <c r="T42" s="7" t="s">
        <v>390</v>
      </c>
      <c r="U42" s="74" t="s">
        <v>1123</v>
      </c>
      <c r="V42" s="28" t="s">
        <v>391</v>
      </c>
      <c r="W42" s="26">
        <v>0</v>
      </c>
      <c r="X42" s="26">
        <v>0</v>
      </c>
      <c r="Y42" s="6"/>
    </row>
    <row r="43" spans="1:25" ht="12" customHeight="1" x14ac:dyDescent="0.2">
      <c r="A43" s="19" t="s">
        <v>562</v>
      </c>
      <c r="B43" s="20">
        <v>1</v>
      </c>
      <c r="C43" s="21">
        <v>2020</v>
      </c>
      <c r="D43" s="31" t="s">
        <v>564</v>
      </c>
      <c r="E43" s="29" t="s">
        <v>566</v>
      </c>
      <c r="F43" s="23">
        <v>43901</v>
      </c>
      <c r="G43" s="26" t="s">
        <v>568</v>
      </c>
      <c r="H43" s="22" t="s">
        <v>550</v>
      </c>
      <c r="I43" s="25" t="s">
        <v>555</v>
      </c>
      <c r="J43" s="32" t="s">
        <v>552</v>
      </c>
      <c r="K43" s="8" t="s">
        <v>305</v>
      </c>
      <c r="L43" s="25" t="s">
        <v>553</v>
      </c>
      <c r="M43" s="26">
        <v>1</v>
      </c>
      <c r="N43" s="26" t="s">
        <v>293</v>
      </c>
      <c r="O43" s="26" t="s">
        <v>570</v>
      </c>
      <c r="P43" s="26" t="s">
        <v>554</v>
      </c>
      <c r="Q43" s="61">
        <v>43908</v>
      </c>
      <c r="R43" s="61">
        <v>43980</v>
      </c>
      <c r="S43" s="60">
        <v>44019</v>
      </c>
      <c r="T43" s="7" t="s">
        <v>390</v>
      </c>
      <c r="U43" s="74" t="s">
        <v>1123</v>
      </c>
      <c r="V43" s="28" t="s">
        <v>391</v>
      </c>
      <c r="W43" s="26">
        <v>0</v>
      </c>
      <c r="X43" s="26">
        <v>0</v>
      </c>
      <c r="Y43" s="6"/>
    </row>
    <row r="44" spans="1:25" ht="12" customHeight="1" x14ac:dyDescent="0.2">
      <c r="A44" s="19" t="s">
        <v>605</v>
      </c>
      <c r="B44" s="20">
        <v>1</v>
      </c>
      <c r="C44" s="21">
        <v>2020</v>
      </c>
      <c r="D44" s="31" t="s">
        <v>581</v>
      </c>
      <c r="E44" s="29" t="s">
        <v>229</v>
      </c>
      <c r="F44" s="23">
        <v>43921</v>
      </c>
      <c r="G44" s="26" t="s">
        <v>582</v>
      </c>
      <c r="H44" s="22" t="s">
        <v>583</v>
      </c>
      <c r="I44" s="25" t="s">
        <v>584</v>
      </c>
      <c r="J44" s="32" t="s">
        <v>585</v>
      </c>
      <c r="K44" s="8" t="s">
        <v>298</v>
      </c>
      <c r="L44" s="25" t="s">
        <v>586</v>
      </c>
      <c r="M44" s="26">
        <v>1</v>
      </c>
      <c r="N44" s="26" t="s">
        <v>609</v>
      </c>
      <c r="O44" s="44" t="s">
        <v>616</v>
      </c>
      <c r="P44" s="26" t="s">
        <v>587</v>
      </c>
      <c r="Q44" s="61">
        <v>43917</v>
      </c>
      <c r="R44" s="61">
        <v>44073</v>
      </c>
      <c r="S44" s="61"/>
      <c r="T44" s="28"/>
      <c r="U44" s="28"/>
      <c r="V44" s="28" t="s">
        <v>391</v>
      </c>
      <c r="W44" s="26">
        <v>0</v>
      </c>
      <c r="X44" s="26">
        <v>0</v>
      </c>
      <c r="Y44" s="6"/>
    </row>
    <row r="45" spans="1:25" ht="12" customHeight="1" x14ac:dyDescent="0.2">
      <c r="A45" s="19" t="s">
        <v>606</v>
      </c>
      <c r="B45" s="20">
        <v>1</v>
      </c>
      <c r="C45" s="21">
        <v>2020</v>
      </c>
      <c r="D45" s="31" t="s">
        <v>581</v>
      </c>
      <c r="E45" s="29" t="s">
        <v>229</v>
      </c>
      <c r="F45" s="23">
        <v>43921</v>
      </c>
      <c r="G45" s="26" t="s">
        <v>588</v>
      </c>
      <c r="H45" s="22" t="s">
        <v>589</v>
      </c>
      <c r="I45" s="25" t="s">
        <v>590</v>
      </c>
      <c r="J45" s="32" t="s">
        <v>591</v>
      </c>
      <c r="K45" s="8" t="s">
        <v>305</v>
      </c>
      <c r="L45" s="25" t="s">
        <v>592</v>
      </c>
      <c r="M45" s="104">
        <v>0.9</v>
      </c>
      <c r="N45" s="26" t="s">
        <v>609</v>
      </c>
      <c r="O45" s="44" t="s">
        <v>616</v>
      </c>
      <c r="P45" s="26" t="s">
        <v>593</v>
      </c>
      <c r="Q45" s="61">
        <v>43917</v>
      </c>
      <c r="R45" s="61">
        <v>44104</v>
      </c>
      <c r="S45" s="61"/>
      <c r="T45" s="28"/>
      <c r="U45" s="28"/>
      <c r="V45" s="28" t="s">
        <v>391</v>
      </c>
      <c r="W45" s="26">
        <v>0</v>
      </c>
      <c r="X45" s="26">
        <v>0</v>
      </c>
      <c r="Y45" s="6"/>
    </row>
    <row r="46" spans="1:25" ht="12" customHeight="1" x14ac:dyDescent="0.2">
      <c r="A46" s="19" t="s">
        <v>607</v>
      </c>
      <c r="B46" s="20">
        <v>1</v>
      </c>
      <c r="C46" s="21">
        <v>2020</v>
      </c>
      <c r="D46" s="31" t="s">
        <v>581</v>
      </c>
      <c r="E46" s="29" t="s">
        <v>229</v>
      </c>
      <c r="F46" s="23">
        <v>43921</v>
      </c>
      <c r="G46" s="26" t="s">
        <v>594</v>
      </c>
      <c r="H46" s="22" t="s">
        <v>595</v>
      </c>
      <c r="I46" s="25" t="s">
        <v>596</v>
      </c>
      <c r="J46" s="32" t="s">
        <v>597</v>
      </c>
      <c r="K46" s="8" t="s">
        <v>305</v>
      </c>
      <c r="L46" s="25" t="s">
        <v>598</v>
      </c>
      <c r="M46" s="26">
        <v>1</v>
      </c>
      <c r="N46" s="26" t="s">
        <v>609</v>
      </c>
      <c r="O46" s="44" t="s">
        <v>616</v>
      </c>
      <c r="P46" s="26" t="s">
        <v>593</v>
      </c>
      <c r="Q46" s="61">
        <v>43917</v>
      </c>
      <c r="R46" s="61">
        <v>44195</v>
      </c>
      <c r="S46" s="61"/>
      <c r="T46" s="28"/>
      <c r="U46" s="28"/>
      <c r="V46" s="28" t="s">
        <v>391</v>
      </c>
      <c r="W46" s="26">
        <v>0</v>
      </c>
      <c r="X46" s="26">
        <v>0</v>
      </c>
      <c r="Y46" s="6"/>
    </row>
    <row r="47" spans="1:25" ht="12" customHeight="1" x14ac:dyDescent="0.2">
      <c r="A47" s="19" t="s">
        <v>608</v>
      </c>
      <c r="B47" s="20">
        <v>1</v>
      </c>
      <c r="C47" s="21">
        <v>2020</v>
      </c>
      <c r="D47" s="31" t="s">
        <v>581</v>
      </c>
      <c r="E47" s="29" t="s">
        <v>599</v>
      </c>
      <c r="F47" s="23">
        <v>43921</v>
      </c>
      <c r="G47" s="26" t="s">
        <v>600</v>
      </c>
      <c r="H47" s="22" t="s">
        <v>601</v>
      </c>
      <c r="I47" s="25" t="s">
        <v>602</v>
      </c>
      <c r="J47" s="32" t="s">
        <v>603</v>
      </c>
      <c r="K47" s="8" t="s">
        <v>305</v>
      </c>
      <c r="L47" s="25" t="s">
        <v>604</v>
      </c>
      <c r="M47" s="26">
        <v>1</v>
      </c>
      <c r="N47" s="26" t="s">
        <v>609</v>
      </c>
      <c r="O47" s="44" t="s">
        <v>616</v>
      </c>
      <c r="P47" s="26" t="s">
        <v>593</v>
      </c>
      <c r="Q47" s="61">
        <v>43917</v>
      </c>
      <c r="R47" s="61">
        <v>44104</v>
      </c>
      <c r="S47" s="61"/>
      <c r="T47" s="28"/>
      <c r="U47" s="28"/>
      <c r="V47" s="28" t="s">
        <v>391</v>
      </c>
      <c r="W47" s="26">
        <v>0</v>
      </c>
      <c r="X47" s="26">
        <v>0</v>
      </c>
      <c r="Y47" s="6"/>
    </row>
    <row r="48" spans="1:25" ht="12" customHeight="1" x14ac:dyDescent="0.2">
      <c r="A48" s="19" t="s">
        <v>659</v>
      </c>
      <c r="B48" s="20">
        <v>1</v>
      </c>
      <c r="C48" s="21">
        <v>2020</v>
      </c>
      <c r="D48" s="31" t="s">
        <v>658</v>
      </c>
      <c r="E48" s="29" t="s">
        <v>664</v>
      </c>
      <c r="F48" s="23">
        <v>43934</v>
      </c>
      <c r="G48" s="26" t="s">
        <v>627</v>
      </c>
      <c r="H48" s="22" t="s">
        <v>628</v>
      </c>
      <c r="I48" s="25" t="s">
        <v>629</v>
      </c>
      <c r="J48" s="32" t="s">
        <v>630</v>
      </c>
      <c r="K48" s="8" t="s">
        <v>305</v>
      </c>
      <c r="L48" s="25" t="s">
        <v>631</v>
      </c>
      <c r="M48" s="26">
        <v>1</v>
      </c>
      <c r="N48" s="26" t="s">
        <v>609</v>
      </c>
      <c r="O48" s="26" t="s">
        <v>665</v>
      </c>
      <c r="P48" s="44" t="s">
        <v>632</v>
      </c>
      <c r="Q48" s="61">
        <v>43955</v>
      </c>
      <c r="R48" s="61">
        <v>44104</v>
      </c>
      <c r="S48" s="61"/>
      <c r="T48" s="28"/>
      <c r="U48" s="28"/>
      <c r="V48" s="28" t="s">
        <v>391</v>
      </c>
      <c r="W48" s="26">
        <v>0</v>
      </c>
      <c r="X48" s="26">
        <v>0</v>
      </c>
      <c r="Y48" s="6"/>
    </row>
    <row r="49" spans="1:25" ht="12" customHeight="1" x14ac:dyDescent="0.2">
      <c r="A49" s="19" t="s">
        <v>659</v>
      </c>
      <c r="B49" s="20">
        <v>2</v>
      </c>
      <c r="C49" s="21">
        <v>2020</v>
      </c>
      <c r="D49" s="31" t="s">
        <v>658</v>
      </c>
      <c r="E49" s="29" t="s">
        <v>664</v>
      </c>
      <c r="F49" s="23">
        <v>43934</v>
      </c>
      <c r="G49" s="26" t="s">
        <v>627</v>
      </c>
      <c r="H49" s="22" t="s">
        <v>628</v>
      </c>
      <c r="I49" s="25" t="s">
        <v>629</v>
      </c>
      <c r="J49" s="32" t="s">
        <v>633</v>
      </c>
      <c r="K49" s="8" t="s">
        <v>305</v>
      </c>
      <c r="L49" s="25" t="s">
        <v>634</v>
      </c>
      <c r="M49" s="26">
        <v>1</v>
      </c>
      <c r="N49" s="26" t="s">
        <v>609</v>
      </c>
      <c r="O49" s="26" t="s">
        <v>665</v>
      </c>
      <c r="P49" s="44" t="s">
        <v>632</v>
      </c>
      <c r="Q49" s="61">
        <v>44180</v>
      </c>
      <c r="R49" s="61">
        <v>44196</v>
      </c>
      <c r="S49" s="61"/>
      <c r="T49" s="28"/>
      <c r="U49" s="28"/>
      <c r="V49" s="28" t="s">
        <v>391</v>
      </c>
      <c r="W49" s="26">
        <v>0</v>
      </c>
      <c r="X49" s="26">
        <v>0</v>
      </c>
      <c r="Y49" s="6"/>
    </row>
    <row r="50" spans="1:25" ht="12" customHeight="1" x14ac:dyDescent="0.2">
      <c r="A50" s="19" t="s">
        <v>660</v>
      </c>
      <c r="B50" s="20">
        <v>2</v>
      </c>
      <c r="C50" s="21">
        <v>2020</v>
      </c>
      <c r="D50" s="31" t="s">
        <v>658</v>
      </c>
      <c r="E50" s="29" t="s">
        <v>664</v>
      </c>
      <c r="F50" s="23">
        <v>43934</v>
      </c>
      <c r="G50" s="26" t="s">
        <v>635</v>
      </c>
      <c r="H50" s="22" t="s">
        <v>628</v>
      </c>
      <c r="I50" s="25" t="s">
        <v>636</v>
      </c>
      <c r="J50" s="32" t="s">
        <v>640</v>
      </c>
      <c r="K50" s="8" t="s">
        <v>305</v>
      </c>
      <c r="L50" s="25" t="s">
        <v>641</v>
      </c>
      <c r="M50" s="26">
        <v>2</v>
      </c>
      <c r="N50" s="26" t="s">
        <v>609</v>
      </c>
      <c r="O50" s="26" t="s">
        <v>665</v>
      </c>
      <c r="P50" s="44" t="s">
        <v>632</v>
      </c>
      <c r="Q50" s="61">
        <v>44104</v>
      </c>
      <c r="R50" s="61">
        <v>44196</v>
      </c>
      <c r="S50" s="61"/>
      <c r="T50" s="28"/>
      <c r="U50" s="28"/>
      <c r="V50" s="28" t="s">
        <v>391</v>
      </c>
      <c r="W50" s="26">
        <v>0</v>
      </c>
      <c r="X50" s="26">
        <v>0</v>
      </c>
      <c r="Y50" s="6"/>
    </row>
    <row r="51" spans="1:25" ht="12" customHeight="1" x14ac:dyDescent="0.2">
      <c r="A51" s="19" t="s">
        <v>662</v>
      </c>
      <c r="B51" s="20">
        <v>2</v>
      </c>
      <c r="C51" s="21">
        <v>2020</v>
      </c>
      <c r="D51" s="31" t="s">
        <v>658</v>
      </c>
      <c r="E51" s="29" t="s">
        <v>664</v>
      </c>
      <c r="F51" s="23">
        <v>43934</v>
      </c>
      <c r="G51" s="26" t="s">
        <v>646</v>
      </c>
      <c r="H51" s="22" t="s">
        <v>628</v>
      </c>
      <c r="I51" s="25" t="s">
        <v>647</v>
      </c>
      <c r="J51" s="32" t="s">
        <v>650</v>
      </c>
      <c r="K51" s="8" t="s">
        <v>305</v>
      </c>
      <c r="L51" s="25" t="s">
        <v>651</v>
      </c>
      <c r="M51" s="26">
        <v>1</v>
      </c>
      <c r="N51" s="26" t="s">
        <v>609</v>
      </c>
      <c r="O51" s="26" t="s">
        <v>665</v>
      </c>
      <c r="P51" s="44" t="s">
        <v>632</v>
      </c>
      <c r="Q51" s="61">
        <v>43959</v>
      </c>
      <c r="R51" s="61">
        <v>44196</v>
      </c>
      <c r="S51" s="61"/>
      <c r="T51" s="28"/>
      <c r="U51" s="28"/>
      <c r="V51" s="28" t="s">
        <v>391</v>
      </c>
      <c r="W51" s="26">
        <v>0</v>
      </c>
      <c r="X51" s="26">
        <v>0</v>
      </c>
      <c r="Y51" s="6"/>
    </row>
    <row r="52" spans="1:25" ht="12" customHeight="1" x14ac:dyDescent="0.2">
      <c r="A52" s="19" t="s">
        <v>663</v>
      </c>
      <c r="B52" s="20">
        <v>2</v>
      </c>
      <c r="C52" s="21">
        <v>2020</v>
      </c>
      <c r="D52" s="31" t="s">
        <v>658</v>
      </c>
      <c r="E52" s="29" t="s">
        <v>664</v>
      </c>
      <c r="F52" s="23">
        <v>43934</v>
      </c>
      <c r="G52" s="26" t="s">
        <v>652</v>
      </c>
      <c r="H52" s="22" t="s">
        <v>628</v>
      </c>
      <c r="I52" s="25" t="s">
        <v>653</v>
      </c>
      <c r="J52" s="32" t="s">
        <v>656</v>
      </c>
      <c r="K52" s="8" t="s">
        <v>305</v>
      </c>
      <c r="L52" s="25" t="s">
        <v>657</v>
      </c>
      <c r="M52" s="26">
        <v>1</v>
      </c>
      <c r="N52" s="26" t="s">
        <v>609</v>
      </c>
      <c r="O52" s="26" t="s">
        <v>665</v>
      </c>
      <c r="P52" s="44" t="s">
        <v>632</v>
      </c>
      <c r="Q52" s="61">
        <v>43969</v>
      </c>
      <c r="R52" s="61">
        <v>44196</v>
      </c>
      <c r="S52" s="61"/>
      <c r="T52" s="28"/>
      <c r="U52" s="28"/>
      <c r="V52" s="28" t="s">
        <v>391</v>
      </c>
      <c r="W52" s="26">
        <v>0</v>
      </c>
      <c r="X52" s="26">
        <v>0</v>
      </c>
      <c r="Y52" s="6"/>
    </row>
    <row r="53" spans="1:25" ht="12" customHeight="1" x14ac:dyDescent="0.2">
      <c r="A53" s="19" t="s">
        <v>709</v>
      </c>
      <c r="B53" s="20">
        <v>1</v>
      </c>
      <c r="C53" s="21">
        <v>2020</v>
      </c>
      <c r="D53" s="32" t="s">
        <v>900</v>
      </c>
      <c r="E53" s="29" t="s">
        <v>1100</v>
      </c>
      <c r="F53" s="23">
        <v>43948</v>
      </c>
      <c r="G53" s="26" t="s">
        <v>678</v>
      </c>
      <c r="H53" s="22" t="s">
        <v>679</v>
      </c>
      <c r="I53" s="25" t="s">
        <v>680</v>
      </c>
      <c r="J53" s="32" t="s">
        <v>681</v>
      </c>
      <c r="K53" s="8" t="s">
        <v>305</v>
      </c>
      <c r="L53" s="25" t="s">
        <v>682</v>
      </c>
      <c r="M53" s="26">
        <v>2</v>
      </c>
      <c r="N53" s="26" t="s">
        <v>712</v>
      </c>
      <c r="O53" s="26" t="s">
        <v>712</v>
      </c>
      <c r="P53" s="26" t="s">
        <v>683</v>
      </c>
      <c r="Q53" s="61">
        <v>43957</v>
      </c>
      <c r="R53" s="61">
        <v>44167</v>
      </c>
      <c r="S53" s="61">
        <v>44053</v>
      </c>
      <c r="T53" s="28" t="s">
        <v>394</v>
      </c>
      <c r="U53" s="28" t="s">
        <v>1155</v>
      </c>
      <c r="V53" s="28" t="s">
        <v>391</v>
      </c>
      <c r="W53" s="26">
        <v>0</v>
      </c>
      <c r="X53" s="26">
        <v>0</v>
      </c>
      <c r="Y53" s="6"/>
    </row>
    <row r="54" spans="1:25" ht="12" customHeight="1" x14ac:dyDescent="0.2">
      <c r="A54" s="19" t="s">
        <v>709</v>
      </c>
      <c r="B54" s="20">
        <v>2</v>
      </c>
      <c r="C54" s="21">
        <v>2020</v>
      </c>
      <c r="D54" s="32" t="s">
        <v>900</v>
      </c>
      <c r="E54" s="29" t="s">
        <v>1100</v>
      </c>
      <c r="F54" s="23">
        <v>43948</v>
      </c>
      <c r="G54" s="26" t="s">
        <v>678</v>
      </c>
      <c r="H54" s="22" t="s">
        <v>679</v>
      </c>
      <c r="I54" s="25" t="s">
        <v>680</v>
      </c>
      <c r="J54" s="32" t="s">
        <v>684</v>
      </c>
      <c r="K54" s="8" t="s">
        <v>305</v>
      </c>
      <c r="L54" s="25" t="s">
        <v>685</v>
      </c>
      <c r="M54" s="26">
        <v>2</v>
      </c>
      <c r="N54" s="26" t="s">
        <v>712</v>
      </c>
      <c r="O54" s="26" t="s">
        <v>712</v>
      </c>
      <c r="P54" s="26" t="s">
        <v>683</v>
      </c>
      <c r="Q54" s="61">
        <v>43990</v>
      </c>
      <c r="R54" s="61">
        <v>44169</v>
      </c>
      <c r="S54" s="61">
        <v>44053</v>
      </c>
      <c r="T54" s="28" t="s">
        <v>394</v>
      </c>
      <c r="U54" s="28" t="s">
        <v>1156</v>
      </c>
      <c r="V54" s="28" t="s">
        <v>391</v>
      </c>
      <c r="W54" s="26">
        <v>0</v>
      </c>
      <c r="X54" s="26">
        <v>0</v>
      </c>
      <c r="Y54" s="6"/>
    </row>
    <row r="55" spans="1:25" ht="12" customHeight="1" x14ac:dyDescent="0.2">
      <c r="A55" s="19" t="s">
        <v>709</v>
      </c>
      <c r="B55" s="20">
        <v>3</v>
      </c>
      <c r="C55" s="21">
        <v>2020</v>
      </c>
      <c r="D55" s="32" t="s">
        <v>900</v>
      </c>
      <c r="E55" s="29" t="s">
        <v>1100</v>
      </c>
      <c r="F55" s="23">
        <v>43948</v>
      </c>
      <c r="G55" s="26" t="s">
        <v>686</v>
      </c>
      <c r="H55" s="22" t="s">
        <v>687</v>
      </c>
      <c r="I55" s="25" t="s">
        <v>688</v>
      </c>
      <c r="J55" s="32" t="s">
        <v>689</v>
      </c>
      <c r="K55" s="8" t="s">
        <v>305</v>
      </c>
      <c r="L55" s="25" t="s">
        <v>690</v>
      </c>
      <c r="M55" s="26">
        <v>2</v>
      </c>
      <c r="N55" s="26" t="s">
        <v>712</v>
      </c>
      <c r="O55" s="26" t="s">
        <v>712</v>
      </c>
      <c r="P55" s="26" t="s">
        <v>683</v>
      </c>
      <c r="Q55" s="61">
        <v>43957</v>
      </c>
      <c r="R55" s="61">
        <v>44167</v>
      </c>
      <c r="S55" s="61">
        <v>44053</v>
      </c>
      <c r="T55" s="28" t="s">
        <v>394</v>
      </c>
      <c r="U55" s="28" t="s">
        <v>1157</v>
      </c>
      <c r="V55" s="28" t="s">
        <v>391</v>
      </c>
      <c r="W55" s="26">
        <v>0</v>
      </c>
      <c r="X55" s="26">
        <v>0</v>
      </c>
      <c r="Y55" s="6"/>
    </row>
    <row r="56" spans="1:25" ht="12" customHeight="1" x14ac:dyDescent="0.2">
      <c r="A56" s="19" t="s">
        <v>709</v>
      </c>
      <c r="B56" s="20">
        <v>4</v>
      </c>
      <c r="C56" s="21">
        <v>2020</v>
      </c>
      <c r="D56" s="32" t="s">
        <v>900</v>
      </c>
      <c r="E56" s="29" t="s">
        <v>1100</v>
      </c>
      <c r="F56" s="23">
        <v>43948</v>
      </c>
      <c r="G56" s="26" t="s">
        <v>686</v>
      </c>
      <c r="H56" s="22" t="s">
        <v>687</v>
      </c>
      <c r="I56" s="25" t="s">
        <v>688</v>
      </c>
      <c r="J56" s="32" t="s">
        <v>691</v>
      </c>
      <c r="K56" s="8" t="s">
        <v>305</v>
      </c>
      <c r="L56" s="25" t="s">
        <v>692</v>
      </c>
      <c r="M56" s="26">
        <v>2</v>
      </c>
      <c r="N56" s="26" t="s">
        <v>712</v>
      </c>
      <c r="O56" s="26" t="s">
        <v>712</v>
      </c>
      <c r="P56" s="26" t="s">
        <v>683</v>
      </c>
      <c r="Q56" s="61">
        <v>43990</v>
      </c>
      <c r="R56" s="61">
        <v>44169</v>
      </c>
      <c r="S56" s="61">
        <v>44053</v>
      </c>
      <c r="T56" s="28" t="s">
        <v>394</v>
      </c>
      <c r="U56" s="28" t="s">
        <v>1158</v>
      </c>
      <c r="V56" s="28" t="s">
        <v>391</v>
      </c>
      <c r="W56" s="26">
        <v>0</v>
      </c>
      <c r="X56" s="26">
        <v>0</v>
      </c>
      <c r="Y56" s="6"/>
    </row>
    <row r="57" spans="1:25" ht="12" customHeight="1" x14ac:dyDescent="0.2">
      <c r="A57" s="19" t="s">
        <v>710</v>
      </c>
      <c r="B57" s="20">
        <v>1</v>
      </c>
      <c r="C57" s="21">
        <v>2020</v>
      </c>
      <c r="D57" s="31" t="s">
        <v>707</v>
      </c>
      <c r="E57" s="29" t="s">
        <v>1100</v>
      </c>
      <c r="F57" s="23">
        <v>43948</v>
      </c>
      <c r="G57" s="26" t="s">
        <v>693</v>
      </c>
      <c r="H57" s="22" t="s">
        <v>488</v>
      </c>
      <c r="I57" s="25" t="s">
        <v>694</v>
      </c>
      <c r="J57" s="32" t="s">
        <v>695</v>
      </c>
      <c r="K57" s="8" t="s">
        <v>696</v>
      </c>
      <c r="L57" s="25" t="s">
        <v>697</v>
      </c>
      <c r="M57" s="26">
        <v>1</v>
      </c>
      <c r="N57" s="26" t="s">
        <v>317</v>
      </c>
      <c r="O57" s="26" t="s">
        <v>326</v>
      </c>
      <c r="P57" s="26" t="s">
        <v>698</v>
      </c>
      <c r="Q57" s="61">
        <v>43977</v>
      </c>
      <c r="R57" s="61">
        <v>44043</v>
      </c>
      <c r="S57" s="61">
        <v>44046</v>
      </c>
      <c r="T57" s="28" t="s">
        <v>395</v>
      </c>
      <c r="U57" s="28" t="s">
        <v>1164</v>
      </c>
      <c r="V57" s="28" t="s">
        <v>543</v>
      </c>
      <c r="W57" s="26">
        <v>0</v>
      </c>
      <c r="X57" s="26">
        <v>0</v>
      </c>
      <c r="Y57" s="6"/>
    </row>
    <row r="58" spans="1:25" ht="12" customHeight="1" x14ac:dyDescent="0.2">
      <c r="A58" s="19" t="s">
        <v>711</v>
      </c>
      <c r="B58" s="20">
        <v>1</v>
      </c>
      <c r="C58" s="21">
        <v>2020</v>
      </c>
      <c r="D58" s="32" t="s">
        <v>708</v>
      </c>
      <c r="E58" s="29" t="s">
        <v>1100</v>
      </c>
      <c r="F58" s="23">
        <v>43948</v>
      </c>
      <c r="G58" s="26" t="s">
        <v>699</v>
      </c>
      <c r="H58" s="22" t="s">
        <v>700</v>
      </c>
      <c r="I58" s="25" t="s">
        <v>701</v>
      </c>
      <c r="J58" s="32" t="s">
        <v>702</v>
      </c>
      <c r="K58" s="8" t="s">
        <v>305</v>
      </c>
      <c r="L58" s="25" t="s">
        <v>703</v>
      </c>
      <c r="M58" s="26">
        <v>2</v>
      </c>
      <c r="N58" s="44" t="s">
        <v>714</v>
      </c>
      <c r="O58" s="44" t="s">
        <v>713</v>
      </c>
      <c r="P58" s="26" t="s">
        <v>704</v>
      </c>
      <c r="Q58" s="61">
        <v>43966</v>
      </c>
      <c r="R58" s="61">
        <v>44180</v>
      </c>
      <c r="S58" s="61"/>
      <c r="T58" s="28"/>
      <c r="U58" s="28"/>
      <c r="V58" s="28" t="s">
        <v>391</v>
      </c>
      <c r="W58" s="26">
        <v>0</v>
      </c>
      <c r="X58" s="26">
        <v>0</v>
      </c>
      <c r="Y58" s="6"/>
    </row>
    <row r="59" spans="1:25" ht="12" customHeight="1" x14ac:dyDescent="0.2">
      <c r="A59" s="19" t="s">
        <v>711</v>
      </c>
      <c r="B59" s="20">
        <v>2</v>
      </c>
      <c r="C59" s="21">
        <v>2020</v>
      </c>
      <c r="D59" s="32" t="s">
        <v>708</v>
      </c>
      <c r="E59" s="29" t="s">
        <v>1100</v>
      </c>
      <c r="F59" s="23">
        <v>43948</v>
      </c>
      <c r="G59" s="26" t="s">
        <v>699</v>
      </c>
      <c r="H59" s="22" t="s">
        <v>700</v>
      </c>
      <c r="I59" s="25" t="s">
        <v>701</v>
      </c>
      <c r="J59" s="32" t="s">
        <v>705</v>
      </c>
      <c r="K59" s="8" t="s">
        <v>305</v>
      </c>
      <c r="L59" s="25" t="s">
        <v>706</v>
      </c>
      <c r="M59" s="26">
        <v>1</v>
      </c>
      <c r="N59" s="44" t="s">
        <v>714</v>
      </c>
      <c r="O59" s="44" t="s">
        <v>713</v>
      </c>
      <c r="P59" s="26" t="s">
        <v>704</v>
      </c>
      <c r="Q59" s="61">
        <v>43983</v>
      </c>
      <c r="R59" s="61">
        <v>44136</v>
      </c>
      <c r="S59" s="61"/>
      <c r="T59" s="28"/>
      <c r="U59" s="28"/>
      <c r="V59" s="28" t="s">
        <v>391</v>
      </c>
      <c r="W59" s="26">
        <v>0</v>
      </c>
      <c r="X59" s="26">
        <v>0</v>
      </c>
      <c r="Y59" s="6"/>
    </row>
    <row r="60" spans="1:25" ht="12" customHeight="1" x14ac:dyDescent="0.2">
      <c r="A60" s="19" t="s">
        <v>730</v>
      </c>
      <c r="B60" s="20">
        <v>1</v>
      </c>
      <c r="C60" s="21">
        <v>2020</v>
      </c>
      <c r="D60" s="32" t="s">
        <v>728</v>
      </c>
      <c r="E60" s="29" t="s">
        <v>229</v>
      </c>
      <c r="F60" s="23">
        <v>43971</v>
      </c>
      <c r="G60" s="26" t="s">
        <v>715</v>
      </c>
      <c r="H60" s="22" t="s">
        <v>716</v>
      </c>
      <c r="I60" s="25" t="s">
        <v>717</v>
      </c>
      <c r="J60" s="32" t="s">
        <v>718</v>
      </c>
      <c r="K60" s="8" t="s">
        <v>528</v>
      </c>
      <c r="L60" s="25" t="s">
        <v>719</v>
      </c>
      <c r="M60" s="26">
        <v>1</v>
      </c>
      <c r="N60" s="44" t="s">
        <v>732</v>
      </c>
      <c r="O60" s="44" t="s">
        <v>732</v>
      </c>
      <c r="P60" s="44" t="s">
        <v>720</v>
      </c>
      <c r="Q60" s="61">
        <v>43983</v>
      </c>
      <c r="R60" s="61">
        <v>44042</v>
      </c>
      <c r="S60" s="61">
        <v>44027</v>
      </c>
      <c r="T60" s="28" t="s">
        <v>1167</v>
      </c>
      <c r="U60" s="28" t="s">
        <v>1168</v>
      </c>
      <c r="V60" s="28" t="s">
        <v>543</v>
      </c>
      <c r="W60" s="26">
        <v>0</v>
      </c>
      <c r="X60" s="26">
        <v>0</v>
      </c>
      <c r="Y60" s="6"/>
    </row>
    <row r="61" spans="1:25" ht="12" customHeight="1" x14ac:dyDescent="0.2">
      <c r="A61" s="19" t="s">
        <v>730</v>
      </c>
      <c r="B61" s="20">
        <v>2</v>
      </c>
      <c r="C61" s="21">
        <v>2020</v>
      </c>
      <c r="D61" s="32" t="s">
        <v>728</v>
      </c>
      <c r="E61" s="29" t="s">
        <v>229</v>
      </c>
      <c r="F61" s="23">
        <v>43971</v>
      </c>
      <c r="G61" s="26" t="s">
        <v>715</v>
      </c>
      <c r="H61" s="22" t="s">
        <v>716</v>
      </c>
      <c r="I61" s="25" t="s">
        <v>717</v>
      </c>
      <c r="J61" s="32" t="s">
        <v>721</v>
      </c>
      <c r="K61" s="8" t="s">
        <v>528</v>
      </c>
      <c r="L61" s="25" t="s">
        <v>722</v>
      </c>
      <c r="M61" s="26">
        <v>1</v>
      </c>
      <c r="N61" s="44" t="s">
        <v>732</v>
      </c>
      <c r="O61" s="44" t="s">
        <v>732</v>
      </c>
      <c r="P61" s="44" t="s">
        <v>720</v>
      </c>
      <c r="Q61" s="61">
        <v>43983</v>
      </c>
      <c r="R61" s="61">
        <v>44042</v>
      </c>
      <c r="S61" s="61">
        <v>44027</v>
      </c>
      <c r="T61" s="28" t="s">
        <v>1167</v>
      </c>
      <c r="U61" s="28" t="s">
        <v>1169</v>
      </c>
      <c r="V61" s="28" t="s">
        <v>391</v>
      </c>
      <c r="W61" s="26">
        <v>0</v>
      </c>
      <c r="X61" s="26">
        <v>0</v>
      </c>
      <c r="Y61" s="6"/>
    </row>
    <row r="62" spans="1:25" ht="12" customHeight="1" x14ac:dyDescent="0.2">
      <c r="A62" s="19" t="s">
        <v>731</v>
      </c>
      <c r="B62" s="20">
        <v>1</v>
      </c>
      <c r="C62" s="21">
        <v>2020</v>
      </c>
      <c r="D62" s="32" t="s">
        <v>728</v>
      </c>
      <c r="E62" s="29" t="s">
        <v>729</v>
      </c>
      <c r="F62" s="23">
        <v>43971</v>
      </c>
      <c r="G62" s="26" t="s">
        <v>723</v>
      </c>
      <c r="H62" s="22" t="s">
        <v>724</v>
      </c>
      <c r="I62" s="25" t="s">
        <v>725</v>
      </c>
      <c r="J62" s="32" t="s">
        <v>726</v>
      </c>
      <c r="K62" s="8" t="s">
        <v>528</v>
      </c>
      <c r="L62" s="25" t="s">
        <v>727</v>
      </c>
      <c r="M62" s="26">
        <v>3</v>
      </c>
      <c r="N62" s="44" t="s">
        <v>732</v>
      </c>
      <c r="O62" s="44" t="s">
        <v>732</v>
      </c>
      <c r="P62" s="44" t="s">
        <v>720</v>
      </c>
      <c r="Q62" s="61">
        <v>43983</v>
      </c>
      <c r="R62" s="61">
        <v>44196</v>
      </c>
      <c r="S62" s="61">
        <v>44027</v>
      </c>
      <c r="T62" s="28" t="s">
        <v>1167</v>
      </c>
      <c r="U62" s="28" t="s">
        <v>1170</v>
      </c>
      <c r="V62" s="28" t="s">
        <v>391</v>
      </c>
      <c r="W62" s="26">
        <v>0</v>
      </c>
      <c r="X62" s="26">
        <v>0</v>
      </c>
      <c r="Y62" s="6"/>
    </row>
    <row r="63" spans="1:25" ht="12" customHeight="1" x14ac:dyDescent="0.2">
      <c r="A63" s="19" t="s">
        <v>746</v>
      </c>
      <c r="B63" s="20">
        <v>1</v>
      </c>
      <c r="C63" s="21">
        <v>2020</v>
      </c>
      <c r="D63" s="32" t="s">
        <v>747</v>
      </c>
      <c r="E63" s="29" t="s">
        <v>1100</v>
      </c>
      <c r="F63" s="23">
        <v>43948</v>
      </c>
      <c r="G63" s="26" t="s">
        <v>736</v>
      </c>
      <c r="H63" s="22" t="s">
        <v>737</v>
      </c>
      <c r="I63" s="25" t="s">
        <v>738</v>
      </c>
      <c r="J63" s="32" t="s">
        <v>739</v>
      </c>
      <c r="K63" s="8" t="s">
        <v>305</v>
      </c>
      <c r="L63" s="25" t="s">
        <v>740</v>
      </c>
      <c r="M63" s="26">
        <v>1</v>
      </c>
      <c r="N63" s="25" t="s">
        <v>277</v>
      </c>
      <c r="O63" s="44" t="s">
        <v>748</v>
      </c>
      <c r="P63" s="44" t="s">
        <v>741</v>
      </c>
      <c r="Q63" s="61">
        <v>43991</v>
      </c>
      <c r="R63" s="61">
        <v>44073</v>
      </c>
      <c r="S63" s="61"/>
      <c r="T63" s="28"/>
      <c r="U63" s="28"/>
      <c r="V63" s="28" t="s">
        <v>391</v>
      </c>
      <c r="W63" s="26">
        <v>0</v>
      </c>
      <c r="X63" s="26">
        <v>0</v>
      </c>
      <c r="Y63" s="6"/>
    </row>
    <row r="64" spans="1:25" ht="12" customHeight="1" x14ac:dyDescent="0.2">
      <c r="A64" s="19" t="s">
        <v>746</v>
      </c>
      <c r="B64" s="20">
        <v>2</v>
      </c>
      <c r="C64" s="21">
        <v>2020</v>
      </c>
      <c r="D64" s="32" t="s">
        <v>747</v>
      </c>
      <c r="E64" s="29" t="s">
        <v>1100</v>
      </c>
      <c r="F64" s="23">
        <v>43948</v>
      </c>
      <c r="G64" s="26" t="s">
        <v>736</v>
      </c>
      <c r="H64" s="22" t="s">
        <v>737</v>
      </c>
      <c r="I64" s="25" t="s">
        <v>738</v>
      </c>
      <c r="J64" s="32" t="s">
        <v>742</v>
      </c>
      <c r="K64" s="8" t="s">
        <v>305</v>
      </c>
      <c r="L64" s="25" t="s">
        <v>743</v>
      </c>
      <c r="M64" s="26">
        <v>1</v>
      </c>
      <c r="N64" s="25" t="s">
        <v>277</v>
      </c>
      <c r="O64" s="44" t="s">
        <v>748</v>
      </c>
      <c r="P64" s="44" t="s">
        <v>741</v>
      </c>
      <c r="Q64" s="61">
        <v>43991</v>
      </c>
      <c r="R64" s="61">
        <v>44104</v>
      </c>
      <c r="S64" s="61"/>
      <c r="T64" s="28"/>
      <c r="U64" s="28"/>
      <c r="V64" s="28" t="s">
        <v>391</v>
      </c>
      <c r="W64" s="26">
        <v>0</v>
      </c>
      <c r="X64" s="26">
        <v>0</v>
      </c>
      <c r="Y64" s="6"/>
    </row>
    <row r="65" spans="1:25" ht="12" customHeight="1" x14ac:dyDescent="0.2">
      <c r="A65" s="19" t="s">
        <v>746</v>
      </c>
      <c r="B65" s="20">
        <v>3</v>
      </c>
      <c r="C65" s="21">
        <v>2020</v>
      </c>
      <c r="D65" s="32" t="s">
        <v>747</v>
      </c>
      <c r="E65" s="29" t="s">
        <v>1100</v>
      </c>
      <c r="F65" s="23">
        <v>43948</v>
      </c>
      <c r="G65" s="26" t="s">
        <v>736</v>
      </c>
      <c r="H65" s="22" t="s">
        <v>737</v>
      </c>
      <c r="I65" s="25" t="s">
        <v>738</v>
      </c>
      <c r="J65" s="32" t="s">
        <v>744</v>
      </c>
      <c r="K65" s="8" t="s">
        <v>305</v>
      </c>
      <c r="L65" s="25" t="s">
        <v>745</v>
      </c>
      <c r="M65" s="26">
        <v>2</v>
      </c>
      <c r="N65" s="25" t="s">
        <v>277</v>
      </c>
      <c r="O65" s="44" t="s">
        <v>748</v>
      </c>
      <c r="P65" s="44" t="s">
        <v>741</v>
      </c>
      <c r="Q65" s="61">
        <v>44013</v>
      </c>
      <c r="R65" s="61">
        <v>44211</v>
      </c>
      <c r="S65" s="61"/>
      <c r="T65" s="28"/>
      <c r="U65" s="28"/>
      <c r="V65" s="28" t="s">
        <v>391</v>
      </c>
      <c r="W65" s="26">
        <v>0</v>
      </c>
      <c r="X65" s="26">
        <v>0</v>
      </c>
      <c r="Y65" s="6"/>
    </row>
    <row r="66" spans="1:25" ht="12" customHeight="1" x14ac:dyDescent="0.2">
      <c r="A66" s="19" t="s">
        <v>803</v>
      </c>
      <c r="B66" s="20">
        <v>1</v>
      </c>
      <c r="C66" s="21">
        <v>2020</v>
      </c>
      <c r="D66" s="32" t="s">
        <v>70</v>
      </c>
      <c r="E66" s="22" t="s">
        <v>1102</v>
      </c>
      <c r="F66" s="23">
        <v>43962</v>
      </c>
      <c r="G66" s="26" t="s">
        <v>749</v>
      </c>
      <c r="H66" s="22" t="s">
        <v>750</v>
      </c>
      <c r="I66" s="25" t="s">
        <v>751</v>
      </c>
      <c r="J66" s="32" t="s">
        <v>752</v>
      </c>
      <c r="K66" s="8" t="s">
        <v>528</v>
      </c>
      <c r="L66" s="25" t="s">
        <v>753</v>
      </c>
      <c r="M66" s="26">
        <v>2</v>
      </c>
      <c r="N66" s="25" t="s">
        <v>277</v>
      </c>
      <c r="O66" s="44" t="s">
        <v>278</v>
      </c>
      <c r="P66" s="44" t="s">
        <v>754</v>
      </c>
      <c r="Q66" s="61">
        <v>43969</v>
      </c>
      <c r="R66" s="61">
        <v>44165</v>
      </c>
      <c r="S66" s="61"/>
      <c r="T66" s="28"/>
      <c r="U66" s="28"/>
      <c r="V66" s="28" t="s">
        <v>391</v>
      </c>
      <c r="W66" s="26">
        <v>0</v>
      </c>
      <c r="X66" s="26">
        <v>0</v>
      </c>
      <c r="Y66" s="6"/>
    </row>
    <row r="67" spans="1:25" ht="12" customHeight="1" x14ac:dyDescent="0.2">
      <c r="A67" s="19" t="s">
        <v>805</v>
      </c>
      <c r="B67" s="20">
        <v>1</v>
      </c>
      <c r="C67" s="21">
        <v>2020</v>
      </c>
      <c r="D67" s="32" t="s">
        <v>761</v>
      </c>
      <c r="E67" s="29" t="s">
        <v>729</v>
      </c>
      <c r="F67" s="23">
        <v>43964</v>
      </c>
      <c r="G67" s="26" t="s">
        <v>762</v>
      </c>
      <c r="H67" s="22" t="s">
        <v>763</v>
      </c>
      <c r="I67" s="25" t="s">
        <v>764</v>
      </c>
      <c r="J67" s="32" t="s">
        <v>765</v>
      </c>
      <c r="K67" s="8" t="s">
        <v>528</v>
      </c>
      <c r="L67" s="25" t="s">
        <v>766</v>
      </c>
      <c r="M67" s="26">
        <v>3</v>
      </c>
      <c r="N67" s="25" t="s">
        <v>767</v>
      </c>
      <c r="O67" s="44" t="s">
        <v>767</v>
      </c>
      <c r="P67" s="44" t="s">
        <v>768</v>
      </c>
      <c r="Q67" s="61">
        <v>44013</v>
      </c>
      <c r="R67" s="61">
        <v>44165</v>
      </c>
      <c r="S67" s="61"/>
      <c r="T67" s="28"/>
      <c r="U67" s="28"/>
      <c r="V67" s="28" t="s">
        <v>391</v>
      </c>
      <c r="W67" s="26">
        <v>0</v>
      </c>
      <c r="X67" s="26">
        <v>0</v>
      </c>
      <c r="Y67" s="6"/>
    </row>
    <row r="68" spans="1:25" ht="12" customHeight="1" x14ac:dyDescent="0.2">
      <c r="A68" s="19" t="s">
        <v>806</v>
      </c>
      <c r="B68" s="20">
        <v>1</v>
      </c>
      <c r="C68" s="21">
        <v>2020</v>
      </c>
      <c r="D68" s="32" t="s">
        <v>187</v>
      </c>
      <c r="E68" s="29" t="s">
        <v>729</v>
      </c>
      <c r="F68" s="23">
        <v>43972</v>
      </c>
      <c r="G68" s="26" t="s">
        <v>769</v>
      </c>
      <c r="H68" s="22" t="s">
        <v>218</v>
      </c>
      <c r="I68" s="25" t="s">
        <v>770</v>
      </c>
      <c r="J68" s="32" t="s">
        <v>771</v>
      </c>
      <c r="K68" s="8" t="s">
        <v>305</v>
      </c>
      <c r="L68" s="25" t="s">
        <v>772</v>
      </c>
      <c r="M68" s="26">
        <v>2</v>
      </c>
      <c r="N68" s="25" t="s">
        <v>813</v>
      </c>
      <c r="O68" s="25" t="s">
        <v>813</v>
      </c>
      <c r="P68" s="44" t="s">
        <v>773</v>
      </c>
      <c r="Q68" s="61">
        <v>44013</v>
      </c>
      <c r="R68" s="61">
        <v>44180</v>
      </c>
      <c r="S68" s="61"/>
      <c r="T68" s="28"/>
      <c r="U68" s="28"/>
      <c r="V68" s="28" t="s">
        <v>391</v>
      </c>
      <c r="W68" s="26">
        <v>0</v>
      </c>
      <c r="X68" s="26">
        <v>0</v>
      </c>
      <c r="Y68" s="6"/>
    </row>
    <row r="69" spans="1:25" ht="12" customHeight="1" x14ac:dyDescent="0.2">
      <c r="A69" s="19" t="s">
        <v>806</v>
      </c>
      <c r="B69" s="20">
        <v>2</v>
      </c>
      <c r="C69" s="21">
        <v>2020</v>
      </c>
      <c r="D69" s="32" t="s">
        <v>187</v>
      </c>
      <c r="E69" s="29" t="s">
        <v>729</v>
      </c>
      <c r="F69" s="23">
        <v>43972</v>
      </c>
      <c r="G69" s="26" t="s">
        <v>769</v>
      </c>
      <c r="H69" s="22" t="s">
        <v>218</v>
      </c>
      <c r="I69" s="25" t="s">
        <v>774</v>
      </c>
      <c r="J69" s="32" t="s">
        <v>775</v>
      </c>
      <c r="K69" s="8" t="s">
        <v>305</v>
      </c>
      <c r="L69" s="25" t="s">
        <v>776</v>
      </c>
      <c r="M69" s="26">
        <v>1</v>
      </c>
      <c r="N69" s="25" t="s">
        <v>813</v>
      </c>
      <c r="O69" s="25" t="s">
        <v>813</v>
      </c>
      <c r="P69" s="44" t="s">
        <v>773</v>
      </c>
      <c r="Q69" s="61">
        <v>44013</v>
      </c>
      <c r="R69" s="61">
        <v>44138</v>
      </c>
      <c r="S69" s="61"/>
      <c r="T69" s="28"/>
      <c r="U69" s="28"/>
      <c r="V69" s="28" t="s">
        <v>391</v>
      </c>
      <c r="W69" s="26">
        <v>0</v>
      </c>
      <c r="X69" s="26">
        <v>0</v>
      </c>
      <c r="Y69" s="6"/>
    </row>
    <row r="70" spans="1:25" ht="12" customHeight="1" x14ac:dyDescent="0.2">
      <c r="A70" s="19" t="s">
        <v>807</v>
      </c>
      <c r="B70" s="20">
        <v>1</v>
      </c>
      <c r="C70" s="21">
        <v>2020</v>
      </c>
      <c r="D70" s="32" t="s">
        <v>187</v>
      </c>
      <c r="E70" s="29" t="s">
        <v>729</v>
      </c>
      <c r="F70" s="23">
        <v>43972</v>
      </c>
      <c r="G70" s="26" t="s">
        <v>777</v>
      </c>
      <c r="H70" s="22" t="s">
        <v>218</v>
      </c>
      <c r="I70" s="25" t="s">
        <v>778</v>
      </c>
      <c r="J70" s="32" t="s">
        <v>779</v>
      </c>
      <c r="K70" s="8" t="s">
        <v>305</v>
      </c>
      <c r="L70" s="25" t="s">
        <v>780</v>
      </c>
      <c r="M70" s="26">
        <v>1</v>
      </c>
      <c r="N70" s="25" t="s">
        <v>813</v>
      </c>
      <c r="O70" s="25" t="s">
        <v>813</v>
      </c>
      <c r="P70" s="44" t="s">
        <v>773</v>
      </c>
      <c r="Q70" s="61">
        <v>43997</v>
      </c>
      <c r="R70" s="61">
        <v>44089</v>
      </c>
      <c r="S70" s="61"/>
      <c r="T70" s="28"/>
      <c r="U70" s="28"/>
      <c r="V70" s="28" t="s">
        <v>391</v>
      </c>
      <c r="W70" s="26">
        <v>0</v>
      </c>
      <c r="X70" s="26">
        <v>0</v>
      </c>
      <c r="Y70" s="6"/>
    </row>
    <row r="71" spans="1:25" ht="12" customHeight="1" x14ac:dyDescent="0.2">
      <c r="A71" s="19" t="s">
        <v>807</v>
      </c>
      <c r="B71" s="20">
        <v>2</v>
      </c>
      <c r="C71" s="21">
        <v>2020</v>
      </c>
      <c r="D71" s="32" t="s">
        <v>187</v>
      </c>
      <c r="E71" s="29" t="s">
        <v>729</v>
      </c>
      <c r="F71" s="23">
        <v>43972</v>
      </c>
      <c r="G71" s="26" t="s">
        <v>777</v>
      </c>
      <c r="H71" s="22" t="s">
        <v>218</v>
      </c>
      <c r="I71" s="25" t="s">
        <v>778</v>
      </c>
      <c r="J71" s="32" t="s">
        <v>781</v>
      </c>
      <c r="K71" s="8" t="s">
        <v>305</v>
      </c>
      <c r="L71" s="25" t="s">
        <v>782</v>
      </c>
      <c r="M71" s="26">
        <v>2</v>
      </c>
      <c r="N71" s="25" t="s">
        <v>813</v>
      </c>
      <c r="O71" s="25" t="s">
        <v>813</v>
      </c>
      <c r="P71" s="44" t="s">
        <v>773</v>
      </c>
      <c r="Q71" s="61">
        <v>44089</v>
      </c>
      <c r="R71" s="61">
        <v>44195</v>
      </c>
      <c r="S71" s="61"/>
      <c r="T71" s="28"/>
      <c r="U71" s="28"/>
      <c r="V71" s="28" t="s">
        <v>391</v>
      </c>
      <c r="W71" s="26">
        <v>0</v>
      </c>
      <c r="X71" s="26">
        <v>0</v>
      </c>
      <c r="Y71" s="6"/>
    </row>
    <row r="72" spans="1:25" ht="12" customHeight="1" x14ac:dyDescent="0.2">
      <c r="A72" s="19" t="s">
        <v>808</v>
      </c>
      <c r="B72" s="20">
        <v>1</v>
      </c>
      <c r="C72" s="21">
        <v>2020</v>
      </c>
      <c r="D72" s="32" t="s">
        <v>783</v>
      </c>
      <c r="E72" s="29" t="s">
        <v>729</v>
      </c>
      <c r="F72" s="23">
        <v>43964</v>
      </c>
      <c r="G72" s="26" t="s">
        <v>784</v>
      </c>
      <c r="H72" s="22" t="s">
        <v>73</v>
      </c>
      <c r="I72" s="25" t="s">
        <v>785</v>
      </c>
      <c r="J72" s="32" t="s">
        <v>786</v>
      </c>
      <c r="K72" s="8" t="s">
        <v>275</v>
      </c>
      <c r="L72" s="25" t="s">
        <v>787</v>
      </c>
      <c r="M72" s="26">
        <v>3</v>
      </c>
      <c r="N72" s="25" t="s">
        <v>788</v>
      </c>
      <c r="O72" s="44" t="s">
        <v>788</v>
      </c>
      <c r="P72" s="44" t="s">
        <v>789</v>
      </c>
      <c r="Q72" s="61">
        <v>44013</v>
      </c>
      <c r="R72" s="61">
        <v>44165</v>
      </c>
      <c r="S72" s="61"/>
      <c r="T72" s="28"/>
      <c r="U72" s="28"/>
      <c r="V72" s="28" t="s">
        <v>391</v>
      </c>
      <c r="W72" s="26">
        <v>0</v>
      </c>
      <c r="X72" s="26">
        <v>0</v>
      </c>
      <c r="Y72" s="6"/>
    </row>
    <row r="73" spans="1:25" ht="12" customHeight="1" x14ac:dyDescent="0.2">
      <c r="A73" s="19" t="s">
        <v>809</v>
      </c>
      <c r="B73" s="20">
        <v>1</v>
      </c>
      <c r="C73" s="21">
        <v>2020</v>
      </c>
      <c r="D73" s="32" t="s">
        <v>783</v>
      </c>
      <c r="E73" s="29" t="s">
        <v>729</v>
      </c>
      <c r="F73" s="23">
        <v>43964</v>
      </c>
      <c r="G73" s="26" t="s">
        <v>790</v>
      </c>
      <c r="H73" s="22" t="s">
        <v>73</v>
      </c>
      <c r="I73" s="25" t="s">
        <v>791</v>
      </c>
      <c r="J73" s="32" t="s">
        <v>792</v>
      </c>
      <c r="K73" s="8" t="s">
        <v>275</v>
      </c>
      <c r="L73" s="25" t="s">
        <v>793</v>
      </c>
      <c r="M73" s="26">
        <v>1</v>
      </c>
      <c r="N73" s="25" t="s">
        <v>788</v>
      </c>
      <c r="O73" s="44" t="s">
        <v>788</v>
      </c>
      <c r="P73" s="44" t="s">
        <v>789</v>
      </c>
      <c r="Q73" s="61">
        <v>44013</v>
      </c>
      <c r="R73" s="61">
        <v>44165</v>
      </c>
      <c r="S73" s="61"/>
      <c r="T73" s="28"/>
      <c r="U73" s="28"/>
      <c r="V73" s="28" t="s">
        <v>391</v>
      </c>
      <c r="W73" s="26">
        <v>0</v>
      </c>
      <c r="X73" s="26">
        <v>0</v>
      </c>
      <c r="Y73" s="6"/>
    </row>
    <row r="74" spans="1:25" ht="12" customHeight="1" x14ac:dyDescent="0.2">
      <c r="A74" s="19" t="s">
        <v>810</v>
      </c>
      <c r="B74" s="20">
        <v>1</v>
      </c>
      <c r="C74" s="21">
        <v>2020</v>
      </c>
      <c r="D74" s="32" t="s">
        <v>783</v>
      </c>
      <c r="E74" s="29" t="s">
        <v>729</v>
      </c>
      <c r="F74" s="23">
        <v>43964</v>
      </c>
      <c r="G74" s="26" t="s">
        <v>794</v>
      </c>
      <c r="H74" s="22" t="s">
        <v>101</v>
      </c>
      <c r="I74" s="25" t="s">
        <v>795</v>
      </c>
      <c r="J74" s="32" t="s">
        <v>796</v>
      </c>
      <c r="K74" s="8" t="s">
        <v>275</v>
      </c>
      <c r="L74" s="25" t="s">
        <v>797</v>
      </c>
      <c r="M74" s="26">
        <v>1</v>
      </c>
      <c r="N74" s="25" t="s">
        <v>788</v>
      </c>
      <c r="O74" s="44" t="s">
        <v>788</v>
      </c>
      <c r="P74" s="44" t="s">
        <v>789</v>
      </c>
      <c r="Q74" s="61">
        <v>44013</v>
      </c>
      <c r="R74" s="61">
        <v>44165</v>
      </c>
      <c r="S74" s="61"/>
      <c r="T74" s="28"/>
      <c r="U74" s="28"/>
      <c r="V74" s="28" t="s">
        <v>391</v>
      </c>
      <c r="W74" s="26">
        <v>0</v>
      </c>
      <c r="X74" s="26">
        <v>0</v>
      </c>
      <c r="Y74" s="6"/>
    </row>
    <row r="75" spans="1:25" ht="12" customHeight="1" x14ac:dyDescent="0.2">
      <c r="A75" s="19" t="s">
        <v>811</v>
      </c>
      <c r="B75" s="20">
        <v>1</v>
      </c>
      <c r="C75" s="21">
        <v>2020</v>
      </c>
      <c r="D75" s="32" t="s">
        <v>783</v>
      </c>
      <c r="E75" s="29" t="s">
        <v>729</v>
      </c>
      <c r="F75" s="23">
        <v>43964</v>
      </c>
      <c r="G75" s="26" t="s">
        <v>798</v>
      </c>
      <c r="H75" s="22" t="s">
        <v>101</v>
      </c>
      <c r="I75" s="25" t="s">
        <v>799</v>
      </c>
      <c r="J75" s="32" t="s">
        <v>800</v>
      </c>
      <c r="K75" s="8" t="s">
        <v>275</v>
      </c>
      <c r="L75" s="25" t="s">
        <v>310</v>
      </c>
      <c r="M75" s="26">
        <v>2</v>
      </c>
      <c r="N75" s="25" t="s">
        <v>788</v>
      </c>
      <c r="O75" s="44" t="s">
        <v>788</v>
      </c>
      <c r="P75" s="44" t="s">
        <v>789</v>
      </c>
      <c r="Q75" s="61">
        <v>44013</v>
      </c>
      <c r="R75" s="61">
        <v>44165</v>
      </c>
      <c r="S75" s="61"/>
      <c r="T75" s="28"/>
      <c r="U75" s="28"/>
      <c r="V75" s="28" t="s">
        <v>391</v>
      </c>
      <c r="W75" s="26">
        <v>0</v>
      </c>
      <c r="X75" s="26">
        <v>0</v>
      </c>
      <c r="Y75" s="6"/>
    </row>
    <row r="76" spans="1:25" ht="12" customHeight="1" x14ac:dyDescent="0.2">
      <c r="A76" s="19" t="s">
        <v>812</v>
      </c>
      <c r="B76" s="20">
        <v>1</v>
      </c>
      <c r="C76" s="21">
        <v>2020</v>
      </c>
      <c r="D76" s="32" t="s">
        <v>783</v>
      </c>
      <c r="E76" s="29" t="s">
        <v>729</v>
      </c>
      <c r="F76" s="23">
        <v>43964</v>
      </c>
      <c r="G76" s="26" t="s">
        <v>801</v>
      </c>
      <c r="H76" s="22" t="s">
        <v>101</v>
      </c>
      <c r="I76" s="25" t="s">
        <v>795</v>
      </c>
      <c r="J76" s="32" t="s">
        <v>802</v>
      </c>
      <c r="K76" s="8" t="s">
        <v>275</v>
      </c>
      <c r="L76" s="25" t="s">
        <v>797</v>
      </c>
      <c r="M76" s="26">
        <v>1</v>
      </c>
      <c r="N76" s="25" t="s">
        <v>788</v>
      </c>
      <c r="O76" s="44" t="s">
        <v>788</v>
      </c>
      <c r="P76" s="44" t="s">
        <v>789</v>
      </c>
      <c r="Q76" s="61">
        <v>44013</v>
      </c>
      <c r="R76" s="61">
        <v>44165</v>
      </c>
      <c r="S76" s="61"/>
      <c r="T76" s="28"/>
      <c r="U76" s="28"/>
      <c r="V76" s="28" t="s">
        <v>391</v>
      </c>
      <c r="W76" s="26">
        <v>0</v>
      </c>
      <c r="X76" s="26">
        <v>0</v>
      </c>
      <c r="Y76" s="6"/>
    </row>
    <row r="77" spans="1:25" ht="12" customHeight="1" x14ac:dyDescent="0.2">
      <c r="A77" s="19" t="s">
        <v>842</v>
      </c>
      <c r="B77" s="20">
        <v>1</v>
      </c>
      <c r="C77" s="21">
        <v>2020</v>
      </c>
      <c r="D77" s="32" t="s">
        <v>564</v>
      </c>
      <c r="E77" s="29" t="s">
        <v>841</v>
      </c>
      <c r="F77" s="23">
        <v>43979</v>
      </c>
      <c r="G77" s="26" t="s">
        <v>814</v>
      </c>
      <c r="H77" s="22" t="s">
        <v>815</v>
      </c>
      <c r="I77" s="25" t="s">
        <v>816</v>
      </c>
      <c r="J77" s="32" t="s">
        <v>817</v>
      </c>
      <c r="K77" s="8" t="s">
        <v>528</v>
      </c>
      <c r="L77" s="25" t="s">
        <v>818</v>
      </c>
      <c r="M77" s="26">
        <v>2</v>
      </c>
      <c r="N77" s="25" t="s">
        <v>293</v>
      </c>
      <c r="O77" s="25" t="s">
        <v>845</v>
      </c>
      <c r="P77" s="44" t="s">
        <v>819</v>
      </c>
      <c r="Q77" s="61">
        <v>43959</v>
      </c>
      <c r="R77" s="61">
        <v>44347</v>
      </c>
      <c r="S77" s="61"/>
      <c r="T77" s="28"/>
      <c r="U77" s="28"/>
      <c r="V77" s="28" t="s">
        <v>391</v>
      </c>
      <c r="W77" s="26">
        <v>0</v>
      </c>
      <c r="X77" s="26">
        <v>0</v>
      </c>
      <c r="Y77" s="6"/>
    </row>
    <row r="78" spans="1:25" ht="12" customHeight="1" x14ac:dyDescent="0.2">
      <c r="A78" s="19" t="s">
        <v>842</v>
      </c>
      <c r="B78" s="20">
        <v>2</v>
      </c>
      <c r="C78" s="21">
        <v>2020</v>
      </c>
      <c r="D78" s="32" t="s">
        <v>564</v>
      </c>
      <c r="E78" s="29" t="s">
        <v>841</v>
      </c>
      <c r="F78" s="23">
        <v>43979</v>
      </c>
      <c r="G78" s="26" t="s">
        <v>814</v>
      </c>
      <c r="H78" s="22" t="s">
        <v>815</v>
      </c>
      <c r="I78" s="25" t="s">
        <v>820</v>
      </c>
      <c r="J78" s="32" t="s">
        <v>821</v>
      </c>
      <c r="K78" s="8" t="s">
        <v>298</v>
      </c>
      <c r="L78" s="25" t="s">
        <v>822</v>
      </c>
      <c r="M78" s="26">
        <v>1</v>
      </c>
      <c r="N78" s="25" t="s">
        <v>293</v>
      </c>
      <c r="O78" s="25" t="s">
        <v>845</v>
      </c>
      <c r="P78" s="44" t="s">
        <v>819</v>
      </c>
      <c r="Q78" s="61">
        <v>43959</v>
      </c>
      <c r="R78" s="61">
        <v>44165</v>
      </c>
      <c r="S78" s="61"/>
      <c r="T78" s="28"/>
      <c r="U78" s="28"/>
      <c r="V78" s="28" t="s">
        <v>391</v>
      </c>
      <c r="W78" s="26">
        <v>0</v>
      </c>
      <c r="X78" s="26">
        <v>0</v>
      </c>
      <c r="Y78" s="6"/>
    </row>
    <row r="79" spans="1:25" ht="12" customHeight="1" x14ac:dyDescent="0.2">
      <c r="A79" s="19" t="s">
        <v>843</v>
      </c>
      <c r="B79" s="20">
        <v>1</v>
      </c>
      <c r="C79" s="21">
        <v>2020</v>
      </c>
      <c r="D79" s="32" t="s">
        <v>564</v>
      </c>
      <c r="E79" s="29" t="s">
        <v>841</v>
      </c>
      <c r="F79" s="23">
        <v>43979</v>
      </c>
      <c r="G79" s="26" t="s">
        <v>823</v>
      </c>
      <c r="H79" s="22" t="s">
        <v>824</v>
      </c>
      <c r="I79" s="25" t="s">
        <v>825</v>
      </c>
      <c r="J79" s="32" t="s">
        <v>826</v>
      </c>
      <c r="K79" s="8" t="s">
        <v>528</v>
      </c>
      <c r="L79" s="25" t="s">
        <v>827</v>
      </c>
      <c r="M79" s="26">
        <v>1</v>
      </c>
      <c r="N79" s="25" t="s">
        <v>293</v>
      </c>
      <c r="O79" s="25" t="s">
        <v>845</v>
      </c>
      <c r="P79" s="44" t="s">
        <v>828</v>
      </c>
      <c r="Q79" s="61">
        <v>43959</v>
      </c>
      <c r="R79" s="61">
        <v>44176</v>
      </c>
      <c r="S79" s="61"/>
      <c r="T79" s="28"/>
      <c r="U79" s="28"/>
      <c r="V79" s="28" t="s">
        <v>391</v>
      </c>
      <c r="W79" s="26">
        <v>0</v>
      </c>
      <c r="X79" s="26">
        <v>0</v>
      </c>
      <c r="Y79" s="6"/>
    </row>
    <row r="80" spans="1:25" ht="12" customHeight="1" x14ac:dyDescent="0.2">
      <c r="A80" s="19" t="s">
        <v>843</v>
      </c>
      <c r="B80" s="20">
        <v>2</v>
      </c>
      <c r="C80" s="21">
        <v>2020</v>
      </c>
      <c r="D80" s="32" t="s">
        <v>70</v>
      </c>
      <c r="E80" s="29" t="s">
        <v>841</v>
      </c>
      <c r="F80" s="23">
        <v>43979</v>
      </c>
      <c r="G80" s="26" t="s">
        <v>829</v>
      </c>
      <c r="H80" s="22" t="s">
        <v>830</v>
      </c>
      <c r="I80" s="25" t="s">
        <v>831</v>
      </c>
      <c r="J80" s="32" t="s">
        <v>832</v>
      </c>
      <c r="K80" s="8" t="s">
        <v>833</v>
      </c>
      <c r="L80" s="25" t="s">
        <v>834</v>
      </c>
      <c r="M80" s="26" t="s">
        <v>835</v>
      </c>
      <c r="N80" s="25" t="s">
        <v>277</v>
      </c>
      <c r="O80" s="25" t="s">
        <v>278</v>
      </c>
      <c r="P80" s="44" t="s">
        <v>836</v>
      </c>
      <c r="Q80" s="61">
        <v>43990</v>
      </c>
      <c r="R80" s="61">
        <v>44354</v>
      </c>
      <c r="S80" s="61"/>
      <c r="T80" s="28"/>
      <c r="U80" s="28"/>
      <c r="V80" s="28" t="s">
        <v>391</v>
      </c>
      <c r="W80" s="26">
        <v>0</v>
      </c>
      <c r="X80" s="26">
        <v>0</v>
      </c>
      <c r="Y80" s="6"/>
    </row>
    <row r="81" spans="1:25" ht="12" customHeight="1" x14ac:dyDescent="0.2">
      <c r="A81" s="19" t="s">
        <v>844</v>
      </c>
      <c r="B81" s="20">
        <v>1</v>
      </c>
      <c r="C81" s="21">
        <v>2020</v>
      </c>
      <c r="D81" s="32" t="s">
        <v>564</v>
      </c>
      <c r="E81" s="29" t="s">
        <v>841</v>
      </c>
      <c r="F81" s="23">
        <v>43979</v>
      </c>
      <c r="G81" s="26" t="s">
        <v>837</v>
      </c>
      <c r="H81" s="22" t="s">
        <v>815</v>
      </c>
      <c r="I81" s="25" t="s">
        <v>838</v>
      </c>
      <c r="J81" s="32" t="s">
        <v>839</v>
      </c>
      <c r="K81" s="8" t="s">
        <v>298</v>
      </c>
      <c r="L81" s="25" t="s">
        <v>840</v>
      </c>
      <c r="M81" s="26">
        <v>1</v>
      </c>
      <c r="N81" s="25" t="s">
        <v>293</v>
      </c>
      <c r="O81" s="25" t="s">
        <v>845</v>
      </c>
      <c r="P81" s="44" t="s">
        <v>819</v>
      </c>
      <c r="Q81" s="61">
        <v>43959</v>
      </c>
      <c r="R81" s="61">
        <v>44165</v>
      </c>
      <c r="S81" s="61"/>
      <c r="T81" s="28"/>
      <c r="U81" s="28"/>
      <c r="V81" s="28" t="s">
        <v>391</v>
      </c>
      <c r="W81" s="26">
        <v>0</v>
      </c>
      <c r="X81" s="26">
        <v>0</v>
      </c>
      <c r="Y81" s="6"/>
    </row>
    <row r="82" spans="1:25" ht="12" customHeight="1" x14ac:dyDescent="0.2">
      <c r="A82" s="19" t="s">
        <v>872</v>
      </c>
      <c r="B82" s="20">
        <v>1</v>
      </c>
      <c r="C82" s="21">
        <v>2020</v>
      </c>
      <c r="D82" s="32" t="s">
        <v>70</v>
      </c>
      <c r="E82" s="29" t="s">
        <v>1100</v>
      </c>
      <c r="F82" s="23">
        <v>43948</v>
      </c>
      <c r="G82" s="26" t="s">
        <v>848</v>
      </c>
      <c r="H82" s="22" t="s">
        <v>737</v>
      </c>
      <c r="I82" s="25" t="s">
        <v>849</v>
      </c>
      <c r="J82" s="32" t="s">
        <v>850</v>
      </c>
      <c r="K82" s="8" t="s">
        <v>305</v>
      </c>
      <c r="L82" s="25" t="s">
        <v>851</v>
      </c>
      <c r="M82" s="26">
        <v>1</v>
      </c>
      <c r="N82" s="25" t="s">
        <v>277</v>
      </c>
      <c r="O82" s="25" t="s">
        <v>278</v>
      </c>
      <c r="P82" s="25" t="s">
        <v>852</v>
      </c>
      <c r="Q82" s="61">
        <v>44013</v>
      </c>
      <c r="R82" s="61">
        <v>44165</v>
      </c>
      <c r="S82" s="61"/>
      <c r="T82" s="28"/>
      <c r="U82" s="28"/>
      <c r="V82" s="28" t="s">
        <v>391</v>
      </c>
      <c r="W82" s="26">
        <v>0</v>
      </c>
      <c r="X82" s="26">
        <v>0</v>
      </c>
      <c r="Y82" s="6"/>
    </row>
    <row r="83" spans="1:25" ht="12" customHeight="1" x14ac:dyDescent="0.2">
      <c r="A83" s="19" t="s">
        <v>872</v>
      </c>
      <c r="B83" s="20">
        <v>2</v>
      </c>
      <c r="C83" s="21">
        <v>2020</v>
      </c>
      <c r="D83" s="32" t="s">
        <v>70</v>
      </c>
      <c r="E83" s="29" t="s">
        <v>1100</v>
      </c>
      <c r="F83" s="23">
        <v>43948</v>
      </c>
      <c r="G83" s="26" t="s">
        <v>848</v>
      </c>
      <c r="H83" s="22" t="s">
        <v>737</v>
      </c>
      <c r="I83" s="25" t="s">
        <v>849</v>
      </c>
      <c r="J83" s="32" t="s">
        <v>853</v>
      </c>
      <c r="K83" s="8" t="s">
        <v>305</v>
      </c>
      <c r="L83" s="25" t="s">
        <v>854</v>
      </c>
      <c r="M83" s="26">
        <v>1</v>
      </c>
      <c r="N83" s="25" t="s">
        <v>277</v>
      </c>
      <c r="O83" s="25" t="s">
        <v>278</v>
      </c>
      <c r="P83" s="25" t="s">
        <v>852</v>
      </c>
      <c r="Q83" s="61">
        <v>44013</v>
      </c>
      <c r="R83" s="61">
        <v>44180</v>
      </c>
      <c r="S83" s="61"/>
      <c r="T83" s="28"/>
      <c r="U83" s="28"/>
      <c r="V83" s="28" t="s">
        <v>391</v>
      </c>
      <c r="W83" s="26">
        <v>0</v>
      </c>
      <c r="X83" s="26">
        <v>0</v>
      </c>
      <c r="Y83" s="6"/>
    </row>
    <row r="84" spans="1:25" ht="12" customHeight="1" x14ac:dyDescent="0.2">
      <c r="A84" s="19" t="s">
        <v>873</v>
      </c>
      <c r="B84" s="20">
        <v>1</v>
      </c>
      <c r="C84" s="21">
        <v>2020</v>
      </c>
      <c r="D84" s="32" t="s">
        <v>783</v>
      </c>
      <c r="E84" s="29" t="s">
        <v>1100</v>
      </c>
      <c r="F84" s="23">
        <v>43948</v>
      </c>
      <c r="G84" s="26" t="s">
        <v>855</v>
      </c>
      <c r="H84" s="22" t="s">
        <v>737</v>
      </c>
      <c r="I84" s="25" t="s">
        <v>856</v>
      </c>
      <c r="J84" s="32" t="s">
        <v>857</v>
      </c>
      <c r="K84" s="8" t="s">
        <v>305</v>
      </c>
      <c r="L84" s="25" t="s">
        <v>858</v>
      </c>
      <c r="M84" s="26">
        <v>1</v>
      </c>
      <c r="N84" s="25" t="s">
        <v>788</v>
      </c>
      <c r="O84" s="25" t="s">
        <v>788</v>
      </c>
      <c r="P84" s="25" t="s">
        <v>789</v>
      </c>
      <c r="Q84" s="61">
        <v>44027</v>
      </c>
      <c r="R84" s="61">
        <v>44165</v>
      </c>
      <c r="S84" s="61"/>
      <c r="T84" s="28"/>
      <c r="U84" s="28"/>
      <c r="V84" s="28" t="s">
        <v>391</v>
      </c>
      <c r="W84" s="26">
        <v>0</v>
      </c>
      <c r="X84" s="26">
        <v>0</v>
      </c>
      <c r="Y84" s="6"/>
    </row>
    <row r="85" spans="1:25" ht="12" customHeight="1" x14ac:dyDescent="0.2">
      <c r="A85" s="19" t="s">
        <v>873</v>
      </c>
      <c r="B85" s="20">
        <v>2</v>
      </c>
      <c r="C85" s="21">
        <v>2020</v>
      </c>
      <c r="D85" s="32" t="s">
        <v>783</v>
      </c>
      <c r="E85" s="29" t="s">
        <v>1100</v>
      </c>
      <c r="F85" s="23">
        <v>43948</v>
      </c>
      <c r="G85" s="26" t="s">
        <v>855</v>
      </c>
      <c r="H85" s="22" t="s">
        <v>737</v>
      </c>
      <c r="I85" s="25" t="s">
        <v>856</v>
      </c>
      <c r="J85" s="32" t="s">
        <v>859</v>
      </c>
      <c r="K85" s="8" t="s">
        <v>305</v>
      </c>
      <c r="L85" s="25" t="s">
        <v>860</v>
      </c>
      <c r="M85" s="26">
        <v>1</v>
      </c>
      <c r="N85" s="25" t="s">
        <v>788</v>
      </c>
      <c r="O85" s="25" t="s">
        <v>788</v>
      </c>
      <c r="P85" s="25" t="s">
        <v>789</v>
      </c>
      <c r="Q85" s="61">
        <v>44027</v>
      </c>
      <c r="R85" s="61">
        <v>44165</v>
      </c>
      <c r="S85" s="61"/>
      <c r="T85" s="28"/>
      <c r="U85" s="28"/>
      <c r="V85" s="28" t="s">
        <v>391</v>
      </c>
      <c r="W85" s="26">
        <v>0</v>
      </c>
      <c r="X85" s="26">
        <v>0</v>
      </c>
      <c r="Y85" s="6"/>
    </row>
    <row r="86" spans="1:25" ht="12" customHeight="1" x14ac:dyDescent="0.2">
      <c r="A86" s="19" t="s">
        <v>874</v>
      </c>
      <c r="B86" s="20">
        <v>1</v>
      </c>
      <c r="C86" s="21">
        <v>2020</v>
      </c>
      <c r="D86" s="25" t="s">
        <v>888</v>
      </c>
      <c r="E86" s="29" t="s">
        <v>1100</v>
      </c>
      <c r="F86" s="23">
        <v>43948</v>
      </c>
      <c r="G86" s="26" t="s">
        <v>861</v>
      </c>
      <c r="H86" s="22" t="s">
        <v>737</v>
      </c>
      <c r="I86" s="25" t="s">
        <v>862</v>
      </c>
      <c r="J86" s="32" t="s">
        <v>863</v>
      </c>
      <c r="K86" s="8" t="s">
        <v>305</v>
      </c>
      <c r="L86" s="25" t="s">
        <v>759</v>
      </c>
      <c r="M86" s="26">
        <v>1</v>
      </c>
      <c r="N86" s="25" t="s">
        <v>277</v>
      </c>
      <c r="O86" s="25" t="s">
        <v>278</v>
      </c>
      <c r="P86" s="25" t="s">
        <v>852</v>
      </c>
      <c r="Q86" s="61">
        <v>44013</v>
      </c>
      <c r="R86" s="61">
        <v>44165</v>
      </c>
      <c r="S86" s="61"/>
      <c r="T86" s="28"/>
      <c r="U86" s="28"/>
      <c r="V86" s="28" t="s">
        <v>391</v>
      </c>
      <c r="W86" s="26">
        <v>0</v>
      </c>
      <c r="X86" s="26">
        <v>0</v>
      </c>
      <c r="Y86" s="6"/>
    </row>
    <row r="87" spans="1:25" ht="12" customHeight="1" x14ac:dyDescent="0.2">
      <c r="A87" s="19" t="s">
        <v>874</v>
      </c>
      <c r="B87" s="20">
        <v>2</v>
      </c>
      <c r="C87" s="21">
        <v>2020</v>
      </c>
      <c r="D87" s="25" t="s">
        <v>888</v>
      </c>
      <c r="E87" s="29" t="s">
        <v>1100</v>
      </c>
      <c r="F87" s="23">
        <v>43948</v>
      </c>
      <c r="G87" s="26" t="s">
        <v>861</v>
      </c>
      <c r="H87" s="22" t="s">
        <v>737</v>
      </c>
      <c r="I87" s="25" t="s">
        <v>862</v>
      </c>
      <c r="J87" s="32" t="s">
        <v>864</v>
      </c>
      <c r="K87" s="8" t="s">
        <v>305</v>
      </c>
      <c r="L87" s="25" t="s">
        <v>865</v>
      </c>
      <c r="M87" s="26">
        <v>1</v>
      </c>
      <c r="N87" s="25" t="s">
        <v>277</v>
      </c>
      <c r="O87" s="25" t="s">
        <v>278</v>
      </c>
      <c r="P87" s="25" t="s">
        <v>852</v>
      </c>
      <c r="Q87" s="61">
        <v>44013</v>
      </c>
      <c r="R87" s="61">
        <v>44165</v>
      </c>
      <c r="S87" s="61"/>
      <c r="T87" s="28"/>
      <c r="U87" s="28"/>
      <c r="V87" s="28" t="s">
        <v>391</v>
      </c>
      <c r="W87" s="26">
        <v>0</v>
      </c>
      <c r="X87" s="26">
        <v>0</v>
      </c>
      <c r="Y87" s="6"/>
    </row>
    <row r="88" spans="1:25" ht="12" customHeight="1" x14ac:dyDescent="0.2">
      <c r="A88" s="19" t="s">
        <v>875</v>
      </c>
      <c r="B88" s="20">
        <v>1</v>
      </c>
      <c r="C88" s="21">
        <v>2020</v>
      </c>
      <c r="D88" s="32" t="s">
        <v>783</v>
      </c>
      <c r="E88" s="29" t="s">
        <v>1100</v>
      </c>
      <c r="F88" s="23">
        <v>43948</v>
      </c>
      <c r="G88" s="26" t="s">
        <v>866</v>
      </c>
      <c r="H88" s="22" t="s">
        <v>737</v>
      </c>
      <c r="I88" s="25" t="s">
        <v>867</v>
      </c>
      <c r="J88" s="32" t="s">
        <v>868</v>
      </c>
      <c r="K88" s="8" t="s">
        <v>305</v>
      </c>
      <c r="L88" s="25" t="s">
        <v>876</v>
      </c>
      <c r="M88" s="26" t="s">
        <v>869</v>
      </c>
      <c r="N88" s="25" t="s">
        <v>788</v>
      </c>
      <c r="O88" s="25" t="s">
        <v>788</v>
      </c>
      <c r="P88" s="25" t="s">
        <v>789</v>
      </c>
      <c r="Q88" s="61">
        <v>44027</v>
      </c>
      <c r="R88" s="61">
        <v>44165</v>
      </c>
      <c r="S88" s="61"/>
      <c r="T88" s="28"/>
      <c r="U88" s="28"/>
      <c r="V88" s="28" t="s">
        <v>391</v>
      </c>
      <c r="W88" s="26">
        <v>0</v>
      </c>
      <c r="X88" s="26">
        <v>0</v>
      </c>
      <c r="Y88" s="6"/>
    </row>
    <row r="89" spans="1:25" ht="12" customHeight="1" x14ac:dyDescent="0.2">
      <c r="A89" s="19" t="s">
        <v>875</v>
      </c>
      <c r="B89" s="20">
        <v>2</v>
      </c>
      <c r="C89" s="21">
        <v>2020</v>
      </c>
      <c r="D89" s="32" t="s">
        <v>783</v>
      </c>
      <c r="E89" s="29" t="s">
        <v>1100</v>
      </c>
      <c r="F89" s="23">
        <v>43948</v>
      </c>
      <c r="G89" s="26" t="s">
        <v>866</v>
      </c>
      <c r="H89" s="22" t="s">
        <v>737</v>
      </c>
      <c r="I89" s="25" t="s">
        <v>867</v>
      </c>
      <c r="J89" s="32" t="s">
        <v>870</v>
      </c>
      <c r="K89" s="8" t="s">
        <v>305</v>
      </c>
      <c r="L89" s="25" t="s">
        <v>871</v>
      </c>
      <c r="M89" s="26" t="s">
        <v>869</v>
      </c>
      <c r="N89" s="25" t="s">
        <v>788</v>
      </c>
      <c r="O89" s="25" t="s">
        <v>788</v>
      </c>
      <c r="P89" s="25" t="s">
        <v>789</v>
      </c>
      <c r="Q89" s="61">
        <v>44027</v>
      </c>
      <c r="R89" s="61">
        <v>44165</v>
      </c>
      <c r="S89" s="61"/>
      <c r="T89" s="28"/>
      <c r="U89" s="28"/>
      <c r="V89" s="28" t="s">
        <v>391</v>
      </c>
      <c r="W89" s="26">
        <v>0</v>
      </c>
      <c r="X89" s="26">
        <v>0</v>
      </c>
      <c r="Y89" s="6"/>
    </row>
    <row r="90" spans="1:25" ht="12" customHeight="1" x14ac:dyDescent="0.2">
      <c r="A90" s="19" t="s">
        <v>886</v>
      </c>
      <c r="B90" s="20">
        <v>1</v>
      </c>
      <c r="C90" s="21">
        <v>2020</v>
      </c>
      <c r="D90" s="32" t="s">
        <v>70</v>
      </c>
      <c r="E90" s="29" t="s">
        <v>729</v>
      </c>
      <c r="F90" s="23">
        <v>43972</v>
      </c>
      <c r="G90" s="26" t="s">
        <v>877</v>
      </c>
      <c r="H90" s="22" t="s">
        <v>878</v>
      </c>
      <c r="I90" s="25" t="s">
        <v>879</v>
      </c>
      <c r="J90" s="32" t="s">
        <v>880</v>
      </c>
      <c r="K90" s="8" t="s">
        <v>275</v>
      </c>
      <c r="L90" s="25" t="s">
        <v>881</v>
      </c>
      <c r="M90" s="26" t="s">
        <v>881</v>
      </c>
      <c r="N90" s="25" t="s">
        <v>277</v>
      </c>
      <c r="O90" s="25" t="s">
        <v>278</v>
      </c>
      <c r="P90" s="25"/>
      <c r="Q90" s="61">
        <v>43983</v>
      </c>
      <c r="R90" s="61">
        <v>44042</v>
      </c>
      <c r="S90" s="61"/>
      <c r="T90" s="28"/>
      <c r="U90" s="28"/>
      <c r="V90" s="28" t="s">
        <v>391</v>
      </c>
      <c r="W90" s="26">
        <v>0</v>
      </c>
      <c r="X90" s="26">
        <v>0</v>
      </c>
      <c r="Y90" s="6"/>
    </row>
    <row r="91" spans="1:25" ht="12" customHeight="1" x14ac:dyDescent="0.2">
      <c r="A91" s="19" t="s">
        <v>887</v>
      </c>
      <c r="B91" s="20">
        <v>2</v>
      </c>
      <c r="C91" s="21">
        <v>2020</v>
      </c>
      <c r="D91" s="32" t="s">
        <v>70</v>
      </c>
      <c r="E91" s="29" t="s">
        <v>729</v>
      </c>
      <c r="F91" s="23">
        <v>43972</v>
      </c>
      <c r="G91" s="26" t="s">
        <v>882</v>
      </c>
      <c r="H91" s="22" t="s">
        <v>878</v>
      </c>
      <c r="I91" s="25" t="s">
        <v>883</v>
      </c>
      <c r="J91" s="32" t="s">
        <v>884</v>
      </c>
      <c r="K91" s="8" t="s">
        <v>275</v>
      </c>
      <c r="L91" s="25" t="s">
        <v>885</v>
      </c>
      <c r="M91" s="26" t="s">
        <v>885</v>
      </c>
      <c r="N91" s="25" t="s">
        <v>277</v>
      </c>
      <c r="O91" s="25" t="s">
        <v>278</v>
      </c>
      <c r="P91" s="25"/>
      <c r="Q91" s="61">
        <v>43983</v>
      </c>
      <c r="R91" s="61">
        <v>44155</v>
      </c>
      <c r="S91" s="61"/>
      <c r="T91" s="28"/>
      <c r="U91" s="28"/>
      <c r="V91" s="28" t="s">
        <v>391</v>
      </c>
      <c r="W91" s="26">
        <v>0</v>
      </c>
      <c r="X91" s="26">
        <v>0</v>
      </c>
      <c r="Y91" s="6"/>
    </row>
    <row r="92" spans="1:25" ht="12" customHeight="1" x14ac:dyDescent="0.2">
      <c r="A92" s="19" t="s">
        <v>899</v>
      </c>
      <c r="B92" s="20">
        <v>1</v>
      </c>
      <c r="C92" s="21">
        <v>2020</v>
      </c>
      <c r="D92" s="32" t="s">
        <v>747</v>
      </c>
      <c r="E92" s="29" t="s">
        <v>1101</v>
      </c>
      <c r="F92" s="23">
        <v>43952</v>
      </c>
      <c r="G92" s="26" t="s">
        <v>889</v>
      </c>
      <c r="H92" s="22" t="s">
        <v>890</v>
      </c>
      <c r="I92" s="25" t="s">
        <v>891</v>
      </c>
      <c r="J92" s="32" t="s">
        <v>892</v>
      </c>
      <c r="K92" s="8" t="s">
        <v>305</v>
      </c>
      <c r="L92" s="25" t="s">
        <v>893</v>
      </c>
      <c r="M92" s="26">
        <v>1</v>
      </c>
      <c r="N92" s="25" t="s">
        <v>277</v>
      </c>
      <c r="O92" s="25" t="s">
        <v>748</v>
      </c>
      <c r="P92" s="25" t="s">
        <v>894</v>
      </c>
      <c r="Q92" s="61">
        <v>44013</v>
      </c>
      <c r="R92" s="61">
        <v>44074</v>
      </c>
      <c r="S92" s="61"/>
      <c r="T92" s="28"/>
      <c r="U92" s="28"/>
      <c r="V92" s="28" t="s">
        <v>391</v>
      </c>
      <c r="W92" s="26">
        <v>0</v>
      </c>
      <c r="X92" s="26">
        <v>0</v>
      </c>
      <c r="Y92" s="6"/>
    </row>
    <row r="93" spans="1:25" ht="12" customHeight="1" x14ac:dyDescent="0.2">
      <c r="A93" s="19" t="s">
        <v>899</v>
      </c>
      <c r="B93" s="20">
        <v>2</v>
      </c>
      <c r="C93" s="21">
        <v>2020</v>
      </c>
      <c r="D93" s="32" t="s">
        <v>747</v>
      </c>
      <c r="E93" s="29" t="s">
        <v>1101</v>
      </c>
      <c r="F93" s="23">
        <v>43952</v>
      </c>
      <c r="G93" s="26" t="s">
        <v>889</v>
      </c>
      <c r="H93" s="22" t="s">
        <v>890</v>
      </c>
      <c r="I93" s="25" t="s">
        <v>891</v>
      </c>
      <c r="J93" s="32" t="s">
        <v>895</v>
      </c>
      <c r="K93" s="8" t="s">
        <v>305</v>
      </c>
      <c r="L93" s="25" t="s">
        <v>896</v>
      </c>
      <c r="M93" s="26">
        <v>1</v>
      </c>
      <c r="N93" s="25" t="s">
        <v>277</v>
      </c>
      <c r="O93" s="25" t="s">
        <v>748</v>
      </c>
      <c r="P93" s="25" t="s">
        <v>894</v>
      </c>
      <c r="Q93" s="61">
        <v>44013</v>
      </c>
      <c r="R93" s="61">
        <v>44104</v>
      </c>
      <c r="S93" s="61"/>
      <c r="T93" s="28"/>
      <c r="U93" s="28"/>
      <c r="V93" s="28" t="s">
        <v>391</v>
      </c>
      <c r="W93" s="26">
        <v>0</v>
      </c>
      <c r="X93" s="26">
        <v>0</v>
      </c>
      <c r="Y93" s="6"/>
    </row>
    <row r="94" spans="1:25" ht="12" customHeight="1" x14ac:dyDescent="0.2">
      <c r="A94" s="19" t="s">
        <v>899</v>
      </c>
      <c r="B94" s="20">
        <v>3</v>
      </c>
      <c r="C94" s="21">
        <v>2020</v>
      </c>
      <c r="D94" s="32" t="s">
        <v>747</v>
      </c>
      <c r="E94" s="29" t="s">
        <v>1101</v>
      </c>
      <c r="F94" s="23">
        <v>43952</v>
      </c>
      <c r="G94" s="26" t="s">
        <v>889</v>
      </c>
      <c r="H94" s="22" t="s">
        <v>890</v>
      </c>
      <c r="I94" s="25" t="s">
        <v>891</v>
      </c>
      <c r="J94" s="32" t="s">
        <v>897</v>
      </c>
      <c r="K94" s="8" t="s">
        <v>305</v>
      </c>
      <c r="L94" s="25" t="s">
        <v>898</v>
      </c>
      <c r="M94" s="26">
        <v>1</v>
      </c>
      <c r="N94" s="25" t="s">
        <v>277</v>
      </c>
      <c r="O94" s="25" t="s">
        <v>748</v>
      </c>
      <c r="P94" s="25" t="s">
        <v>894</v>
      </c>
      <c r="Q94" s="61">
        <v>44013</v>
      </c>
      <c r="R94" s="61">
        <v>44196</v>
      </c>
      <c r="S94" s="61"/>
      <c r="T94" s="28"/>
      <c r="U94" s="28"/>
      <c r="V94" s="28" t="s">
        <v>391</v>
      </c>
      <c r="W94" s="26">
        <v>0</v>
      </c>
      <c r="X94" s="26">
        <v>0</v>
      </c>
      <c r="Y94" s="6"/>
    </row>
    <row r="95" spans="1:25" ht="12" customHeight="1" x14ac:dyDescent="0.2">
      <c r="A95" s="19" t="s">
        <v>923</v>
      </c>
      <c r="B95" s="20">
        <v>1</v>
      </c>
      <c r="C95" s="21">
        <v>2020</v>
      </c>
      <c r="D95" s="32" t="s">
        <v>747</v>
      </c>
      <c r="E95" s="29" t="s">
        <v>729</v>
      </c>
      <c r="F95" s="23">
        <v>43972</v>
      </c>
      <c r="G95" s="26" t="s">
        <v>903</v>
      </c>
      <c r="H95" s="22" t="s">
        <v>904</v>
      </c>
      <c r="I95" s="25" t="s">
        <v>905</v>
      </c>
      <c r="J95" s="32" t="s">
        <v>906</v>
      </c>
      <c r="K95" s="8" t="s">
        <v>305</v>
      </c>
      <c r="L95" s="25" t="s">
        <v>907</v>
      </c>
      <c r="M95" s="26">
        <v>1</v>
      </c>
      <c r="N95" s="25" t="s">
        <v>277</v>
      </c>
      <c r="O95" s="25" t="s">
        <v>748</v>
      </c>
      <c r="P95" s="25" t="s">
        <v>741</v>
      </c>
      <c r="Q95" s="61">
        <v>44013</v>
      </c>
      <c r="R95" s="61">
        <v>44104</v>
      </c>
      <c r="S95" s="61"/>
      <c r="T95" s="28"/>
      <c r="U95" s="28"/>
      <c r="V95" s="28" t="s">
        <v>391</v>
      </c>
      <c r="W95" s="26">
        <v>0</v>
      </c>
      <c r="X95" s="26">
        <v>0</v>
      </c>
      <c r="Y95" s="6"/>
    </row>
    <row r="96" spans="1:25" ht="12" customHeight="1" x14ac:dyDescent="0.2">
      <c r="A96" s="19" t="s">
        <v>923</v>
      </c>
      <c r="B96" s="20">
        <v>2</v>
      </c>
      <c r="C96" s="21">
        <v>2020</v>
      </c>
      <c r="D96" s="32" t="s">
        <v>747</v>
      </c>
      <c r="E96" s="29" t="s">
        <v>729</v>
      </c>
      <c r="F96" s="23">
        <v>43972</v>
      </c>
      <c r="G96" s="26" t="s">
        <v>908</v>
      </c>
      <c r="H96" s="22" t="s">
        <v>904</v>
      </c>
      <c r="I96" s="25" t="s">
        <v>909</v>
      </c>
      <c r="J96" s="32" t="s">
        <v>910</v>
      </c>
      <c r="K96" s="8" t="s">
        <v>305</v>
      </c>
      <c r="L96" s="25" t="s">
        <v>553</v>
      </c>
      <c r="M96" s="26">
        <v>1</v>
      </c>
      <c r="N96" s="25" t="s">
        <v>277</v>
      </c>
      <c r="O96" s="25" t="s">
        <v>748</v>
      </c>
      <c r="P96" s="25" t="s">
        <v>741</v>
      </c>
      <c r="Q96" s="61">
        <v>44013</v>
      </c>
      <c r="R96" s="61">
        <v>44104</v>
      </c>
      <c r="S96" s="61"/>
      <c r="T96" s="28"/>
      <c r="U96" s="28"/>
      <c r="V96" s="28" t="s">
        <v>391</v>
      </c>
      <c r="W96" s="26">
        <v>0</v>
      </c>
      <c r="X96" s="26">
        <v>0</v>
      </c>
      <c r="Y96" s="6"/>
    </row>
    <row r="97" spans="1:25" ht="12" customHeight="1" x14ac:dyDescent="0.2">
      <c r="A97" s="19" t="s">
        <v>924</v>
      </c>
      <c r="B97" s="20">
        <v>1</v>
      </c>
      <c r="C97" s="21">
        <v>2020</v>
      </c>
      <c r="D97" s="32" t="s">
        <v>747</v>
      </c>
      <c r="E97" s="29" t="s">
        <v>729</v>
      </c>
      <c r="F97" s="23">
        <v>43972</v>
      </c>
      <c r="G97" s="26" t="s">
        <v>911</v>
      </c>
      <c r="H97" s="22" t="s">
        <v>904</v>
      </c>
      <c r="I97" s="25" t="s">
        <v>912</v>
      </c>
      <c r="J97" s="32" t="s">
        <v>913</v>
      </c>
      <c r="K97" s="8" t="s">
        <v>305</v>
      </c>
      <c r="L97" s="25" t="s">
        <v>914</v>
      </c>
      <c r="M97" s="26">
        <v>1</v>
      </c>
      <c r="N97" s="25" t="s">
        <v>277</v>
      </c>
      <c r="O97" s="25" t="s">
        <v>748</v>
      </c>
      <c r="P97" s="25" t="s">
        <v>741</v>
      </c>
      <c r="Q97" s="61">
        <v>44013</v>
      </c>
      <c r="R97" s="61">
        <v>44104</v>
      </c>
      <c r="S97" s="61"/>
      <c r="T97" s="28"/>
      <c r="U97" s="28"/>
      <c r="V97" s="28" t="s">
        <v>391</v>
      </c>
      <c r="W97" s="26">
        <v>0</v>
      </c>
      <c r="X97" s="26">
        <v>0</v>
      </c>
      <c r="Y97" s="6"/>
    </row>
    <row r="98" spans="1:25" ht="12" customHeight="1" x14ac:dyDescent="0.2">
      <c r="A98" s="19" t="s">
        <v>924</v>
      </c>
      <c r="B98" s="20">
        <v>2</v>
      </c>
      <c r="C98" s="21">
        <v>2020</v>
      </c>
      <c r="D98" s="32" t="s">
        <v>747</v>
      </c>
      <c r="E98" s="29" t="s">
        <v>729</v>
      </c>
      <c r="F98" s="23">
        <v>43972</v>
      </c>
      <c r="G98" s="26" t="s">
        <v>911</v>
      </c>
      <c r="H98" s="22" t="s">
        <v>904</v>
      </c>
      <c r="I98" s="25" t="s">
        <v>912</v>
      </c>
      <c r="J98" s="32" t="s">
        <v>915</v>
      </c>
      <c r="K98" s="8" t="s">
        <v>305</v>
      </c>
      <c r="L98" s="25" t="s">
        <v>916</v>
      </c>
      <c r="M98" s="26">
        <v>1</v>
      </c>
      <c r="N98" s="25" t="s">
        <v>277</v>
      </c>
      <c r="O98" s="25" t="s">
        <v>748</v>
      </c>
      <c r="P98" s="25" t="s">
        <v>741</v>
      </c>
      <c r="Q98" s="61">
        <v>44013</v>
      </c>
      <c r="R98" s="61">
        <v>44104</v>
      </c>
      <c r="S98" s="61"/>
      <c r="T98" s="28"/>
      <c r="U98" s="28"/>
      <c r="V98" s="28" t="s">
        <v>391</v>
      </c>
      <c r="W98" s="26">
        <v>0</v>
      </c>
      <c r="X98" s="26">
        <v>0</v>
      </c>
      <c r="Y98" s="6"/>
    </row>
    <row r="99" spans="1:25" ht="12" customHeight="1" x14ac:dyDescent="0.2">
      <c r="A99" s="19" t="s">
        <v>925</v>
      </c>
      <c r="B99" s="20">
        <v>1</v>
      </c>
      <c r="C99" s="21">
        <v>2020</v>
      </c>
      <c r="D99" s="32" t="s">
        <v>747</v>
      </c>
      <c r="E99" s="29" t="s">
        <v>729</v>
      </c>
      <c r="F99" s="23">
        <v>43972</v>
      </c>
      <c r="G99" s="26" t="s">
        <v>917</v>
      </c>
      <c r="H99" s="22" t="s">
        <v>918</v>
      </c>
      <c r="I99" s="25" t="s">
        <v>919</v>
      </c>
      <c r="J99" s="32" t="s">
        <v>920</v>
      </c>
      <c r="K99" s="8" t="s">
        <v>305</v>
      </c>
      <c r="L99" s="25" t="s">
        <v>553</v>
      </c>
      <c r="M99" s="26">
        <v>1</v>
      </c>
      <c r="N99" s="25" t="s">
        <v>277</v>
      </c>
      <c r="O99" s="25" t="s">
        <v>748</v>
      </c>
      <c r="P99" s="25" t="s">
        <v>741</v>
      </c>
      <c r="Q99" s="61">
        <v>44013</v>
      </c>
      <c r="R99" s="61">
        <v>44104</v>
      </c>
      <c r="S99" s="61"/>
      <c r="T99" s="28"/>
      <c r="U99" s="28"/>
      <c r="V99" s="28" t="s">
        <v>391</v>
      </c>
      <c r="W99" s="26">
        <v>0</v>
      </c>
      <c r="X99" s="26">
        <v>0</v>
      </c>
      <c r="Y99" s="6"/>
    </row>
    <row r="100" spans="1:25" ht="12" customHeight="1" x14ac:dyDescent="0.2">
      <c r="A100" s="19" t="s">
        <v>925</v>
      </c>
      <c r="B100" s="20">
        <v>2</v>
      </c>
      <c r="C100" s="21">
        <v>2020</v>
      </c>
      <c r="D100" s="32" t="s">
        <v>747</v>
      </c>
      <c r="E100" s="29" t="s">
        <v>729</v>
      </c>
      <c r="F100" s="23">
        <v>43972</v>
      </c>
      <c r="G100" s="26" t="s">
        <v>917</v>
      </c>
      <c r="H100" s="22" t="s">
        <v>918</v>
      </c>
      <c r="I100" s="25" t="s">
        <v>919</v>
      </c>
      <c r="J100" s="32" t="s">
        <v>921</v>
      </c>
      <c r="K100" s="8" t="s">
        <v>305</v>
      </c>
      <c r="L100" s="25" t="s">
        <v>922</v>
      </c>
      <c r="M100" s="26">
        <v>1</v>
      </c>
      <c r="N100" s="25" t="s">
        <v>277</v>
      </c>
      <c r="O100" s="25" t="s">
        <v>748</v>
      </c>
      <c r="P100" s="25" t="s">
        <v>741</v>
      </c>
      <c r="Q100" s="61">
        <v>44013</v>
      </c>
      <c r="R100" s="61">
        <v>44104</v>
      </c>
      <c r="S100" s="61"/>
      <c r="T100" s="28"/>
      <c r="U100" s="28"/>
      <c r="V100" s="28" t="s">
        <v>391</v>
      </c>
      <c r="W100" s="26">
        <v>0</v>
      </c>
      <c r="X100" s="26">
        <v>0</v>
      </c>
      <c r="Y100" s="6"/>
    </row>
    <row r="101" spans="1:25" ht="12" customHeight="1" x14ac:dyDescent="0.2">
      <c r="A101" s="19" t="s">
        <v>943</v>
      </c>
      <c r="B101" s="20">
        <v>1</v>
      </c>
      <c r="C101" s="21">
        <v>2020</v>
      </c>
      <c r="D101" s="32" t="s">
        <v>942</v>
      </c>
      <c r="E101" s="29" t="s">
        <v>729</v>
      </c>
      <c r="F101" s="23">
        <v>43972</v>
      </c>
      <c r="G101" s="26" t="s">
        <v>926</v>
      </c>
      <c r="H101" s="22" t="s">
        <v>927</v>
      </c>
      <c r="I101" s="25" t="s">
        <v>928</v>
      </c>
      <c r="J101" s="32" t="s">
        <v>929</v>
      </c>
      <c r="K101" s="8" t="s">
        <v>305</v>
      </c>
      <c r="L101" s="25" t="s">
        <v>930</v>
      </c>
      <c r="M101" s="26">
        <v>1</v>
      </c>
      <c r="N101" s="102" t="s">
        <v>302</v>
      </c>
      <c r="O101" s="25" t="s">
        <v>303</v>
      </c>
      <c r="P101" s="27" t="s">
        <v>1135</v>
      </c>
      <c r="Q101" s="61">
        <v>44014</v>
      </c>
      <c r="R101" s="61">
        <v>44073</v>
      </c>
      <c r="S101" s="61">
        <v>44053</v>
      </c>
      <c r="T101" s="28" t="s">
        <v>393</v>
      </c>
      <c r="U101" s="74" t="s">
        <v>1148</v>
      </c>
      <c r="V101" s="28" t="s">
        <v>391</v>
      </c>
      <c r="W101" s="26">
        <v>0</v>
      </c>
      <c r="X101" s="26">
        <v>0</v>
      </c>
      <c r="Y101" s="6"/>
    </row>
    <row r="102" spans="1:25" ht="12" customHeight="1" x14ac:dyDescent="0.2">
      <c r="A102" s="19" t="s">
        <v>943</v>
      </c>
      <c r="B102" s="20">
        <v>2</v>
      </c>
      <c r="C102" s="21">
        <v>2020</v>
      </c>
      <c r="D102" s="32" t="s">
        <v>942</v>
      </c>
      <c r="E102" s="29" t="s">
        <v>729</v>
      </c>
      <c r="F102" s="23">
        <v>43972</v>
      </c>
      <c r="G102" s="26" t="s">
        <v>926</v>
      </c>
      <c r="H102" s="22" t="s">
        <v>927</v>
      </c>
      <c r="I102" s="25" t="s">
        <v>928</v>
      </c>
      <c r="J102" s="32" t="s">
        <v>931</v>
      </c>
      <c r="K102" s="8" t="s">
        <v>305</v>
      </c>
      <c r="L102" s="25" t="s">
        <v>932</v>
      </c>
      <c r="M102" s="26">
        <v>1</v>
      </c>
      <c r="N102" s="102" t="s">
        <v>302</v>
      </c>
      <c r="O102" s="25" t="s">
        <v>303</v>
      </c>
      <c r="P102" s="27" t="s">
        <v>1135</v>
      </c>
      <c r="Q102" s="61">
        <v>44014</v>
      </c>
      <c r="R102" s="61">
        <v>44195</v>
      </c>
      <c r="S102" s="61">
        <v>44053</v>
      </c>
      <c r="T102" s="28" t="s">
        <v>393</v>
      </c>
      <c r="U102" s="74" t="s">
        <v>1148</v>
      </c>
      <c r="V102" s="28" t="s">
        <v>391</v>
      </c>
      <c r="W102" s="26">
        <v>0</v>
      </c>
      <c r="X102" s="26">
        <v>0</v>
      </c>
      <c r="Y102" s="6"/>
    </row>
    <row r="103" spans="1:25" ht="12" customHeight="1" x14ac:dyDescent="0.2">
      <c r="A103" s="19" t="s">
        <v>944</v>
      </c>
      <c r="B103" s="20">
        <v>1</v>
      </c>
      <c r="C103" s="21">
        <v>2020</v>
      </c>
      <c r="D103" s="32" t="s">
        <v>942</v>
      </c>
      <c r="E103" s="29" t="s">
        <v>729</v>
      </c>
      <c r="F103" s="23">
        <v>43972</v>
      </c>
      <c r="G103" s="26" t="s">
        <v>933</v>
      </c>
      <c r="H103" s="22" t="s">
        <v>934</v>
      </c>
      <c r="I103" s="25" t="s">
        <v>935</v>
      </c>
      <c r="J103" s="32" t="s">
        <v>936</v>
      </c>
      <c r="K103" s="8" t="s">
        <v>305</v>
      </c>
      <c r="L103" s="25" t="s">
        <v>937</v>
      </c>
      <c r="M103" s="26">
        <v>1</v>
      </c>
      <c r="N103" s="102" t="s">
        <v>302</v>
      </c>
      <c r="O103" s="25" t="s">
        <v>303</v>
      </c>
      <c r="P103" s="27" t="s">
        <v>1135</v>
      </c>
      <c r="Q103" s="61">
        <v>44014</v>
      </c>
      <c r="R103" s="61">
        <v>44073</v>
      </c>
      <c r="S103" s="61">
        <v>44053</v>
      </c>
      <c r="T103" s="28" t="s">
        <v>393</v>
      </c>
      <c r="U103" s="74" t="s">
        <v>1148</v>
      </c>
      <c r="V103" s="28" t="s">
        <v>391</v>
      </c>
      <c r="W103" s="26">
        <v>0</v>
      </c>
      <c r="X103" s="26">
        <v>0</v>
      </c>
      <c r="Y103" s="6"/>
    </row>
    <row r="104" spans="1:25" ht="12" customHeight="1" x14ac:dyDescent="0.2">
      <c r="A104" s="19" t="s">
        <v>945</v>
      </c>
      <c r="B104" s="20">
        <v>1</v>
      </c>
      <c r="C104" s="21">
        <v>2020</v>
      </c>
      <c r="D104" s="32" t="s">
        <v>942</v>
      </c>
      <c r="E104" s="29" t="s">
        <v>729</v>
      </c>
      <c r="F104" s="23">
        <v>43972</v>
      </c>
      <c r="G104" s="26" t="s">
        <v>938</v>
      </c>
      <c r="H104" s="22" t="s">
        <v>934</v>
      </c>
      <c r="I104" s="25" t="s">
        <v>939</v>
      </c>
      <c r="J104" s="32" t="s">
        <v>940</v>
      </c>
      <c r="K104" s="8" t="s">
        <v>305</v>
      </c>
      <c r="L104" s="25" t="s">
        <v>941</v>
      </c>
      <c r="M104" s="26">
        <v>1</v>
      </c>
      <c r="N104" s="102" t="s">
        <v>302</v>
      </c>
      <c r="O104" s="25" t="s">
        <v>303</v>
      </c>
      <c r="P104" s="27" t="s">
        <v>1135</v>
      </c>
      <c r="Q104" s="61">
        <v>44014</v>
      </c>
      <c r="R104" s="61">
        <v>44104</v>
      </c>
      <c r="S104" s="61">
        <v>44053</v>
      </c>
      <c r="T104" s="28" t="s">
        <v>393</v>
      </c>
      <c r="U104" s="74" t="s">
        <v>1148</v>
      </c>
      <c r="V104" s="28" t="s">
        <v>391</v>
      </c>
      <c r="W104" s="26">
        <v>0</v>
      </c>
      <c r="X104" s="26">
        <v>0</v>
      </c>
      <c r="Y104" s="6"/>
    </row>
    <row r="105" spans="1:25" ht="12" customHeight="1" x14ac:dyDescent="0.2">
      <c r="A105" s="19" t="s">
        <v>961</v>
      </c>
      <c r="B105" s="20">
        <v>1</v>
      </c>
      <c r="C105" s="21">
        <v>2020</v>
      </c>
      <c r="D105" s="32" t="s">
        <v>942</v>
      </c>
      <c r="E105" s="29" t="s">
        <v>1100</v>
      </c>
      <c r="F105" s="23">
        <v>43948</v>
      </c>
      <c r="G105" s="44" t="s">
        <v>963</v>
      </c>
      <c r="H105" s="22" t="s">
        <v>946</v>
      </c>
      <c r="I105" s="25" t="s">
        <v>947</v>
      </c>
      <c r="J105" s="32" t="s">
        <v>948</v>
      </c>
      <c r="K105" s="8" t="s">
        <v>528</v>
      </c>
      <c r="L105" s="25" t="s">
        <v>949</v>
      </c>
      <c r="M105" s="26">
        <v>1</v>
      </c>
      <c r="N105" s="102" t="s">
        <v>302</v>
      </c>
      <c r="O105" s="25" t="s">
        <v>303</v>
      </c>
      <c r="P105" s="27" t="s">
        <v>1135</v>
      </c>
      <c r="Q105" s="61">
        <v>44014</v>
      </c>
      <c r="R105" s="61">
        <v>44135</v>
      </c>
      <c r="S105" s="61">
        <v>44053</v>
      </c>
      <c r="T105" s="28" t="s">
        <v>393</v>
      </c>
      <c r="U105" s="74" t="s">
        <v>1148</v>
      </c>
      <c r="V105" s="28" t="s">
        <v>391</v>
      </c>
      <c r="W105" s="26">
        <v>0</v>
      </c>
      <c r="X105" s="26">
        <v>0</v>
      </c>
      <c r="Y105" s="6"/>
    </row>
    <row r="106" spans="1:25" ht="12" customHeight="1" x14ac:dyDescent="0.2">
      <c r="A106" s="19" t="s">
        <v>961</v>
      </c>
      <c r="B106" s="20">
        <v>2</v>
      </c>
      <c r="C106" s="21">
        <v>2020</v>
      </c>
      <c r="D106" s="32" t="s">
        <v>942</v>
      </c>
      <c r="E106" s="29" t="s">
        <v>1100</v>
      </c>
      <c r="F106" s="23">
        <v>43948</v>
      </c>
      <c r="G106" s="44" t="s">
        <v>963</v>
      </c>
      <c r="H106" s="22" t="s">
        <v>946</v>
      </c>
      <c r="I106" s="25" t="s">
        <v>947</v>
      </c>
      <c r="J106" s="32" t="s">
        <v>950</v>
      </c>
      <c r="K106" s="8" t="s">
        <v>528</v>
      </c>
      <c r="L106" s="25" t="s">
        <v>951</v>
      </c>
      <c r="M106" s="26">
        <v>1</v>
      </c>
      <c r="N106" s="102" t="s">
        <v>302</v>
      </c>
      <c r="O106" s="25" t="s">
        <v>303</v>
      </c>
      <c r="P106" s="27" t="s">
        <v>1135</v>
      </c>
      <c r="Q106" s="61">
        <v>44014</v>
      </c>
      <c r="R106" s="61">
        <v>44135</v>
      </c>
      <c r="S106" s="61">
        <v>44053</v>
      </c>
      <c r="T106" s="28" t="s">
        <v>393</v>
      </c>
      <c r="U106" s="74" t="s">
        <v>1148</v>
      </c>
      <c r="V106" s="28" t="s">
        <v>391</v>
      </c>
      <c r="W106" s="26">
        <v>0</v>
      </c>
      <c r="X106" s="26">
        <v>0</v>
      </c>
      <c r="Y106" s="6"/>
    </row>
    <row r="107" spans="1:25" ht="12" customHeight="1" x14ac:dyDescent="0.2">
      <c r="A107" s="19" t="s">
        <v>962</v>
      </c>
      <c r="B107" s="20">
        <v>1</v>
      </c>
      <c r="C107" s="21">
        <v>2020</v>
      </c>
      <c r="D107" s="32" t="s">
        <v>942</v>
      </c>
      <c r="E107" s="29" t="s">
        <v>1100</v>
      </c>
      <c r="F107" s="23">
        <v>43948</v>
      </c>
      <c r="G107" s="26" t="s">
        <v>964</v>
      </c>
      <c r="H107" s="22" t="s">
        <v>952</v>
      </c>
      <c r="I107" s="25" t="s">
        <v>953</v>
      </c>
      <c r="J107" s="32" t="s">
        <v>954</v>
      </c>
      <c r="K107" s="8" t="s">
        <v>528</v>
      </c>
      <c r="L107" s="25" t="s">
        <v>955</v>
      </c>
      <c r="M107" s="26">
        <v>1</v>
      </c>
      <c r="N107" s="102" t="s">
        <v>302</v>
      </c>
      <c r="O107" s="25" t="s">
        <v>303</v>
      </c>
      <c r="P107" s="27" t="s">
        <v>1135</v>
      </c>
      <c r="Q107" s="61">
        <v>44014</v>
      </c>
      <c r="R107" s="61">
        <v>44196</v>
      </c>
      <c r="S107" s="61">
        <v>44053</v>
      </c>
      <c r="T107" s="28" t="s">
        <v>393</v>
      </c>
      <c r="U107" s="74" t="s">
        <v>1148</v>
      </c>
      <c r="V107" s="28" t="s">
        <v>391</v>
      </c>
      <c r="W107" s="26">
        <v>0</v>
      </c>
      <c r="X107" s="26">
        <v>0</v>
      </c>
      <c r="Y107" s="6"/>
    </row>
    <row r="108" spans="1:25" ht="12" customHeight="1" x14ac:dyDescent="0.2">
      <c r="A108" s="19" t="s">
        <v>962</v>
      </c>
      <c r="B108" s="20">
        <v>2</v>
      </c>
      <c r="C108" s="21">
        <v>2020</v>
      </c>
      <c r="D108" s="32" t="s">
        <v>942</v>
      </c>
      <c r="E108" s="29" t="s">
        <v>1100</v>
      </c>
      <c r="F108" s="23">
        <v>43948</v>
      </c>
      <c r="G108" s="26" t="s">
        <v>964</v>
      </c>
      <c r="H108" s="22" t="s">
        <v>952</v>
      </c>
      <c r="I108" s="25" t="s">
        <v>953</v>
      </c>
      <c r="J108" s="32" t="s">
        <v>956</v>
      </c>
      <c r="K108" s="8" t="s">
        <v>528</v>
      </c>
      <c r="L108" s="25" t="s">
        <v>957</v>
      </c>
      <c r="M108" s="26">
        <v>1</v>
      </c>
      <c r="N108" s="102" t="s">
        <v>302</v>
      </c>
      <c r="O108" s="25" t="s">
        <v>303</v>
      </c>
      <c r="P108" s="27" t="s">
        <v>1135</v>
      </c>
      <c r="Q108" s="61">
        <v>44014</v>
      </c>
      <c r="R108" s="61">
        <v>44196</v>
      </c>
      <c r="S108" s="61">
        <v>44053</v>
      </c>
      <c r="T108" s="28" t="s">
        <v>393</v>
      </c>
      <c r="U108" s="74" t="s">
        <v>1148</v>
      </c>
      <c r="V108" s="28" t="s">
        <v>391</v>
      </c>
      <c r="W108" s="26">
        <v>0</v>
      </c>
      <c r="X108" s="26">
        <v>0</v>
      </c>
      <c r="Y108" s="6"/>
    </row>
    <row r="109" spans="1:25" ht="12" customHeight="1" x14ac:dyDescent="0.2">
      <c r="A109" s="19" t="s">
        <v>962</v>
      </c>
      <c r="B109" s="20">
        <v>3</v>
      </c>
      <c r="C109" s="21">
        <v>2020</v>
      </c>
      <c r="D109" s="32" t="s">
        <v>942</v>
      </c>
      <c r="E109" s="29" t="s">
        <v>1100</v>
      </c>
      <c r="F109" s="23">
        <v>43948</v>
      </c>
      <c r="G109" s="26" t="s">
        <v>964</v>
      </c>
      <c r="H109" s="22" t="s">
        <v>952</v>
      </c>
      <c r="I109" s="25" t="s">
        <v>953</v>
      </c>
      <c r="J109" s="32" t="s">
        <v>958</v>
      </c>
      <c r="K109" s="8" t="s">
        <v>959</v>
      </c>
      <c r="L109" s="25" t="s">
        <v>960</v>
      </c>
      <c r="M109" s="26">
        <v>1</v>
      </c>
      <c r="N109" s="102" t="s">
        <v>302</v>
      </c>
      <c r="O109" s="25" t="s">
        <v>303</v>
      </c>
      <c r="P109" s="27" t="s">
        <v>1135</v>
      </c>
      <c r="Q109" s="61">
        <v>44014</v>
      </c>
      <c r="R109" s="61">
        <v>44196</v>
      </c>
      <c r="S109" s="61">
        <v>44053</v>
      </c>
      <c r="T109" s="28" t="s">
        <v>393</v>
      </c>
      <c r="U109" s="74" t="s">
        <v>1149</v>
      </c>
      <c r="V109" s="28" t="s">
        <v>391</v>
      </c>
      <c r="W109" s="26">
        <v>0</v>
      </c>
      <c r="X109" s="26">
        <v>0</v>
      </c>
      <c r="Y109" s="6"/>
    </row>
    <row r="110" spans="1:25" ht="12" customHeight="1" x14ac:dyDescent="0.2">
      <c r="A110" s="19" t="s">
        <v>1028</v>
      </c>
      <c r="B110" s="20">
        <v>1</v>
      </c>
      <c r="C110" s="21">
        <v>2020</v>
      </c>
      <c r="D110" s="32" t="s">
        <v>192</v>
      </c>
      <c r="E110" s="29" t="s">
        <v>729</v>
      </c>
      <c r="F110" s="23">
        <v>43972</v>
      </c>
      <c r="G110" s="26" t="s">
        <v>965</v>
      </c>
      <c r="H110" s="22" t="s">
        <v>966</v>
      </c>
      <c r="I110" s="25" t="s">
        <v>967</v>
      </c>
      <c r="J110" s="32" t="s">
        <v>968</v>
      </c>
      <c r="K110" s="8" t="s">
        <v>528</v>
      </c>
      <c r="L110" s="25" t="s">
        <v>969</v>
      </c>
      <c r="M110" s="26">
        <v>1</v>
      </c>
      <c r="N110" s="26" t="s">
        <v>317</v>
      </c>
      <c r="O110" s="26" t="s">
        <v>326</v>
      </c>
      <c r="P110" s="25" t="s">
        <v>970</v>
      </c>
      <c r="Q110" s="103">
        <v>44013</v>
      </c>
      <c r="R110" s="61">
        <v>44377</v>
      </c>
      <c r="S110" s="61"/>
      <c r="T110" s="28"/>
      <c r="U110" s="28"/>
      <c r="V110" s="28" t="s">
        <v>391</v>
      </c>
      <c r="W110" s="26">
        <v>0</v>
      </c>
      <c r="X110" s="26">
        <v>0</v>
      </c>
      <c r="Y110" s="6"/>
    </row>
    <row r="111" spans="1:25" ht="12" customHeight="1" x14ac:dyDescent="0.2">
      <c r="A111" s="19" t="s">
        <v>1029</v>
      </c>
      <c r="B111" s="20">
        <v>1</v>
      </c>
      <c r="C111" s="21">
        <v>2020</v>
      </c>
      <c r="D111" s="32" t="s">
        <v>192</v>
      </c>
      <c r="E111" s="29" t="s">
        <v>729</v>
      </c>
      <c r="F111" s="23">
        <v>43972</v>
      </c>
      <c r="G111" s="26" t="s">
        <v>971</v>
      </c>
      <c r="H111" s="22" t="s">
        <v>966</v>
      </c>
      <c r="I111" s="25" t="s">
        <v>972</v>
      </c>
      <c r="J111" s="32" t="s">
        <v>973</v>
      </c>
      <c r="K111" s="8" t="s">
        <v>528</v>
      </c>
      <c r="L111" s="25" t="s">
        <v>974</v>
      </c>
      <c r="M111" s="26">
        <v>1</v>
      </c>
      <c r="N111" s="26" t="s">
        <v>317</v>
      </c>
      <c r="O111" s="26" t="s">
        <v>326</v>
      </c>
      <c r="P111" s="25" t="s">
        <v>970</v>
      </c>
      <c r="Q111" s="103">
        <v>44013</v>
      </c>
      <c r="R111" s="61">
        <v>44377</v>
      </c>
      <c r="S111" s="61"/>
      <c r="T111" s="28"/>
      <c r="U111" s="28"/>
      <c r="V111" s="28" t="s">
        <v>391</v>
      </c>
      <c r="W111" s="26">
        <v>0</v>
      </c>
      <c r="X111" s="26">
        <v>0</v>
      </c>
      <c r="Y111" s="6"/>
    </row>
    <row r="112" spans="1:25" ht="12" customHeight="1" x14ac:dyDescent="0.2">
      <c r="A112" s="19" t="s">
        <v>1030</v>
      </c>
      <c r="B112" s="20">
        <v>1</v>
      </c>
      <c r="C112" s="21">
        <v>2020</v>
      </c>
      <c r="D112" s="32" t="s">
        <v>192</v>
      </c>
      <c r="E112" s="29" t="s">
        <v>729</v>
      </c>
      <c r="F112" s="23">
        <v>43972</v>
      </c>
      <c r="G112" s="26" t="s">
        <v>975</v>
      </c>
      <c r="H112" s="22" t="s">
        <v>966</v>
      </c>
      <c r="I112" s="25" t="s">
        <v>976</v>
      </c>
      <c r="J112" s="32" t="s">
        <v>977</v>
      </c>
      <c r="K112" s="8" t="s">
        <v>298</v>
      </c>
      <c r="L112" s="25" t="s">
        <v>978</v>
      </c>
      <c r="M112" s="26">
        <v>1</v>
      </c>
      <c r="N112" s="26" t="s">
        <v>317</v>
      </c>
      <c r="O112" s="26" t="s">
        <v>326</v>
      </c>
      <c r="P112" s="25" t="s">
        <v>970</v>
      </c>
      <c r="Q112" s="103">
        <v>44013</v>
      </c>
      <c r="R112" s="61">
        <v>44074</v>
      </c>
      <c r="S112" s="61"/>
      <c r="T112" s="28"/>
      <c r="U112" s="28"/>
      <c r="V112" s="28" t="s">
        <v>391</v>
      </c>
      <c r="W112" s="26">
        <v>0</v>
      </c>
      <c r="X112" s="26">
        <v>0</v>
      </c>
      <c r="Y112" s="6"/>
    </row>
    <row r="113" spans="1:25" ht="12" customHeight="1" x14ac:dyDescent="0.2">
      <c r="A113" s="19" t="s">
        <v>1033</v>
      </c>
      <c r="B113" s="20">
        <v>1</v>
      </c>
      <c r="C113" s="21">
        <v>2020</v>
      </c>
      <c r="D113" s="32" t="s">
        <v>192</v>
      </c>
      <c r="E113" s="29" t="s">
        <v>729</v>
      </c>
      <c r="F113" s="23">
        <v>43972</v>
      </c>
      <c r="G113" s="26" t="s">
        <v>979</v>
      </c>
      <c r="H113" s="22" t="s">
        <v>980</v>
      </c>
      <c r="I113" s="25" t="s">
        <v>981</v>
      </c>
      <c r="J113" s="32" t="s">
        <v>982</v>
      </c>
      <c r="K113" s="8" t="s">
        <v>298</v>
      </c>
      <c r="L113" s="25" t="s">
        <v>983</v>
      </c>
      <c r="M113" s="26">
        <v>1</v>
      </c>
      <c r="N113" s="26" t="s">
        <v>317</v>
      </c>
      <c r="O113" s="26" t="s">
        <v>326</v>
      </c>
      <c r="P113" s="25" t="s">
        <v>970</v>
      </c>
      <c r="Q113" s="103">
        <v>44013</v>
      </c>
      <c r="R113" s="61">
        <v>44255</v>
      </c>
      <c r="S113" s="61"/>
      <c r="T113" s="28"/>
      <c r="U113" s="28"/>
      <c r="V113" s="28" t="s">
        <v>391</v>
      </c>
      <c r="W113" s="26">
        <v>0</v>
      </c>
      <c r="X113" s="26">
        <v>0</v>
      </c>
      <c r="Y113" s="6"/>
    </row>
    <row r="114" spans="1:25" ht="12" customHeight="1" x14ac:dyDescent="0.2">
      <c r="A114" s="19" t="s">
        <v>1034</v>
      </c>
      <c r="B114" s="20">
        <v>1</v>
      </c>
      <c r="C114" s="21">
        <v>2020</v>
      </c>
      <c r="D114" s="32" t="s">
        <v>192</v>
      </c>
      <c r="E114" s="29" t="s">
        <v>729</v>
      </c>
      <c r="F114" s="23">
        <v>43972</v>
      </c>
      <c r="G114" s="26" t="s">
        <v>984</v>
      </c>
      <c r="H114" s="22" t="s">
        <v>985</v>
      </c>
      <c r="I114" s="25" t="s">
        <v>986</v>
      </c>
      <c r="J114" s="32" t="s">
        <v>987</v>
      </c>
      <c r="K114" s="8" t="s">
        <v>988</v>
      </c>
      <c r="L114" s="25" t="s">
        <v>989</v>
      </c>
      <c r="M114" s="26">
        <v>1</v>
      </c>
      <c r="N114" s="26" t="s">
        <v>317</v>
      </c>
      <c r="O114" s="26" t="s">
        <v>326</v>
      </c>
      <c r="P114" s="25" t="s">
        <v>970</v>
      </c>
      <c r="Q114" s="103">
        <v>44013</v>
      </c>
      <c r="R114" s="61">
        <v>44104</v>
      </c>
      <c r="S114" s="61"/>
      <c r="T114" s="28"/>
      <c r="U114" s="28"/>
      <c r="V114" s="28" t="s">
        <v>391</v>
      </c>
      <c r="W114" s="26">
        <v>0</v>
      </c>
      <c r="X114" s="26">
        <v>0</v>
      </c>
      <c r="Y114" s="6"/>
    </row>
    <row r="115" spans="1:25" ht="12" customHeight="1" x14ac:dyDescent="0.2">
      <c r="A115" s="19" t="s">
        <v>1035</v>
      </c>
      <c r="B115" s="20">
        <v>1</v>
      </c>
      <c r="C115" s="21">
        <v>2020</v>
      </c>
      <c r="D115" s="32" t="s">
        <v>192</v>
      </c>
      <c r="E115" s="29" t="s">
        <v>729</v>
      </c>
      <c r="F115" s="23">
        <v>43972</v>
      </c>
      <c r="G115" s="26" t="s">
        <v>990</v>
      </c>
      <c r="H115" s="22" t="s">
        <v>966</v>
      </c>
      <c r="I115" s="25" t="s">
        <v>991</v>
      </c>
      <c r="J115" s="32" t="s">
        <v>992</v>
      </c>
      <c r="K115" s="8" t="s">
        <v>298</v>
      </c>
      <c r="L115" s="25" t="s">
        <v>993</v>
      </c>
      <c r="M115" s="26">
        <v>1</v>
      </c>
      <c r="N115" s="26" t="s">
        <v>317</v>
      </c>
      <c r="O115" s="26" t="s">
        <v>326</v>
      </c>
      <c r="P115" s="25" t="s">
        <v>970</v>
      </c>
      <c r="Q115" s="103">
        <v>44013</v>
      </c>
      <c r="R115" s="61">
        <v>44134</v>
      </c>
      <c r="S115" s="61"/>
      <c r="T115" s="28"/>
      <c r="U115" s="28"/>
      <c r="V115" s="28" t="s">
        <v>391</v>
      </c>
      <c r="W115" s="26">
        <v>0</v>
      </c>
      <c r="X115" s="26">
        <v>0</v>
      </c>
      <c r="Y115" s="6"/>
    </row>
    <row r="116" spans="1:25" ht="12" customHeight="1" x14ac:dyDescent="0.2">
      <c r="A116" s="19" t="s">
        <v>1032</v>
      </c>
      <c r="B116" s="20">
        <v>1</v>
      </c>
      <c r="C116" s="21">
        <v>2020</v>
      </c>
      <c r="D116" s="32" t="s">
        <v>192</v>
      </c>
      <c r="E116" s="29" t="s">
        <v>729</v>
      </c>
      <c r="F116" s="23">
        <v>43972</v>
      </c>
      <c r="G116" s="26" t="s">
        <v>994</v>
      </c>
      <c r="H116" s="22" t="s">
        <v>966</v>
      </c>
      <c r="I116" s="25" t="s">
        <v>995</v>
      </c>
      <c r="J116" s="32" t="s">
        <v>996</v>
      </c>
      <c r="K116" s="8" t="s">
        <v>298</v>
      </c>
      <c r="L116" s="25" t="s">
        <v>993</v>
      </c>
      <c r="M116" s="26">
        <v>1</v>
      </c>
      <c r="N116" s="26" t="s">
        <v>317</v>
      </c>
      <c r="O116" s="26" t="s">
        <v>326</v>
      </c>
      <c r="P116" s="25" t="s">
        <v>970</v>
      </c>
      <c r="Q116" s="103">
        <v>44013</v>
      </c>
      <c r="R116" s="61">
        <v>44134</v>
      </c>
      <c r="S116" s="61"/>
      <c r="T116" s="28"/>
      <c r="U116" s="28"/>
      <c r="V116" s="28" t="s">
        <v>391</v>
      </c>
      <c r="W116" s="26">
        <v>0</v>
      </c>
      <c r="X116" s="26">
        <v>0</v>
      </c>
      <c r="Y116" s="6"/>
    </row>
    <row r="117" spans="1:25" ht="12" customHeight="1" x14ac:dyDescent="0.2">
      <c r="A117" s="19" t="s">
        <v>1036</v>
      </c>
      <c r="B117" s="20">
        <v>1</v>
      </c>
      <c r="C117" s="21">
        <v>2020</v>
      </c>
      <c r="D117" s="32" t="s">
        <v>192</v>
      </c>
      <c r="E117" s="29" t="s">
        <v>729</v>
      </c>
      <c r="F117" s="23">
        <v>43972</v>
      </c>
      <c r="G117" s="26" t="s">
        <v>997</v>
      </c>
      <c r="H117" s="22" t="s">
        <v>966</v>
      </c>
      <c r="I117" s="25" t="s">
        <v>998</v>
      </c>
      <c r="J117" s="32" t="s">
        <v>999</v>
      </c>
      <c r="K117" s="8" t="s">
        <v>1000</v>
      </c>
      <c r="L117" s="25" t="s">
        <v>1001</v>
      </c>
      <c r="M117" s="26">
        <v>1</v>
      </c>
      <c r="N117" s="26" t="s">
        <v>317</v>
      </c>
      <c r="O117" s="26" t="s">
        <v>326</v>
      </c>
      <c r="P117" s="25" t="s">
        <v>970</v>
      </c>
      <c r="Q117" s="103">
        <v>44013</v>
      </c>
      <c r="R117" s="61">
        <v>44119</v>
      </c>
      <c r="S117" s="61"/>
      <c r="T117" s="28"/>
      <c r="U117" s="28"/>
      <c r="V117" s="28" t="s">
        <v>391</v>
      </c>
      <c r="W117" s="26">
        <v>0</v>
      </c>
      <c r="X117" s="26">
        <v>0</v>
      </c>
      <c r="Y117" s="6"/>
    </row>
    <row r="118" spans="1:25" ht="12" customHeight="1" x14ac:dyDescent="0.2">
      <c r="A118" s="19" t="s">
        <v>1037</v>
      </c>
      <c r="B118" s="20">
        <v>1</v>
      </c>
      <c r="C118" s="21">
        <v>2020</v>
      </c>
      <c r="D118" s="32" t="s">
        <v>192</v>
      </c>
      <c r="E118" s="29" t="s">
        <v>729</v>
      </c>
      <c r="F118" s="23">
        <v>43972</v>
      </c>
      <c r="G118" s="26" t="s">
        <v>1002</v>
      </c>
      <c r="H118" s="22" t="s">
        <v>966</v>
      </c>
      <c r="I118" s="25" t="s">
        <v>1003</v>
      </c>
      <c r="J118" s="32" t="s">
        <v>1004</v>
      </c>
      <c r="K118" s="8" t="s">
        <v>1005</v>
      </c>
      <c r="L118" s="25" t="s">
        <v>1006</v>
      </c>
      <c r="M118" s="26">
        <v>1</v>
      </c>
      <c r="N118" s="26" t="s">
        <v>317</v>
      </c>
      <c r="O118" s="26" t="s">
        <v>326</v>
      </c>
      <c r="P118" s="25" t="s">
        <v>970</v>
      </c>
      <c r="Q118" s="103">
        <v>44013</v>
      </c>
      <c r="R118" s="61">
        <v>44119</v>
      </c>
      <c r="S118" s="61"/>
      <c r="T118" s="28"/>
      <c r="U118" s="28"/>
      <c r="V118" s="28" t="s">
        <v>391</v>
      </c>
      <c r="W118" s="26">
        <v>0</v>
      </c>
      <c r="X118" s="26">
        <v>0</v>
      </c>
      <c r="Y118" s="6"/>
    </row>
    <row r="119" spans="1:25" ht="12" customHeight="1" x14ac:dyDescent="0.2">
      <c r="A119" s="19" t="s">
        <v>1031</v>
      </c>
      <c r="B119" s="20">
        <v>1</v>
      </c>
      <c r="C119" s="21">
        <v>2020</v>
      </c>
      <c r="D119" s="32" t="s">
        <v>192</v>
      </c>
      <c r="E119" s="29" t="s">
        <v>729</v>
      </c>
      <c r="F119" s="23">
        <v>43972</v>
      </c>
      <c r="G119" s="26" t="s">
        <v>1007</v>
      </c>
      <c r="H119" s="22" t="s">
        <v>966</v>
      </c>
      <c r="I119" s="25" t="s">
        <v>1008</v>
      </c>
      <c r="J119" s="32" t="s">
        <v>1009</v>
      </c>
      <c r="K119" s="8" t="s">
        <v>528</v>
      </c>
      <c r="L119" s="25" t="s">
        <v>1010</v>
      </c>
      <c r="M119" s="26">
        <v>1</v>
      </c>
      <c r="N119" s="26" t="s">
        <v>317</v>
      </c>
      <c r="O119" s="26" t="s">
        <v>326</v>
      </c>
      <c r="P119" s="25" t="s">
        <v>970</v>
      </c>
      <c r="Q119" s="103">
        <v>44013</v>
      </c>
      <c r="R119" s="61">
        <v>44270</v>
      </c>
      <c r="S119" s="61"/>
      <c r="T119" s="28"/>
      <c r="U119" s="28"/>
      <c r="V119" s="28" t="s">
        <v>391</v>
      </c>
      <c r="W119" s="26">
        <v>0</v>
      </c>
      <c r="X119" s="26">
        <v>0</v>
      </c>
      <c r="Y119" s="6"/>
    </row>
    <row r="120" spans="1:25" ht="12" customHeight="1" x14ac:dyDescent="0.2">
      <c r="A120" s="19" t="s">
        <v>1038</v>
      </c>
      <c r="B120" s="20">
        <v>1</v>
      </c>
      <c r="C120" s="21">
        <v>2020</v>
      </c>
      <c r="D120" s="32" t="s">
        <v>192</v>
      </c>
      <c r="E120" s="29" t="s">
        <v>729</v>
      </c>
      <c r="F120" s="23">
        <v>43972</v>
      </c>
      <c r="G120" s="26" t="s">
        <v>1011</v>
      </c>
      <c r="H120" s="22" t="s">
        <v>1012</v>
      </c>
      <c r="I120" s="25" t="s">
        <v>1013</v>
      </c>
      <c r="J120" s="32" t="s">
        <v>1014</v>
      </c>
      <c r="K120" s="8" t="s">
        <v>528</v>
      </c>
      <c r="L120" s="25" t="s">
        <v>1015</v>
      </c>
      <c r="M120" s="26">
        <v>1</v>
      </c>
      <c r="N120" s="26" t="s">
        <v>317</v>
      </c>
      <c r="O120" s="26" t="s">
        <v>326</v>
      </c>
      <c r="P120" s="25" t="s">
        <v>970</v>
      </c>
      <c r="Q120" s="103">
        <v>44013</v>
      </c>
      <c r="R120" s="61">
        <v>44270</v>
      </c>
      <c r="S120" s="61"/>
      <c r="T120" s="28"/>
      <c r="U120" s="28"/>
      <c r="V120" s="28" t="s">
        <v>391</v>
      </c>
      <c r="W120" s="26">
        <v>0</v>
      </c>
      <c r="X120" s="26">
        <v>0</v>
      </c>
      <c r="Y120" s="6"/>
    </row>
    <row r="121" spans="1:25" ht="12" customHeight="1" x14ac:dyDescent="0.2">
      <c r="A121" s="19" t="s">
        <v>1039</v>
      </c>
      <c r="B121" s="20">
        <v>1</v>
      </c>
      <c r="C121" s="21">
        <v>2020</v>
      </c>
      <c r="D121" s="32" t="s">
        <v>192</v>
      </c>
      <c r="E121" s="29" t="s">
        <v>729</v>
      </c>
      <c r="F121" s="23">
        <v>43972</v>
      </c>
      <c r="G121" s="26" t="s">
        <v>1016</v>
      </c>
      <c r="H121" s="22" t="s">
        <v>966</v>
      </c>
      <c r="I121" s="25" t="s">
        <v>1017</v>
      </c>
      <c r="J121" s="32" t="s">
        <v>1018</v>
      </c>
      <c r="K121" s="8" t="s">
        <v>1005</v>
      </c>
      <c r="L121" s="25" t="s">
        <v>1019</v>
      </c>
      <c r="M121" s="26">
        <v>1</v>
      </c>
      <c r="N121" s="26" t="s">
        <v>317</v>
      </c>
      <c r="O121" s="26" t="s">
        <v>326</v>
      </c>
      <c r="P121" s="25" t="s">
        <v>970</v>
      </c>
      <c r="Q121" s="103">
        <v>44013</v>
      </c>
      <c r="R121" s="61">
        <v>44180</v>
      </c>
      <c r="S121" s="61"/>
      <c r="T121" s="28"/>
      <c r="U121" s="28"/>
      <c r="V121" s="28" t="s">
        <v>391</v>
      </c>
      <c r="W121" s="26">
        <v>0</v>
      </c>
      <c r="X121" s="26">
        <v>0</v>
      </c>
      <c r="Y121" s="6"/>
    </row>
    <row r="122" spans="1:25" ht="12" customHeight="1" x14ac:dyDescent="0.2">
      <c r="A122" s="19" t="s">
        <v>1040</v>
      </c>
      <c r="B122" s="20">
        <v>1</v>
      </c>
      <c r="C122" s="21">
        <v>2020</v>
      </c>
      <c r="D122" s="32" t="s">
        <v>192</v>
      </c>
      <c r="E122" s="29" t="s">
        <v>729</v>
      </c>
      <c r="F122" s="23">
        <v>43972</v>
      </c>
      <c r="G122" s="26" t="s">
        <v>1020</v>
      </c>
      <c r="H122" s="22" t="s">
        <v>966</v>
      </c>
      <c r="I122" s="25" t="s">
        <v>1021</v>
      </c>
      <c r="J122" s="32" t="s">
        <v>1022</v>
      </c>
      <c r="K122" s="8" t="s">
        <v>1000</v>
      </c>
      <c r="L122" s="25" t="s">
        <v>1023</v>
      </c>
      <c r="M122" s="26">
        <v>1</v>
      </c>
      <c r="N122" s="26" t="s">
        <v>317</v>
      </c>
      <c r="O122" s="26" t="s">
        <v>326</v>
      </c>
      <c r="P122" s="25" t="s">
        <v>970</v>
      </c>
      <c r="Q122" s="103">
        <v>44013</v>
      </c>
      <c r="R122" s="61">
        <v>44150</v>
      </c>
      <c r="S122" s="61"/>
      <c r="T122" s="28"/>
      <c r="U122" s="28"/>
      <c r="V122" s="28" t="s">
        <v>391</v>
      </c>
      <c r="W122" s="26">
        <v>0</v>
      </c>
      <c r="X122" s="26">
        <v>0</v>
      </c>
      <c r="Y122" s="6"/>
    </row>
    <row r="123" spans="1:25" ht="12" customHeight="1" x14ac:dyDescent="0.2">
      <c r="A123" s="19" t="s">
        <v>1041</v>
      </c>
      <c r="B123" s="20">
        <v>1</v>
      </c>
      <c r="C123" s="21">
        <v>2020</v>
      </c>
      <c r="D123" s="32" t="s">
        <v>192</v>
      </c>
      <c r="E123" s="29" t="s">
        <v>729</v>
      </c>
      <c r="F123" s="23">
        <v>43972</v>
      </c>
      <c r="G123" s="26" t="s">
        <v>1024</v>
      </c>
      <c r="H123" s="22" t="s">
        <v>980</v>
      </c>
      <c r="I123" s="25" t="s">
        <v>1025</v>
      </c>
      <c r="J123" s="32" t="s">
        <v>1026</v>
      </c>
      <c r="K123" s="8" t="s">
        <v>298</v>
      </c>
      <c r="L123" s="25" t="s">
        <v>1027</v>
      </c>
      <c r="M123" s="26">
        <v>1</v>
      </c>
      <c r="N123" s="26" t="s">
        <v>317</v>
      </c>
      <c r="O123" s="26" t="s">
        <v>326</v>
      </c>
      <c r="P123" s="25" t="s">
        <v>970</v>
      </c>
      <c r="Q123" s="103">
        <v>44013</v>
      </c>
      <c r="R123" s="61">
        <v>44104</v>
      </c>
      <c r="S123" s="61"/>
      <c r="T123" s="28"/>
      <c r="U123" s="28"/>
      <c r="V123" s="28" t="s">
        <v>391</v>
      </c>
      <c r="W123" s="26">
        <v>0</v>
      </c>
      <c r="X123" s="26">
        <v>0</v>
      </c>
      <c r="Y123" s="6"/>
    </row>
    <row r="124" spans="1:25" ht="12" customHeight="1" x14ac:dyDescent="0.2">
      <c r="A124" s="19" t="s">
        <v>1063</v>
      </c>
      <c r="B124" s="20">
        <v>2</v>
      </c>
      <c r="C124" s="21">
        <v>2020</v>
      </c>
      <c r="D124" s="25" t="s">
        <v>252</v>
      </c>
      <c r="E124" s="29" t="s">
        <v>1064</v>
      </c>
      <c r="F124" s="23">
        <v>43969</v>
      </c>
      <c r="G124" s="26" t="s">
        <v>1048</v>
      </c>
      <c r="H124" s="22" t="s">
        <v>1049</v>
      </c>
      <c r="I124" s="25" t="s">
        <v>1062</v>
      </c>
      <c r="J124" s="32" t="s">
        <v>1053</v>
      </c>
      <c r="K124" s="8" t="s">
        <v>528</v>
      </c>
      <c r="L124" s="25" t="s">
        <v>1054</v>
      </c>
      <c r="M124" s="26">
        <v>1</v>
      </c>
      <c r="N124" s="26" t="s">
        <v>1065</v>
      </c>
      <c r="O124" s="26" t="s">
        <v>1065</v>
      </c>
      <c r="P124" s="25" t="s">
        <v>1055</v>
      </c>
      <c r="Q124" s="103">
        <v>44001</v>
      </c>
      <c r="R124" s="61">
        <v>44042</v>
      </c>
      <c r="S124" s="61">
        <v>44027</v>
      </c>
      <c r="T124" s="28" t="s">
        <v>1167</v>
      </c>
      <c r="U124" s="28" t="s">
        <v>1171</v>
      </c>
      <c r="V124" s="28" t="s">
        <v>391</v>
      </c>
      <c r="W124" s="26">
        <v>0</v>
      </c>
      <c r="X124" s="26">
        <v>0</v>
      </c>
      <c r="Y124" s="6"/>
    </row>
    <row r="125" spans="1:25" ht="12" customHeight="1" x14ac:dyDescent="0.2">
      <c r="A125" s="19" t="s">
        <v>1063</v>
      </c>
      <c r="B125" s="20">
        <v>4</v>
      </c>
      <c r="C125" s="21">
        <v>2020</v>
      </c>
      <c r="D125" s="25" t="s">
        <v>252</v>
      </c>
      <c r="E125" s="29" t="s">
        <v>1064</v>
      </c>
      <c r="F125" s="23">
        <v>43969</v>
      </c>
      <c r="G125" s="26" t="s">
        <v>1048</v>
      </c>
      <c r="H125" s="22" t="s">
        <v>1049</v>
      </c>
      <c r="I125" s="25" t="s">
        <v>1062</v>
      </c>
      <c r="J125" s="32" t="s">
        <v>1060</v>
      </c>
      <c r="K125" s="8" t="s">
        <v>528</v>
      </c>
      <c r="L125" s="25" t="s">
        <v>1061</v>
      </c>
      <c r="M125" s="26">
        <v>1</v>
      </c>
      <c r="N125" s="25" t="s">
        <v>379</v>
      </c>
      <c r="O125" s="25" t="s">
        <v>379</v>
      </c>
      <c r="P125" s="25" t="s">
        <v>380</v>
      </c>
      <c r="Q125" s="103">
        <v>44044</v>
      </c>
      <c r="R125" s="61">
        <v>44079</v>
      </c>
      <c r="S125" s="61"/>
      <c r="T125" s="28"/>
      <c r="U125" s="28"/>
      <c r="V125" s="28" t="s">
        <v>391</v>
      </c>
      <c r="W125" s="26">
        <v>0</v>
      </c>
      <c r="X125" s="26">
        <v>0</v>
      </c>
      <c r="Y125" s="6"/>
    </row>
    <row r="126" spans="1:25" ht="12" customHeight="1" x14ac:dyDescent="0.2">
      <c r="A126" s="19" t="s">
        <v>1087</v>
      </c>
      <c r="B126" s="20">
        <v>1</v>
      </c>
      <c r="C126" s="21">
        <v>2020</v>
      </c>
      <c r="D126" s="32" t="s">
        <v>192</v>
      </c>
      <c r="E126" s="29" t="s">
        <v>1099</v>
      </c>
      <c r="F126" s="23">
        <v>43952</v>
      </c>
      <c r="G126" s="26" t="s">
        <v>1072</v>
      </c>
      <c r="H126" s="22" t="s">
        <v>1073</v>
      </c>
      <c r="I126" s="25" t="s">
        <v>1074</v>
      </c>
      <c r="J126" s="32" t="s">
        <v>1075</v>
      </c>
      <c r="K126" s="8" t="s">
        <v>696</v>
      </c>
      <c r="L126" s="25" t="s">
        <v>1076</v>
      </c>
      <c r="M126" s="26">
        <v>1</v>
      </c>
      <c r="N126" s="26" t="s">
        <v>317</v>
      </c>
      <c r="O126" s="26" t="s">
        <v>326</v>
      </c>
      <c r="P126" s="25" t="s">
        <v>1077</v>
      </c>
      <c r="Q126" s="103">
        <v>43987</v>
      </c>
      <c r="R126" s="103">
        <v>44226</v>
      </c>
      <c r="S126" s="61"/>
      <c r="T126" s="28"/>
      <c r="U126" s="28"/>
      <c r="V126" s="28" t="s">
        <v>391</v>
      </c>
      <c r="W126" s="26">
        <v>0</v>
      </c>
      <c r="X126" s="26">
        <v>0</v>
      </c>
      <c r="Y126" s="6"/>
    </row>
    <row r="127" spans="1:25" ht="12" customHeight="1" x14ac:dyDescent="0.2">
      <c r="A127" s="19" t="s">
        <v>1088</v>
      </c>
      <c r="B127" s="20">
        <v>1</v>
      </c>
      <c r="C127" s="21">
        <v>2020</v>
      </c>
      <c r="D127" s="32" t="s">
        <v>192</v>
      </c>
      <c r="E127" s="29" t="s">
        <v>1099</v>
      </c>
      <c r="F127" s="23">
        <v>43952</v>
      </c>
      <c r="G127" s="26" t="s">
        <v>1078</v>
      </c>
      <c r="H127" s="22" t="s">
        <v>1079</v>
      </c>
      <c r="I127" s="25" t="s">
        <v>1080</v>
      </c>
      <c r="J127" s="32" t="s">
        <v>1081</v>
      </c>
      <c r="K127" s="8" t="s">
        <v>1082</v>
      </c>
      <c r="L127" s="25" t="s">
        <v>1083</v>
      </c>
      <c r="M127" s="26">
        <v>1</v>
      </c>
      <c r="N127" s="26" t="s">
        <v>317</v>
      </c>
      <c r="O127" s="26" t="s">
        <v>326</v>
      </c>
      <c r="P127" s="25" t="s">
        <v>1084</v>
      </c>
      <c r="Q127" s="103">
        <v>43987</v>
      </c>
      <c r="R127" s="103">
        <v>44042</v>
      </c>
      <c r="S127" s="61">
        <v>44046</v>
      </c>
      <c r="T127" s="28" t="s">
        <v>395</v>
      </c>
      <c r="U127" s="28" t="s">
        <v>1165</v>
      </c>
      <c r="V127" s="28" t="s">
        <v>543</v>
      </c>
      <c r="W127" s="26">
        <v>0</v>
      </c>
      <c r="X127" s="26">
        <v>0</v>
      </c>
      <c r="Y127" s="6"/>
    </row>
    <row r="128" spans="1:25" ht="12" customHeight="1" x14ac:dyDescent="0.2">
      <c r="A128" s="19" t="s">
        <v>1088</v>
      </c>
      <c r="B128" s="20">
        <v>2</v>
      </c>
      <c r="C128" s="21">
        <v>2020</v>
      </c>
      <c r="D128" s="32" t="s">
        <v>192</v>
      </c>
      <c r="E128" s="29" t="s">
        <v>1099</v>
      </c>
      <c r="F128" s="23">
        <v>43952</v>
      </c>
      <c r="G128" s="26" t="s">
        <v>1078</v>
      </c>
      <c r="H128" s="22" t="s">
        <v>1079</v>
      </c>
      <c r="I128" s="25" t="s">
        <v>1080</v>
      </c>
      <c r="J128" s="32" t="s">
        <v>1085</v>
      </c>
      <c r="K128" s="8" t="s">
        <v>696</v>
      </c>
      <c r="L128" s="25" t="s">
        <v>1086</v>
      </c>
      <c r="M128" s="26">
        <v>1</v>
      </c>
      <c r="N128" s="26" t="s">
        <v>317</v>
      </c>
      <c r="O128" s="26" t="s">
        <v>326</v>
      </c>
      <c r="P128" s="25" t="s">
        <v>1084</v>
      </c>
      <c r="Q128" s="103">
        <v>43987</v>
      </c>
      <c r="R128" s="103">
        <v>44180</v>
      </c>
      <c r="S128" s="61">
        <v>44046</v>
      </c>
      <c r="T128" s="28" t="s">
        <v>395</v>
      </c>
      <c r="U128" s="28" t="s">
        <v>1166</v>
      </c>
      <c r="V128" s="28" t="s">
        <v>543</v>
      </c>
      <c r="W128" s="26">
        <v>0</v>
      </c>
      <c r="X128" s="26">
        <v>0</v>
      </c>
      <c r="Y128" s="6"/>
    </row>
  </sheetData>
  <autoFilter ref="A6:Y128"/>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15"/>
    <dataValidation allowBlank="1" showInputMessage="1" showErrorMessage="1" promptTitle="Acciones a emprendes" prompt="Las acciones deben estar enfocadas a eliminar la causa detectada, debe ser realizable en un período de tiempo no superior a doce (12) meses" sqref="J7:J15"/>
    <dataValidation allowBlank="1" showInputMessage="1" showErrorMessage="1" promptTitle="Fecha de cumplimiento" prompt="Las fechas de cumplimiento deben ser reales no superar los doce (12) meses" sqref="R7:R15"/>
    <dataValidation allowBlank="1" showInputMessage="1" showErrorMessage="1" promptTitle="Indicador" prompt="Aplicable, coherente y medible" sqref="L7:L15"/>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9"/>
  <sheetViews>
    <sheetView topLeftCell="A33" workbookViewId="0">
      <selection activeCell="A66" sqref="A66"/>
    </sheetView>
  </sheetViews>
  <sheetFormatPr baseColWidth="10" defaultRowHeight="12.75" x14ac:dyDescent="0.2"/>
  <cols>
    <col min="7" max="7" width="11.42578125" style="75"/>
    <col min="19" max="19" width="11.42578125" style="77"/>
    <col min="20" max="20" width="11.42578125" style="78"/>
  </cols>
  <sheetData>
    <row r="1" spans="1:25" ht="15.75" x14ac:dyDescent="0.25">
      <c r="A1" s="69" t="s">
        <v>408</v>
      </c>
      <c r="T1" s="78" t="s">
        <v>11</v>
      </c>
    </row>
    <row r="2" spans="1:25" s="9" customFormat="1" ht="49.5" customHeight="1" x14ac:dyDescent="0.2">
      <c r="A2" s="64" t="s">
        <v>522</v>
      </c>
      <c r="B2" s="64" t="s">
        <v>28</v>
      </c>
      <c r="C2" s="64" t="s">
        <v>27</v>
      </c>
      <c r="D2" s="64" t="s">
        <v>26</v>
      </c>
      <c r="E2" s="64" t="s">
        <v>17</v>
      </c>
      <c r="F2" s="64" t="s">
        <v>0</v>
      </c>
      <c r="G2" s="57" t="s">
        <v>8</v>
      </c>
      <c r="H2" s="16" t="s">
        <v>10</v>
      </c>
      <c r="I2" s="64" t="s">
        <v>20</v>
      </c>
      <c r="J2" s="64" t="s">
        <v>19</v>
      </c>
      <c r="K2" s="64" t="s">
        <v>1</v>
      </c>
      <c r="L2" s="64" t="s">
        <v>15</v>
      </c>
      <c r="M2" s="64" t="s">
        <v>2</v>
      </c>
      <c r="N2" s="64" t="s">
        <v>3</v>
      </c>
      <c r="O2" s="64" t="s">
        <v>25</v>
      </c>
      <c r="P2" s="64" t="s">
        <v>4</v>
      </c>
      <c r="Q2" s="57" t="s">
        <v>5</v>
      </c>
      <c r="R2" s="57" t="s">
        <v>6</v>
      </c>
      <c r="S2" s="57" t="s">
        <v>7</v>
      </c>
      <c r="T2" s="79" t="s">
        <v>12</v>
      </c>
      <c r="U2" s="65" t="s">
        <v>18</v>
      </c>
      <c r="V2" s="65" t="s">
        <v>13</v>
      </c>
      <c r="W2" s="65" t="s">
        <v>14</v>
      </c>
      <c r="X2" s="65" t="s">
        <v>400</v>
      </c>
      <c r="Y2" s="73" t="s">
        <v>401</v>
      </c>
    </row>
    <row r="3" spans="1:25" s="3" customFormat="1" ht="12" customHeight="1" x14ac:dyDescent="0.2">
      <c r="A3" s="19" t="s">
        <v>523</v>
      </c>
      <c r="B3" s="20" t="s">
        <v>31</v>
      </c>
      <c r="C3" s="21">
        <v>2</v>
      </c>
      <c r="D3" s="22">
        <v>2016</v>
      </c>
      <c r="E3" s="22" t="s">
        <v>70</v>
      </c>
      <c r="F3" s="23" t="s">
        <v>434</v>
      </c>
      <c r="G3" s="76">
        <v>42594</v>
      </c>
      <c r="H3" s="22" t="s">
        <v>80</v>
      </c>
      <c r="I3" s="22" t="s">
        <v>73</v>
      </c>
      <c r="J3" s="24" t="s">
        <v>81</v>
      </c>
      <c r="K3" s="7" t="s">
        <v>82</v>
      </c>
      <c r="L3" s="25" t="s">
        <v>275</v>
      </c>
      <c r="M3" s="26" t="s">
        <v>282</v>
      </c>
      <c r="N3" s="26">
        <v>2</v>
      </c>
      <c r="O3" s="7" t="s">
        <v>277</v>
      </c>
      <c r="P3" s="27" t="s">
        <v>278</v>
      </c>
      <c r="Q3" s="59" t="s">
        <v>279</v>
      </c>
      <c r="R3" s="60">
        <v>42594</v>
      </c>
      <c r="S3" s="60">
        <v>43861</v>
      </c>
      <c r="T3" s="60">
        <v>43868</v>
      </c>
      <c r="U3" s="7" t="s">
        <v>392</v>
      </c>
      <c r="V3" s="7" t="s">
        <v>453</v>
      </c>
      <c r="W3" s="26" t="s">
        <v>454</v>
      </c>
      <c r="X3" s="26">
        <v>5</v>
      </c>
      <c r="Y3" s="26">
        <v>0</v>
      </c>
    </row>
    <row r="4" spans="1:25" s="3" customFormat="1" ht="12" customHeight="1" x14ac:dyDescent="0.2">
      <c r="A4" s="19" t="s">
        <v>523</v>
      </c>
      <c r="B4" s="20" t="s">
        <v>34</v>
      </c>
      <c r="C4" s="21">
        <v>11</v>
      </c>
      <c r="D4" s="22">
        <v>2017</v>
      </c>
      <c r="E4" s="22" t="s">
        <v>91</v>
      </c>
      <c r="F4" s="23" t="s">
        <v>92</v>
      </c>
      <c r="G4" s="76">
        <v>42947</v>
      </c>
      <c r="H4" s="22" t="s">
        <v>93</v>
      </c>
      <c r="I4" s="22" t="s">
        <v>73</v>
      </c>
      <c r="J4" s="24" t="s">
        <v>94</v>
      </c>
      <c r="K4" s="7" t="s">
        <v>95</v>
      </c>
      <c r="L4" s="25" t="s">
        <v>290</v>
      </c>
      <c r="M4" s="26" t="s">
        <v>291</v>
      </c>
      <c r="N4" s="26" t="s">
        <v>292</v>
      </c>
      <c r="O4" s="7" t="s">
        <v>293</v>
      </c>
      <c r="P4" s="27" t="s">
        <v>294</v>
      </c>
      <c r="Q4" s="59" t="s">
        <v>295</v>
      </c>
      <c r="R4" s="60">
        <v>42979</v>
      </c>
      <c r="S4" s="60">
        <v>43815</v>
      </c>
      <c r="T4" s="60">
        <v>43868</v>
      </c>
      <c r="U4" s="7" t="s">
        <v>390</v>
      </c>
      <c r="V4" s="7" t="s">
        <v>452</v>
      </c>
      <c r="W4" s="26" t="s">
        <v>454</v>
      </c>
      <c r="X4" s="26">
        <v>2</v>
      </c>
      <c r="Y4" s="26">
        <v>0</v>
      </c>
    </row>
    <row r="5" spans="1:25" s="3" customFormat="1" ht="12" customHeight="1" x14ac:dyDescent="0.2">
      <c r="A5" s="19" t="s">
        <v>523</v>
      </c>
      <c r="B5" s="20" t="s">
        <v>40</v>
      </c>
      <c r="C5" s="21">
        <v>2</v>
      </c>
      <c r="D5" s="22">
        <v>2018</v>
      </c>
      <c r="E5" s="22" t="s">
        <v>117</v>
      </c>
      <c r="F5" s="23" t="s">
        <v>430</v>
      </c>
      <c r="G5" s="76">
        <v>43418</v>
      </c>
      <c r="H5" s="22" t="s">
        <v>118</v>
      </c>
      <c r="I5" s="22" t="s">
        <v>107</v>
      </c>
      <c r="J5" s="24" t="s">
        <v>119</v>
      </c>
      <c r="K5" s="7" t="s">
        <v>120</v>
      </c>
      <c r="L5" s="25" t="s">
        <v>275</v>
      </c>
      <c r="M5" s="26" t="s">
        <v>310</v>
      </c>
      <c r="N5" s="26">
        <v>1</v>
      </c>
      <c r="O5" s="7" t="s">
        <v>311</v>
      </c>
      <c r="P5" s="27" t="s">
        <v>445</v>
      </c>
      <c r="Q5" s="59" t="s">
        <v>446</v>
      </c>
      <c r="R5" s="60">
        <v>43466</v>
      </c>
      <c r="S5" s="60">
        <v>43799</v>
      </c>
      <c r="T5" s="60">
        <v>43851</v>
      </c>
      <c r="U5" s="7" t="s">
        <v>394</v>
      </c>
      <c r="V5" s="7" t="s">
        <v>447</v>
      </c>
      <c r="W5" s="26" t="s">
        <v>454</v>
      </c>
      <c r="X5" s="26">
        <v>1</v>
      </c>
      <c r="Y5" s="26">
        <v>0</v>
      </c>
    </row>
    <row r="6" spans="1:25" s="3" customFormat="1" ht="12" customHeight="1" x14ac:dyDescent="0.2">
      <c r="A6" s="19" t="s">
        <v>523</v>
      </c>
      <c r="B6" s="20" t="s">
        <v>40</v>
      </c>
      <c r="C6" s="21">
        <v>3</v>
      </c>
      <c r="D6" s="22">
        <v>2018</v>
      </c>
      <c r="E6" s="22" t="s">
        <v>117</v>
      </c>
      <c r="F6" s="23" t="s">
        <v>430</v>
      </c>
      <c r="G6" s="76">
        <v>43418</v>
      </c>
      <c r="H6" s="22" t="s">
        <v>118</v>
      </c>
      <c r="I6" s="22" t="s">
        <v>107</v>
      </c>
      <c r="J6" s="24" t="s">
        <v>119</v>
      </c>
      <c r="K6" s="7" t="s">
        <v>121</v>
      </c>
      <c r="L6" s="25" t="s">
        <v>298</v>
      </c>
      <c r="M6" s="26" t="s">
        <v>313</v>
      </c>
      <c r="N6" s="26">
        <v>0.8</v>
      </c>
      <c r="O6" s="7" t="s">
        <v>311</v>
      </c>
      <c r="P6" s="27" t="s">
        <v>445</v>
      </c>
      <c r="Q6" s="59" t="s">
        <v>446</v>
      </c>
      <c r="R6" s="60">
        <v>43466</v>
      </c>
      <c r="S6" s="60">
        <v>43799</v>
      </c>
      <c r="T6" s="60">
        <v>43851</v>
      </c>
      <c r="U6" s="7" t="s">
        <v>394</v>
      </c>
      <c r="V6" s="7" t="s">
        <v>450</v>
      </c>
      <c r="W6" s="26" t="s">
        <v>454</v>
      </c>
      <c r="X6" s="26">
        <v>1</v>
      </c>
      <c r="Y6" s="26">
        <v>0</v>
      </c>
    </row>
    <row r="7" spans="1:25" s="3" customFormat="1" ht="12" customHeight="1" x14ac:dyDescent="0.2">
      <c r="A7" s="19" t="s">
        <v>523</v>
      </c>
      <c r="B7" s="20" t="s">
        <v>41</v>
      </c>
      <c r="C7" s="21">
        <v>2</v>
      </c>
      <c r="D7" s="22">
        <v>2018</v>
      </c>
      <c r="E7" s="22" t="s">
        <v>117</v>
      </c>
      <c r="F7" s="23" t="s">
        <v>430</v>
      </c>
      <c r="G7" s="76">
        <v>43418</v>
      </c>
      <c r="H7" s="22" t="s">
        <v>122</v>
      </c>
      <c r="I7" s="22" t="s">
        <v>123</v>
      </c>
      <c r="J7" s="24" t="s">
        <v>124</v>
      </c>
      <c r="K7" s="7" t="s">
        <v>125</v>
      </c>
      <c r="L7" s="25" t="s">
        <v>275</v>
      </c>
      <c r="M7" s="26" t="s">
        <v>314</v>
      </c>
      <c r="N7" s="26">
        <v>1</v>
      </c>
      <c r="O7" s="7" t="s">
        <v>311</v>
      </c>
      <c r="P7" s="27" t="s">
        <v>311</v>
      </c>
      <c r="Q7" s="59" t="s">
        <v>312</v>
      </c>
      <c r="R7" s="60">
        <v>43435</v>
      </c>
      <c r="S7" s="60">
        <v>43799</v>
      </c>
      <c r="T7" s="60">
        <v>43847</v>
      </c>
      <c r="U7" s="7" t="s">
        <v>394</v>
      </c>
      <c r="V7" s="7" t="s">
        <v>451</v>
      </c>
      <c r="W7" s="26" t="s">
        <v>454</v>
      </c>
      <c r="X7" s="26">
        <v>1</v>
      </c>
      <c r="Y7" s="26">
        <v>0</v>
      </c>
    </row>
    <row r="8" spans="1:25" s="3" customFormat="1" ht="12" customHeight="1" x14ac:dyDescent="0.2">
      <c r="A8" s="19" t="s">
        <v>523</v>
      </c>
      <c r="B8" s="20" t="s">
        <v>43</v>
      </c>
      <c r="C8" s="21">
        <v>3</v>
      </c>
      <c r="D8" s="22">
        <v>2019</v>
      </c>
      <c r="E8" s="22" t="s">
        <v>130</v>
      </c>
      <c r="F8" s="23" t="s">
        <v>131</v>
      </c>
      <c r="G8" s="76">
        <v>43434</v>
      </c>
      <c r="H8" s="22" t="s">
        <v>132</v>
      </c>
      <c r="I8" s="22" t="s">
        <v>133</v>
      </c>
      <c r="J8" s="24" t="s">
        <v>134</v>
      </c>
      <c r="K8" s="7" t="s">
        <v>135</v>
      </c>
      <c r="L8" s="25" t="s">
        <v>298</v>
      </c>
      <c r="M8" s="26" t="s">
        <v>316</v>
      </c>
      <c r="N8" s="26">
        <v>1</v>
      </c>
      <c r="O8" s="7" t="s">
        <v>317</v>
      </c>
      <c r="P8" s="27" t="s">
        <v>318</v>
      </c>
      <c r="Q8" s="59" t="s">
        <v>319</v>
      </c>
      <c r="R8" s="60">
        <v>43466</v>
      </c>
      <c r="S8" s="60">
        <v>43585</v>
      </c>
      <c r="T8" s="60">
        <v>43857</v>
      </c>
      <c r="U8" s="7" t="s">
        <v>395</v>
      </c>
      <c r="V8" s="7" t="s">
        <v>487</v>
      </c>
      <c r="W8" s="26" t="s">
        <v>454</v>
      </c>
      <c r="X8" s="26">
        <v>0</v>
      </c>
      <c r="Y8" s="26">
        <v>0</v>
      </c>
    </row>
    <row r="9" spans="1:25" s="3" customFormat="1" ht="12" customHeight="1" x14ac:dyDescent="0.2">
      <c r="A9" s="19" t="s">
        <v>523</v>
      </c>
      <c r="B9" s="20" t="s">
        <v>45</v>
      </c>
      <c r="C9" s="21">
        <v>1</v>
      </c>
      <c r="D9" s="22">
        <v>2019</v>
      </c>
      <c r="E9" s="22" t="s">
        <v>91</v>
      </c>
      <c r="F9" s="23" t="s">
        <v>141</v>
      </c>
      <c r="G9" s="76">
        <v>43418</v>
      </c>
      <c r="H9" s="22" t="s">
        <v>142</v>
      </c>
      <c r="I9" s="22" t="s">
        <v>488</v>
      </c>
      <c r="J9" s="24" t="s">
        <v>143</v>
      </c>
      <c r="K9" s="7" t="s">
        <v>144</v>
      </c>
      <c r="L9" s="25" t="s">
        <v>298</v>
      </c>
      <c r="M9" s="26" t="s">
        <v>325</v>
      </c>
      <c r="N9" s="26">
        <v>1</v>
      </c>
      <c r="O9" s="7" t="s">
        <v>317</v>
      </c>
      <c r="P9" s="27" t="s">
        <v>326</v>
      </c>
      <c r="Q9" s="59" t="s">
        <v>402</v>
      </c>
      <c r="R9" s="60">
        <v>43488</v>
      </c>
      <c r="S9" s="60">
        <v>43829</v>
      </c>
      <c r="T9" s="60">
        <v>43857</v>
      </c>
      <c r="U9" s="7" t="s">
        <v>395</v>
      </c>
      <c r="V9" s="7" t="s">
        <v>489</v>
      </c>
      <c r="W9" s="26" t="s">
        <v>454</v>
      </c>
      <c r="X9" s="26">
        <v>1</v>
      </c>
      <c r="Y9" s="26">
        <v>1</v>
      </c>
    </row>
    <row r="10" spans="1:25" s="3" customFormat="1" ht="12" customHeight="1" x14ac:dyDescent="0.2">
      <c r="A10" s="19" t="s">
        <v>523</v>
      </c>
      <c r="B10" s="20" t="s">
        <v>45</v>
      </c>
      <c r="C10" s="21">
        <v>2</v>
      </c>
      <c r="D10" s="22">
        <v>2019</v>
      </c>
      <c r="E10" s="22" t="s">
        <v>91</v>
      </c>
      <c r="F10" s="23" t="s">
        <v>141</v>
      </c>
      <c r="G10" s="76">
        <v>43418</v>
      </c>
      <c r="H10" s="22" t="s">
        <v>145</v>
      </c>
      <c r="I10" s="22" t="s">
        <v>488</v>
      </c>
      <c r="J10" s="24" t="s">
        <v>146</v>
      </c>
      <c r="K10" s="7" t="s">
        <v>147</v>
      </c>
      <c r="L10" s="25" t="s">
        <v>298</v>
      </c>
      <c r="M10" s="26" t="s">
        <v>325</v>
      </c>
      <c r="N10" s="26">
        <v>1</v>
      </c>
      <c r="O10" s="7" t="s">
        <v>317</v>
      </c>
      <c r="P10" s="27" t="s">
        <v>326</v>
      </c>
      <c r="Q10" s="59" t="s">
        <v>402</v>
      </c>
      <c r="R10" s="60">
        <v>43488</v>
      </c>
      <c r="S10" s="60">
        <v>43829</v>
      </c>
      <c r="T10" s="60">
        <v>43857</v>
      </c>
      <c r="U10" s="7" t="s">
        <v>395</v>
      </c>
      <c r="V10" s="7" t="s">
        <v>489</v>
      </c>
      <c r="W10" s="26" t="s">
        <v>454</v>
      </c>
      <c r="X10" s="26">
        <v>1</v>
      </c>
      <c r="Y10" s="26">
        <v>1</v>
      </c>
    </row>
    <row r="11" spans="1:25" s="3" customFormat="1" ht="12" customHeight="1" x14ac:dyDescent="0.2">
      <c r="A11" s="19" t="s">
        <v>523</v>
      </c>
      <c r="B11" s="20" t="s">
        <v>45</v>
      </c>
      <c r="C11" s="21">
        <v>4</v>
      </c>
      <c r="D11" s="22">
        <v>2019</v>
      </c>
      <c r="E11" s="22" t="s">
        <v>91</v>
      </c>
      <c r="F11" s="23" t="s">
        <v>141</v>
      </c>
      <c r="G11" s="76">
        <v>43418</v>
      </c>
      <c r="H11" s="22" t="s">
        <v>148</v>
      </c>
      <c r="I11" s="22" t="s">
        <v>488</v>
      </c>
      <c r="J11" s="24" t="s">
        <v>149</v>
      </c>
      <c r="K11" s="7" t="s">
        <v>150</v>
      </c>
      <c r="L11" s="25" t="s">
        <v>327</v>
      </c>
      <c r="M11" s="26" t="s">
        <v>328</v>
      </c>
      <c r="N11" s="26">
        <v>1</v>
      </c>
      <c r="O11" s="7" t="s">
        <v>317</v>
      </c>
      <c r="P11" s="27" t="s">
        <v>326</v>
      </c>
      <c r="Q11" s="59" t="s">
        <v>402</v>
      </c>
      <c r="R11" s="60">
        <v>43488</v>
      </c>
      <c r="S11" s="60">
        <v>43646</v>
      </c>
      <c r="T11" s="60">
        <v>43857</v>
      </c>
      <c r="U11" s="7" t="s">
        <v>395</v>
      </c>
      <c r="V11" s="7" t="s">
        <v>490</v>
      </c>
      <c r="W11" s="26" t="s">
        <v>454</v>
      </c>
      <c r="X11" s="26">
        <v>0</v>
      </c>
      <c r="Y11" s="26">
        <v>0</v>
      </c>
    </row>
    <row r="12" spans="1:25" s="3" customFormat="1" ht="12" customHeight="1" x14ac:dyDescent="0.2">
      <c r="A12" s="19" t="s">
        <v>523</v>
      </c>
      <c r="B12" s="20" t="s">
        <v>47</v>
      </c>
      <c r="C12" s="21">
        <v>1</v>
      </c>
      <c r="D12" s="22">
        <v>2019</v>
      </c>
      <c r="E12" s="22" t="s">
        <v>91</v>
      </c>
      <c r="F12" s="23" t="s">
        <v>141</v>
      </c>
      <c r="G12" s="76">
        <v>43418</v>
      </c>
      <c r="H12" s="22" t="s">
        <v>157</v>
      </c>
      <c r="I12" s="22" t="s">
        <v>133</v>
      </c>
      <c r="J12" s="24" t="s">
        <v>158</v>
      </c>
      <c r="K12" s="7" t="s">
        <v>159</v>
      </c>
      <c r="L12" s="25" t="s">
        <v>305</v>
      </c>
      <c r="M12" s="26" t="s">
        <v>328</v>
      </c>
      <c r="N12" s="26">
        <v>1</v>
      </c>
      <c r="O12" s="7" t="s">
        <v>317</v>
      </c>
      <c r="P12" s="27" t="s">
        <v>326</v>
      </c>
      <c r="Q12" s="59" t="s">
        <v>402</v>
      </c>
      <c r="R12" s="60">
        <v>43488</v>
      </c>
      <c r="S12" s="60">
        <v>43646</v>
      </c>
      <c r="T12" s="60">
        <v>43857</v>
      </c>
      <c r="U12" s="7" t="s">
        <v>395</v>
      </c>
      <c r="V12" s="7" t="s">
        <v>491</v>
      </c>
      <c r="W12" s="26" t="s">
        <v>454</v>
      </c>
      <c r="X12" s="26">
        <v>0</v>
      </c>
      <c r="Y12" s="26">
        <v>0</v>
      </c>
    </row>
    <row r="13" spans="1:25" s="3" customFormat="1" ht="12" customHeight="1" x14ac:dyDescent="0.2">
      <c r="A13" s="19" t="s">
        <v>523</v>
      </c>
      <c r="B13" s="20" t="s">
        <v>49</v>
      </c>
      <c r="C13" s="21">
        <v>3</v>
      </c>
      <c r="D13" s="22">
        <v>2019</v>
      </c>
      <c r="E13" s="22" t="s">
        <v>91</v>
      </c>
      <c r="F13" s="23" t="s">
        <v>141</v>
      </c>
      <c r="G13" s="76">
        <v>43418</v>
      </c>
      <c r="H13" s="22" t="s">
        <v>163</v>
      </c>
      <c r="I13" s="22" t="s">
        <v>488</v>
      </c>
      <c r="J13" s="24" t="s">
        <v>164</v>
      </c>
      <c r="K13" s="7" t="s">
        <v>166</v>
      </c>
      <c r="L13" s="25" t="s">
        <v>305</v>
      </c>
      <c r="M13" s="26" t="s">
        <v>328</v>
      </c>
      <c r="N13" s="26">
        <v>1</v>
      </c>
      <c r="O13" s="7" t="s">
        <v>317</v>
      </c>
      <c r="P13" s="27" t="s">
        <v>326</v>
      </c>
      <c r="Q13" s="59" t="s">
        <v>402</v>
      </c>
      <c r="R13" s="60">
        <v>43488</v>
      </c>
      <c r="S13" s="60">
        <v>43646</v>
      </c>
      <c r="T13" s="60">
        <v>43857</v>
      </c>
      <c r="U13" s="7" t="s">
        <v>395</v>
      </c>
      <c r="V13" s="7" t="s">
        <v>492</v>
      </c>
      <c r="W13" s="26" t="s">
        <v>454</v>
      </c>
      <c r="X13" s="26">
        <v>0</v>
      </c>
      <c r="Y13" s="26">
        <v>0</v>
      </c>
    </row>
    <row r="14" spans="1:25" s="3" customFormat="1" ht="12" customHeight="1" x14ac:dyDescent="0.2">
      <c r="A14" s="19" t="s">
        <v>523</v>
      </c>
      <c r="B14" s="20" t="s">
        <v>50</v>
      </c>
      <c r="C14" s="21">
        <v>1</v>
      </c>
      <c r="D14" s="22">
        <v>2019</v>
      </c>
      <c r="E14" s="22" t="s">
        <v>91</v>
      </c>
      <c r="F14" s="23" t="s">
        <v>141</v>
      </c>
      <c r="G14" s="76">
        <v>43418</v>
      </c>
      <c r="H14" s="22" t="s">
        <v>168</v>
      </c>
      <c r="I14" s="22" t="s">
        <v>488</v>
      </c>
      <c r="J14" s="24" t="s">
        <v>169</v>
      </c>
      <c r="K14" s="7" t="s">
        <v>170</v>
      </c>
      <c r="L14" s="25" t="s">
        <v>305</v>
      </c>
      <c r="M14" s="26" t="s">
        <v>328</v>
      </c>
      <c r="N14" s="26">
        <v>1</v>
      </c>
      <c r="O14" s="7" t="s">
        <v>317</v>
      </c>
      <c r="P14" s="27" t="s">
        <v>326</v>
      </c>
      <c r="Q14" s="59" t="s">
        <v>402</v>
      </c>
      <c r="R14" s="60">
        <v>43488</v>
      </c>
      <c r="S14" s="60">
        <v>43646</v>
      </c>
      <c r="T14" s="60">
        <v>43857</v>
      </c>
      <c r="U14" s="7" t="s">
        <v>395</v>
      </c>
      <c r="V14" s="7" t="s">
        <v>493</v>
      </c>
      <c r="W14" s="26" t="s">
        <v>454</v>
      </c>
      <c r="X14" s="26">
        <v>0</v>
      </c>
      <c r="Y14" s="26">
        <v>0</v>
      </c>
    </row>
    <row r="15" spans="1:25" s="3" customFormat="1" ht="12" customHeight="1" x14ac:dyDescent="0.2">
      <c r="A15" s="19" t="s">
        <v>523</v>
      </c>
      <c r="B15" s="20" t="s">
        <v>53</v>
      </c>
      <c r="C15" s="21">
        <v>4</v>
      </c>
      <c r="D15" s="22">
        <v>2019</v>
      </c>
      <c r="E15" s="22" t="s">
        <v>176</v>
      </c>
      <c r="F15" s="23" t="s">
        <v>177</v>
      </c>
      <c r="G15" s="76">
        <v>43528</v>
      </c>
      <c r="H15" s="22" t="s">
        <v>182</v>
      </c>
      <c r="I15" s="22" t="s">
        <v>183</v>
      </c>
      <c r="J15" s="24" t="s">
        <v>180</v>
      </c>
      <c r="K15" s="7" t="s">
        <v>184</v>
      </c>
      <c r="L15" s="25" t="s">
        <v>298</v>
      </c>
      <c r="M15" s="26" t="s">
        <v>337</v>
      </c>
      <c r="N15" s="26" t="s">
        <v>338</v>
      </c>
      <c r="O15" s="7" t="s">
        <v>302</v>
      </c>
      <c r="P15" s="27" t="s">
        <v>303</v>
      </c>
      <c r="Q15" s="59" t="s">
        <v>304</v>
      </c>
      <c r="R15" s="60">
        <v>43585</v>
      </c>
      <c r="S15" s="60">
        <v>43861</v>
      </c>
      <c r="T15" s="60">
        <v>43871</v>
      </c>
      <c r="U15" s="7" t="s">
        <v>393</v>
      </c>
      <c r="V15" s="7" t="s">
        <v>457</v>
      </c>
      <c r="W15" s="26" t="s">
        <v>454</v>
      </c>
      <c r="X15" s="26">
        <v>0</v>
      </c>
      <c r="Y15" s="26">
        <v>0</v>
      </c>
    </row>
    <row r="16" spans="1:25" s="3" customFormat="1" ht="12" customHeight="1" x14ac:dyDescent="0.2">
      <c r="A16" s="19" t="s">
        <v>523</v>
      </c>
      <c r="B16" s="20" t="s">
        <v>55</v>
      </c>
      <c r="C16" s="21">
        <v>1</v>
      </c>
      <c r="D16" s="22">
        <v>2019</v>
      </c>
      <c r="E16" s="22" t="s">
        <v>192</v>
      </c>
      <c r="F16" s="23" t="s">
        <v>193</v>
      </c>
      <c r="G16" s="76">
        <v>43525</v>
      </c>
      <c r="H16" s="22" t="s">
        <v>194</v>
      </c>
      <c r="I16" s="22" t="s">
        <v>195</v>
      </c>
      <c r="J16" s="24" t="s">
        <v>196</v>
      </c>
      <c r="K16" s="7" t="s">
        <v>197</v>
      </c>
      <c r="L16" s="25" t="s">
        <v>305</v>
      </c>
      <c r="M16" s="26" t="s">
        <v>345</v>
      </c>
      <c r="N16" s="26">
        <v>1</v>
      </c>
      <c r="O16" s="7" t="s">
        <v>317</v>
      </c>
      <c r="P16" s="27" t="s">
        <v>326</v>
      </c>
      <c r="Q16" s="59" t="s">
        <v>346</v>
      </c>
      <c r="R16" s="60">
        <v>43591</v>
      </c>
      <c r="S16" s="60">
        <v>43799</v>
      </c>
      <c r="T16" s="60">
        <v>43857</v>
      </c>
      <c r="U16" s="7" t="s">
        <v>395</v>
      </c>
      <c r="V16" s="7" t="s">
        <v>494</v>
      </c>
      <c r="W16" s="26" t="s">
        <v>454</v>
      </c>
      <c r="X16" s="26">
        <v>1</v>
      </c>
      <c r="Y16" s="26">
        <v>0</v>
      </c>
    </row>
    <row r="17" spans="1:25" s="3" customFormat="1" ht="12" customHeight="1" x14ac:dyDescent="0.2">
      <c r="A17" s="19" t="s">
        <v>523</v>
      </c>
      <c r="B17" s="20" t="s">
        <v>62</v>
      </c>
      <c r="C17" s="21">
        <v>1</v>
      </c>
      <c r="D17" s="22">
        <v>2019</v>
      </c>
      <c r="E17" s="22" t="s">
        <v>192</v>
      </c>
      <c r="F17" s="23" t="s">
        <v>213</v>
      </c>
      <c r="G17" s="76">
        <v>43641</v>
      </c>
      <c r="H17" s="22" t="s">
        <v>226</v>
      </c>
      <c r="I17" s="22" t="s">
        <v>218</v>
      </c>
      <c r="J17" s="24" t="s">
        <v>227</v>
      </c>
      <c r="K17" s="7" t="s">
        <v>228</v>
      </c>
      <c r="L17" s="25" t="s">
        <v>275</v>
      </c>
      <c r="M17" s="26" t="s">
        <v>363</v>
      </c>
      <c r="N17" s="26">
        <v>1</v>
      </c>
      <c r="O17" s="7" t="s">
        <v>317</v>
      </c>
      <c r="P17" s="27" t="s">
        <v>326</v>
      </c>
      <c r="Q17" s="59" t="s">
        <v>346</v>
      </c>
      <c r="R17" s="60">
        <v>43682</v>
      </c>
      <c r="S17" s="60">
        <v>43799</v>
      </c>
      <c r="T17" s="60">
        <v>43857</v>
      </c>
      <c r="U17" s="7" t="s">
        <v>395</v>
      </c>
      <c r="V17" s="7" t="s">
        <v>496</v>
      </c>
      <c r="W17" s="26" t="s">
        <v>454</v>
      </c>
      <c r="X17" s="26">
        <v>0</v>
      </c>
      <c r="Y17" s="26">
        <v>0</v>
      </c>
    </row>
    <row r="18" spans="1:25" s="3" customFormat="1" ht="12" customHeight="1" x14ac:dyDescent="0.2">
      <c r="A18" s="19" t="s">
        <v>523</v>
      </c>
      <c r="B18" s="20" t="s">
        <v>63</v>
      </c>
      <c r="C18" s="21">
        <v>2</v>
      </c>
      <c r="D18" s="22">
        <v>2019</v>
      </c>
      <c r="E18" s="22" t="s">
        <v>192</v>
      </c>
      <c r="F18" s="23" t="s">
        <v>229</v>
      </c>
      <c r="G18" s="76">
        <v>43580</v>
      </c>
      <c r="H18" s="22" t="s">
        <v>230</v>
      </c>
      <c r="I18" s="22" t="s">
        <v>231</v>
      </c>
      <c r="J18" s="24" t="s">
        <v>232</v>
      </c>
      <c r="K18" s="7" t="s">
        <v>233</v>
      </c>
      <c r="L18" s="25" t="s">
        <v>298</v>
      </c>
      <c r="M18" s="26" t="s">
        <v>364</v>
      </c>
      <c r="N18" s="26">
        <v>1</v>
      </c>
      <c r="O18" s="7" t="s">
        <v>317</v>
      </c>
      <c r="P18" s="27" t="s">
        <v>326</v>
      </c>
      <c r="Q18" s="59" t="s">
        <v>346</v>
      </c>
      <c r="R18" s="60">
        <v>43617</v>
      </c>
      <c r="S18" s="60">
        <v>43707</v>
      </c>
      <c r="T18" s="60">
        <v>43857</v>
      </c>
      <c r="U18" s="7" t="s">
        <v>395</v>
      </c>
      <c r="V18" s="7" t="s">
        <v>497</v>
      </c>
      <c r="W18" s="26" t="s">
        <v>454</v>
      </c>
      <c r="X18" s="26">
        <v>0</v>
      </c>
      <c r="Y18" s="26">
        <v>0</v>
      </c>
    </row>
    <row r="19" spans="1:25" s="3" customFormat="1" ht="12" customHeight="1" x14ac:dyDescent="0.2">
      <c r="A19" s="19" t="s">
        <v>523</v>
      </c>
      <c r="B19" s="20" t="s">
        <v>64</v>
      </c>
      <c r="C19" s="21">
        <v>2</v>
      </c>
      <c r="D19" s="22">
        <v>2019</v>
      </c>
      <c r="E19" s="22" t="s">
        <v>192</v>
      </c>
      <c r="F19" s="23" t="s">
        <v>229</v>
      </c>
      <c r="G19" s="76">
        <v>43580</v>
      </c>
      <c r="H19" s="22" t="s">
        <v>234</v>
      </c>
      <c r="I19" s="22" t="s">
        <v>235</v>
      </c>
      <c r="J19" s="24" t="s">
        <v>236</v>
      </c>
      <c r="K19" s="7" t="s">
        <v>237</v>
      </c>
      <c r="L19" s="25" t="s">
        <v>305</v>
      </c>
      <c r="M19" s="26" t="s">
        <v>365</v>
      </c>
      <c r="N19" s="26">
        <v>1</v>
      </c>
      <c r="O19" s="7" t="s">
        <v>317</v>
      </c>
      <c r="P19" s="27" t="s">
        <v>326</v>
      </c>
      <c r="Q19" s="59" t="s">
        <v>346</v>
      </c>
      <c r="R19" s="60">
        <v>43617</v>
      </c>
      <c r="S19" s="60">
        <v>43707</v>
      </c>
      <c r="T19" s="60">
        <v>43857</v>
      </c>
      <c r="U19" s="7" t="s">
        <v>395</v>
      </c>
      <c r="V19" s="7" t="s">
        <v>498</v>
      </c>
      <c r="W19" s="26" t="s">
        <v>454</v>
      </c>
      <c r="X19" s="26">
        <v>0</v>
      </c>
      <c r="Y19" s="26">
        <v>0</v>
      </c>
    </row>
    <row r="20" spans="1:25" s="3" customFormat="1" ht="12" customHeight="1" x14ac:dyDescent="0.2">
      <c r="A20" s="81" t="s">
        <v>548</v>
      </c>
      <c r="B20" s="82" t="s">
        <v>44</v>
      </c>
      <c r="C20" s="83">
        <v>6</v>
      </c>
      <c r="D20" s="84">
        <v>2019</v>
      </c>
      <c r="E20" s="84" t="s">
        <v>130</v>
      </c>
      <c r="F20" s="85" t="s">
        <v>131</v>
      </c>
      <c r="G20" s="97">
        <v>43434</v>
      </c>
      <c r="H20" s="84" t="s">
        <v>136</v>
      </c>
      <c r="I20" s="84" t="s">
        <v>133</v>
      </c>
      <c r="J20" s="87" t="s">
        <v>137</v>
      </c>
      <c r="K20" s="88" t="s">
        <v>140</v>
      </c>
      <c r="L20" s="89" t="s">
        <v>275</v>
      </c>
      <c r="M20" s="90" t="s">
        <v>324</v>
      </c>
      <c r="N20" s="90">
        <v>1</v>
      </c>
      <c r="O20" s="88" t="s">
        <v>317</v>
      </c>
      <c r="P20" s="91" t="s">
        <v>321</v>
      </c>
      <c r="Q20" s="92" t="s">
        <v>322</v>
      </c>
      <c r="R20" s="93">
        <v>43586</v>
      </c>
      <c r="S20" s="93">
        <v>43829</v>
      </c>
      <c r="T20" s="93">
        <v>43888</v>
      </c>
      <c r="U20" s="88" t="s">
        <v>395</v>
      </c>
      <c r="V20" s="88" t="s">
        <v>542</v>
      </c>
      <c r="W20" s="90" t="s">
        <v>543</v>
      </c>
      <c r="X20" s="90">
        <v>1</v>
      </c>
      <c r="Y20" s="90">
        <v>0</v>
      </c>
    </row>
    <row r="21" spans="1:25" s="3" customFormat="1" ht="12" customHeight="1" x14ac:dyDescent="0.2">
      <c r="A21" s="19" t="s">
        <v>626</v>
      </c>
      <c r="B21" s="20" t="s">
        <v>35</v>
      </c>
      <c r="C21" s="21">
        <v>1</v>
      </c>
      <c r="D21" s="22">
        <v>2017</v>
      </c>
      <c r="E21" s="22" t="s">
        <v>70</v>
      </c>
      <c r="F21" s="23" t="s">
        <v>433</v>
      </c>
      <c r="G21" s="76">
        <v>42962</v>
      </c>
      <c r="H21" s="22" t="s">
        <v>96</v>
      </c>
      <c r="I21" s="22" t="s">
        <v>73</v>
      </c>
      <c r="J21" s="24" t="s">
        <v>97</v>
      </c>
      <c r="K21" s="7" t="s">
        <v>98</v>
      </c>
      <c r="L21" s="25" t="s">
        <v>275</v>
      </c>
      <c r="M21" s="26" t="s">
        <v>296</v>
      </c>
      <c r="N21" s="26" t="s">
        <v>297</v>
      </c>
      <c r="O21" s="7" t="s">
        <v>277</v>
      </c>
      <c r="P21" s="27" t="s">
        <v>278</v>
      </c>
      <c r="Q21" s="59" t="s">
        <v>279</v>
      </c>
      <c r="R21" s="60">
        <v>42962</v>
      </c>
      <c r="S21" s="60">
        <v>43768</v>
      </c>
      <c r="T21" s="60">
        <v>43922</v>
      </c>
      <c r="U21" s="7" t="s">
        <v>392</v>
      </c>
      <c r="V21" s="7" t="s">
        <v>579</v>
      </c>
      <c r="W21" s="26" t="s">
        <v>454</v>
      </c>
      <c r="X21" s="26">
        <v>3</v>
      </c>
      <c r="Y21" s="26">
        <v>0</v>
      </c>
    </row>
    <row r="22" spans="1:25" s="3" customFormat="1" ht="12" customHeight="1" x14ac:dyDescent="0.2">
      <c r="A22" s="19" t="s">
        <v>626</v>
      </c>
      <c r="B22" s="20" t="s">
        <v>36</v>
      </c>
      <c r="C22" s="21">
        <v>1</v>
      </c>
      <c r="D22" s="22">
        <v>2018</v>
      </c>
      <c r="E22" s="22" t="s">
        <v>70</v>
      </c>
      <c r="F22" s="23" t="s">
        <v>99</v>
      </c>
      <c r="G22" s="76">
        <v>43263</v>
      </c>
      <c r="H22" s="22" t="s">
        <v>100</v>
      </c>
      <c r="I22" s="22" t="s">
        <v>101</v>
      </c>
      <c r="J22" s="24" t="s">
        <v>102</v>
      </c>
      <c r="K22" s="7" t="s">
        <v>103</v>
      </c>
      <c r="L22" s="25" t="s">
        <v>298</v>
      </c>
      <c r="M22" s="26" t="s">
        <v>299</v>
      </c>
      <c r="N22" s="26" t="s">
        <v>300</v>
      </c>
      <c r="O22" s="7" t="s">
        <v>277</v>
      </c>
      <c r="P22" s="27" t="s">
        <v>278</v>
      </c>
      <c r="Q22" s="59" t="s">
        <v>279</v>
      </c>
      <c r="R22" s="60">
        <v>43304</v>
      </c>
      <c r="S22" s="60">
        <v>43921</v>
      </c>
      <c r="T22" s="60">
        <v>43922</v>
      </c>
      <c r="U22" s="7" t="s">
        <v>392</v>
      </c>
      <c r="V22" s="7" t="s">
        <v>580</v>
      </c>
      <c r="W22" s="26" t="s">
        <v>454</v>
      </c>
      <c r="X22" s="26">
        <v>4</v>
      </c>
      <c r="Y22" s="26">
        <v>1</v>
      </c>
    </row>
    <row r="23" spans="1:25" s="3" customFormat="1" ht="12" customHeight="1" x14ac:dyDescent="0.2">
      <c r="A23" s="19" t="s">
        <v>626</v>
      </c>
      <c r="B23" s="20" t="s">
        <v>46</v>
      </c>
      <c r="C23" s="21">
        <v>1</v>
      </c>
      <c r="D23" s="22">
        <v>2019</v>
      </c>
      <c r="E23" s="22" t="s">
        <v>151</v>
      </c>
      <c r="F23" s="23" t="s">
        <v>141</v>
      </c>
      <c r="G23" s="76">
        <v>43418</v>
      </c>
      <c r="H23" s="22" t="s">
        <v>152</v>
      </c>
      <c r="I23" s="22" t="s">
        <v>133</v>
      </c>
      <c r="J23" s="24" t="s">
        <v>153</v>
      </c>
      <c r="K23" s="7" t="s">
        <v>154</v>
      </c>
      <c r="L23" s="25" t="s">
        <v>275</v>
      </c>
      <c r="M23" s="26" t="s">
        <v>329</v>
      </c>
      <c r="N23" s="26">
        <v>2</v>
      </c>
      <c r="O23" s="7" t="s">
        <v>317</v>
      </c>
      <c r="P23" s="27" t="s">
        <v>330</v>
      </c>
      <c r="Q23" s="59" t="s">
        <v>402</v>
      </c>
      <c r="R23" s="60">
        <v>43488</v>
      </c>
      <c r="S23" s="60">
        <v>43799</v>
      </c>
      <c r="T23" s="60">
        <v>43924</v>
      </c>
      <c r="U23" s="7" t="s">
        <v>395</v>
      </c>
      <c r="V23" s="7" t="s">
        <v>617</v>
      </c>
      <c r="W23" s="26" t="s">
        <v>454</v>
      </c>
      <c r="X23" s="26">
        <v>1</v>
      </c>
      <c r="Y23" s="26">
        <v>0</v>
      </c>
    </row>
    <row r="24" spans="1:25" s="3" customFormat="1" ht="12" customHeight="1" x14ac:dyDescent="0.2">
      <c r="A24" s="19" t="s">
        <v>626</v>
      </c>
      <c r="B24" s="20" t="s">
        <v>46</v>
      </c>
      <c r="C24" s="21">
        <v>2</v>
      </c>
      <c r="D24" s="22">
        <v>2019</v>
      </c>
      <c r="E24" s="22" t="s">
        <v>151</v>
      </c>
      <c r="F24" s="23" t="s">
        <v>141</v>
      </c>
      <c r="G24" s="76">
        <v>43418</v>
      </c>
      <c r="H24" s="22" t="s">
        <v>152</v>
      </c>
      <c r="I24" s="22" t="s">
        <v>133</v>
      </c>
      <c r="J24" s="24" t="s">
        <v>155</v>
      </c>
      <c r="K24" s="7" t="s">
        <v>156</v>
      </c>
      <c r="L24" s="25" t="s">
        <v>275</v>
      </c>
      <c r="M24" s="26" t="s">
        <v>329</v>
      </c>
      <c r="N24" s="26">
        <v>2</v>
      </c>
      <c r="O24" s="7" t="s">
        <v>317</v>
      </c>
      <c r="P24" s="27" t="s">
        <v>330</v>
      </c>
      <c r="Q24" s="59" t="s">
        <v>402</v>
      </c>
      <c r="R24" s="60">
        <v>43488</v>
      </c>
      <c r="S24" s="60">
        <v>43799</v>
      </c>
      <c r="T24" s="60">
        <v>43924</v>
      </c>
      <c r="U24" s="7" t="s">
        <v>395</v>
      </c>
      <c r="V24" s="7" t="s">
        <v>617</v>
      </c>
      <c r="W24" s="26" t="s">
        <v>454</v>
      </c>
      <c r="X24" s="26">
        <v>1</v>
      </c>
      <c r="Y24" s="26">
        <v>0</v>
      </c>
    </row>
    <row r="25" spans="1:25" s="3" customFormat="1" ht="12" customHeight="1" x14ac:dyDescent="0.2">
      <c r="A25" s="19" t="s">
        <v>626</v>
      </c>
      <c r="B25" s="20" t="s">
        <v>61</v>
      </c>
      <c r="C25" s="21">
        <v>3</v>
      </c>
      <c r="D25" s="22">
        <v>2019</v>
      </c>
      <c r="E25" s="22" t="s">
        <v>192</v>
      </c>
      <c r="F25" s="23" t="s">
        <v>213</v>
      </c>
      <c r="G25" s="76">
        <v>43641</v>
      </c>
      <c r="H25" s="22" t="s">
        <v>222</v>
      </c>
      <c r="I25" s="22" t="s">
        <v>495</v>
      </c>
      <c r="J25" s="24" t="s">
        <v>223</v>
      </c>
      <c r="K25" s="7" t="s">
        <v>224</v>
      </c>
      <c r="L25" s="25" t="s">
        <v>360</v>
      </c>
      <c r="M25" s="26" t="s">
        <v>361</v>
      </c>
      <c r="N25" s="26">
        <v>1</v>
      </c>
      <c r="O25" s="7" t="s">
        <v>317</v>
      </c>
      <c r="P25" s="27" t="s">
        <v>326</v>
      </c>
      <c r="Q25" s="59" t="s">
        <v>346</v>
      </c>
      <c r="R25" s="60">
        <v>43682</v>
      </c>
      <c r="S25" s="60">
        <v>43951</v>
      </c>
      <c r="T25" s="60">
        <v>43924</v>
      </c>
      <c r="U25" s="7" t="s">
        <v>395</v>
      </c>
      <c r="V25" s="7" t="s">
        <v>618</v>
      </c>
      <c r="W25" s="26" t="s">
        <v>454</v>
      </c>
      <c r="X25" s="26">
        <v>1</v>
      </c>
      <c r="Y25" s="26">
        <v>0</v>
      </c>
    </row>
    <row r="26" spans="1:25" s="3" customFormat="1" ht="12" customHeight="1" x14ac:dyDescent="0.2">
      <c r="A26" s="19" t="s">
        <v>626</v>
      </c>
      <c r="B26" s="20" t="s">
        <v>61</v>
      </c>
      <c r="C26" s="21">
        <v>4</v>
      </c>
      <c r="D26" s="22">
        <v>2019</v>
      </c>
      <c r="E26" s="22" t="s">
        <v>192</v>
      </c>
      <c r="F26" s="23" t="s">
        <v>213</v>
      </c>
      <c r="G26" s="76">
        <v>43641</v>
      </c>
      <c r="H26" s="22" t="s">
        <v>222</v>
      </c>
      <c r="I26" s="22" t="s">
        <v>495</v>
      </c>
      <c r="J26" s="24" t="s">
        <v>223</v>
      </c>
      <c r="K26" s="7" t="s">
        <v>225</v>
      </c>
      <c r="L26" s="25" t="s">
        <v>360</v>
      </c>
      <c r="M26" s="26" t="s">
        <v>362</v>
      </c>
      <c r="N26" s="26">
        <v>1</v>
      </c>
      <c r="O26" s="7" t="s">
        <v>317</v>
      </c>
      <c r="P26" s="27" t="s">
        <v>326</v>
      </c>
      <c r="Q26" s="59" t="s">
        <v>346</v>
      </c>
      <c r="R26" s="60">
        <v>43682</v>
      </c>
      <c r="S26" s="60">
        <v>43951</v>
      </c>
      <c r="T26" s="60">
        <v>43924</v>
      </c>
      <c r="U26" s="7" t="s">
        <v>395</v>
      </c>
      <c r="V26" s="7" t="s">
        <v>619</v>
      </c>
      <c r="W26" s="26" t="s">
        <v>454</v>
      </c>
      <c r="X26" s="26">
        <v>1</v>
      </c>
      <c r="Y26" s="26">
        <v>0</v>
      </c>
    </row>
    <row r="27" spans="1:25" s="3" customFormat="1" ht="12" customHeight="1" x14ac:dyDescent="0.2">
      <c r="A27" s="19" t="s">
        <v>626</v>
      </c>
      <c r="B27" s="20" t="s">
        <v>65</v>
      </c>
      <c r="C27" s="21">
        <v>1</v>
      </c>
      <c r="D27" s="22">
        <v>2019</v>
      </c>
      <c r="E27" s="22" t="s">
        <v>192</v>
      </c>
      <c r="F27" s="23" t="s">
        <v>229</v>
      </c>
      <c r="G27" s="76">
        <v>43714</v>
      </c>
      <c r="H27" s="22" t="s">
        <v>238</v>
      </c>
      <c r="I27" s="22" t="s">
        <v>239</v>
      </c>
      <c r="J27" s="24" t="s">
        <v>240</v>
      </c>
      <c r="K27" s="7" t="s">
        <v>241</v>
      </c>
      <c r="L27" s="25" t="s">
        <v>275</v>
      </c>
      <c r="M27" s="26" t="s">
        <v>366</v>
      </c>
      <c r="N27" s="26">
        <v>1</v>
      </c>
      <c r="O27" s="7" t="s">
        <v>317</v>
      </c>
      <c r="P27" s="27" t="s">
        <v>326</v>
      </c>
      <c r="Q27" s="59" t="s">
        <v>412</v>
      </c>
      <c r="R27" s="60">
        <v>43714</v>
      </c>
      <c r="S27" s="60">
        <v>43920</v>
      </c>
      <c r="T27" s="60">
        <v>43924</v>
      </c>
      <c r="U27" s="7" t="s">
        <v>395</v>
      </c>
      <c r="V27" s="7" t="s">
        <v>620</v>
      </c>
      <c r="W27" s="26" t="s">
        <v>454</v>
      </c>
      <c r="X27" s="26">
        <v>2</v>
      </c>
      <c r="Y27" s="26">
        <v>0</v>
      </c>
    </row>
    <row r="28" spans="1:25" s="3" customFormat="1" ht="12" customHeight="1" x14ac:dyDescent="0.2">
      <c r="A28" s="19" t="s">
        <v>626</v>
      </c>
      <c r="B28" s="20" t="s">
        <v>66</v>
      </c>
      <c r="C28" s="21">
        <v>3</v>
      </c>
      <c r="D28" s="22">
        <v>2019</v>
      </c>
      <c r="E28" s="22" t="s">
        <v>242</v>
      </c>
      <c r="F28" s="23" t="s">
        <v>243</v>
      </c>
      <c r="G28" s="76">
        <v>43796</v>
      </c>
      <c r="H28" s="22" t="s">
        <v>244</v>
      </c>
      <c r="I28" s="22" t="s">
        <v>245</v>
      </c>
      <c r="J28" s="24" t="s">
        <v>250</v>
      </c>
      <c r="K28" s="7" t="s">
        <v>251</v>
      </c>
      <c r="L28" s="25" t="s">
        <v>275</v>
      </c>
      <c r="M28" s="26" t="s">
        <v>374</v>
      </c>
      <c r="N28" s="26" t="s">
        <v>375</v>
      </c>
      <c r="O28" s="7" t="s">
        <v>293</v>
      </c>
      <c r="P28" s="27" t="s">
        <v>369</v>
      </c>
      <c r="Q28" s="59" t="s">
        <v>376</v>
      </c>
      <c r="R28" s="60">
        <v>43826</v>
      </c>
      <c r="S28" s="60">
        <v>43978</v>
      </c>
      <c r="T28" s="60">
        <v>43923</v>
      </c>
      <c r="U28" s="7" t="s">
        <v>390</v>
      </c>
      <c r="V28" s="7" t="s">
        <v>572</v>
      </c>
      <c r="W28" s="26" t="s">
        <v>454</v>
      </c>
      <c r="X28" s="26">
        <v>0</v>
      </c>
      <c r="Y28" s="26">
        <v>0</v>
      </c>
    </row>
    <row r="29" spans="1:25" s="3" customFormat="1" ht="12" customHeight="1" x14ac:dyDescent="0.2">
      <c r="A29" s="19" t="s">
        <v>626</v>
      </c>
      <c r="B29" s="20" t="s">
        <v>67</v>
      </c>
      <c r="C29" s="21">
        <v>3</v>
      </c>
      <c r="D29" s="22">
        <v>2019</v>
      </c>
      <c r="E29" s="22" t="s">
        <v>252</v>
      </c>
      <c r="F29" s="23" t="s">
        <v>253</v>
      </c>
      <c r="G29" s="76">
        <v>43777</v>
      </c>
      <c r="H29" s="22" t="s">
        <v>254</v>
      </c>
      <c r="I29" s="22" t="s">
        <v>255</v>
      </c>
      <c r="J29" s="24" t="s">
        <v>256</v>
      </c>
      <c r="K29" s="7" t="s">
        <v>257</v>
      </c>
      <c r="L29" s="25" t="s">
        <v>275</v>
      </c>
      <c r="M29" s="26" t="s">
        <v>377</v>
      </c>
      <c r="N29" s="26" t="s">
        <v>378</v>
      </c>
      <c r="O29" s="7" t="s">
        <v>379</v>
      </c>
      <c r="P29" s="27" t="s">
        <v>379</v>
      </c>
      <c r="Q29" s="59" t="s">
        <v>380</v>
      </c>
      <c r="R29" s="60">
        <v>43800</v>
      </c>
      <c r="S29" s="60">
        <v>43918</v>
      </c>
      <c r="T29" s="60">
        <v>43927</v>
      </c>
      <c r="U29" s="7" t="s">
        <v>394</v>
      </c>
      <c r="V29" s="7" t="s">
        <v>573</v>
      </c>
      <c r="W29" s="26" t="s">
        <v>454</v>
      </c>
      <c r="X29" s="26">
        <v>0</v>
      </c>
      <c r="Y29" s="26">
        <v>0</v>
      </c>
    </row>
    <row r="30" spans="1:25" s="3" customFormat="1" ht="12" customHeight="1" x14ac:dyDescent="0.2">
      <c r="A30" s="19" t="s">
        <v>626</v>
      </c>
      <c r="B30" s="20" t="s">
        <v>68</v>
      </c>
      <c r="C30" s="21">
        <v>1</v>
      </c>
      <c r="D30" s="22">
        <v>2019</v>
      </c>
      <c r="E30" s="22" t="s">
        <v>192</v>
      </c>
      <c r="F30" s="23" t="s">
        <v>431</v>
      </c>
      <c r="G30" s="76">
        <v>43812</v>
      </c>
      <c r="H30" s="22" t="s">
        <v>259</v>
      </c>
      <c r="I30" s="22" t="s">
        <v>260</v>
      </c>
      <c r="J30" s="24" t="s">
        <v>261</v>
      </c>
      <c r="K30" s="7" t="s">
        <v>262</v>
      </c>
      <c r="L30" s="25" t="s">
        <v>275</v>
      </c>
      <c r="M30" s="26" t="s">
        <v>381</v>
      </c>
      <c r="N30" s="26">
        <v>1</v>
      </c>
      <c r="O30" s="7" t="s">
        <v>317</v>
      </c>
      <c r="P30" s="27" t="s">
        <v>326</v>
      </c>
      <c r="Q30" s="59" t="s">
        <v>382</v>
      </c>
      <c r="R30" s="60">
        <v>43831</v>
      </c>
      <c r="S30" s="60">
        <v>44012</v>
      </c>
      <c r="T30" s="60">
        <v>43924</v>
      </c>
      <c r="U30" s="7" t="s">
        <v>395</v>
      </c>
      <c r="V30" s="7" t="s">
        <v>621</v>
      </c>
      <c r="W30" s="26" t="s">
        <v>454</v>
      </c>
      <c r="X30" s="26">
        <v>0</v>
      </c>
      <c r="Y30" s="26">
        <v>0</v>
      </c>
    </row>
    <row r="31" spans="1:25" s="3" customFormat="1" ht="12" customHeight="1" x14ac:dyDescent="0.2">
      <c r="A31" s="19" t="s">
        <v>626</v>
      </c>
      <c r="B31" s="20" t="s">
        <v>69</v>
      </c>
      <c r="C31" s="21">
        <v>2</v>
      </c>
      <c r="D31" s="22">
        <v>2019</v>
      </c>
      <c r="E31" s="22" t="s">
        <v>192</v>
      </c>
      <c r="F31" s="23" t="s">
        <v>431</v>
      </c>
      <c r="G31" s="76">
        <v>43812</v>
      </c>
      <c r="H31" s="22" t="s">
        <v>268</v>
      </c>
      <c r="I31" s="22" t="s">
        <v>269</v>
      </c>
      <c r="J31" s="24" t="s">
        <v>270</v>
      </c>
      <c r="K31" s="7" t="s">
        <v>271</v>
      </c>
      <c r="L31" s="25" t="s">
        <v>275</v>
      </c>
      <c r="M31" s="26" t="s">
        <v>387</v>
      </c>
      <c r="N31" s="26">
        <v>1</v>
      </c>
      <c r="O31" s="7" t="s">
        <v>317</v>
      </c>
      <c r="P31" s="27" t="s">
        <v>326</v>
      </c>
      <c r="Q31" s="59" t="s">
        <v>388</v>
      </c>
      <c r="R31" s="60">
        <v>43831</v>
      </c>
      <c r="S31" s="60">
        <v>43890</v>
      </c>
      <c r="T31" s="60">
        <v>43924</v>
      </c>
      <c r="U31" s="7" t="s">
        <v>395</v>
      </c>
      <c r="V31" s="7" t="s">
        <v>622</v>
      </c>
      <c r="W31" s="26" t="s">
        <v>454</v>
      </c>
      <c r="X31" s="26">
        <v>0</v>
      </c>
      <c r="Y31" s="26">
        <v>0</v>
      </c>
    </row>
    <row r="32" spans="1:25" s="3" customFormat="1" ht="12" customHeight="1" x14ac:dyDescent="0.2">
      <c r="A32" s="19" t="s">
        <v>626</v>
      </c>
      <c r="B32" s="20" t="s">
        <v>69</v>
      </c>
      <c r="C32" s="21">
        <v>3</v>
      </c>
      <c r="D32" s="22">
        <v>2019</v>
      </c>
      <c r="E32" s="22" t="s">
        <v>192</v>
      </c>
      <c r="F32" s="23" t="s">
        <v>431</v>
      </c>
      <c r="G32" s="76">
        <v>43812</v>
      </c>
      <c r="H32" s="22" t="s">
        <v>272</v>
      </c>
      <c r="I32" s="22" t="s">
        <v>269</v>
      </c>
      <c r="J32" s="24" t="s">
        <v>273</v>
      </c>
      <c r="K32" s="7" t="s">
        <v>274</v>
      </c>
      <c r="L32" s="25" t="s">
        <v>275</v>
      </c>
      <c r="M32" s="26" t="s">
        <v>389</v>
      </c>
      <c r="N32" s="26">
        <v>1</v>
      </c>
      <c r="O32" s="7" t="s">
        <v>317</v>
      </c>
      <c r="P32" s="27" t="s">
        <v>326</v>
      </c>
      <c r="Q32" s="59" t="s">
        <v>388</v>
      </c>
      <c r="R32" s="60">
        <v>43831</v>
      </c>
      <c r="S32" s="60">
        <v>43890</v>
      </c>
      <c r="T32" s="60">
        <v>43924</v>
      </c>
      <c r="U32" s="7" t="s">
        <v>395</v>
      </c>
      <c r="V32" s="7" t="s">
        <v>623</v>
      </c>
      <c r="W32" s="26" t="s">
        <v>454</v>
      </c>
      <c r="X32" s="26">
        <v>0</v>
      </c>
      <c r="Y32" s="26">
        <v>0</v>
      </c>
    </row>
    <row r="33" spans="1:27" s="3" customFormat="1" ht="12" customHeight="1" x14ac:dyDescent="0.2">
      <c r="A33" s="19" t="s">
        <v>626</v>
      </c>
      <c r="B33" s="20" t="s">
        <v>534</v>
      </c>
      <c r="C33" s="21">
        <v>1</v>
      </c>
      <c r="D33" s="22">
        <v>2020</v>
      </c>
      <c r="E33" s="22" t="s">
        <v>535</v>
      </c>
      <c r="F33" s="23" t="s">
        <v>536</v>
      </c>
      <c r="G33" s="76">
        <v>43822</v>
      </c>
      <c r="H33" s="22" t="s">
        <v>524</v>
      </c>
      <c r="I33" s="22" t="s">
        <v>525</v>
      </c>
      <c r="J33" s="24" t="s">
        <v>526</v>
      </c>
      <c r="K33" s="7" t="s">
        <v>527</v>
      </c>
      <c r="L33" s="25" t="s">
        <v>528</v>
      </c>
      <c r="M33" s="26" t="s">
        <v>529</v>
      </c>
      <c r="N33" s="26">
        <v>1</v>
      </c>
      <c r="O33" s="7" t="s">
        <v>379</v>
      </c>
      <c r="P33" s="27" t="s">
        <v>379</v>
      </c>
      <c r="Q33" s="59" t="s">
        <v>380</v>
      </c>
      <c r="R33" s="60">
        <v>43850</v>
      </c>
      <c r="S33" s="60">
        <v>43920</v>
      </c>
      <c r="T33" s="60">
        <v>43927</v>
      </c>
      <c r="U33" s="7" t="s">
        <v>394</v>
      </c>
      <c r="V33" s="7" t="s">
        <v>574</v>
      </c>
      <c r="W33" s="26" t="s">
        <v>454</v>
      </c>
      <c r="X33" s="26">
        <v>0</v>
      </c>
      <c r="Y33" s="26">
        <v>0</v>
      </c>
    </row>
    <row r="34" spans="1:27" s="3" customFormat="1" ht="12" customHeight="1" x14ac:dyDescent="0.2">
      <c r="A34" s="81" t="s">
        <v>671</v>
      </c>
      <c r="B34" s="82" t="s">
        <v>60</v>
      </c>
      <c r="C34" s="83">
        <v>2</v>
      </c>
      <c r="D34" s="84">
        <v>2019</v>
      </c>
      <c r="E34" s="84" t="s">
        <v>192</v>
      </c>
      <c r="F34" s="85" t="s">
        <v>213</v>
      </c>
      <c r="G34" s="97">
        <v>43641</v>
      </c>
      <c r="H34" s="84" t="s">
        <v>217</v>
      </c>
      <c r="I34" s="84" t="s">
        <v>218</v>
      </c>
      <c r="J34" s="87" t="s">
        <v>219</v>
      </c>
      <c r="K34" s="88" t="s">
        <v>221</v>
      </c>
      <c r="L34" s="89" t="s">
        <v>275</v>
      </c>
      <c r="M34" s="90" t="s">
        <v>359</v>
      </c>
      <c r="N34" s="90">
        <v>1</v>
      </c>
      <c r="O34" s="88" t="s">
        <v>317</v>
      </c>
      <c r="P34" s="91" t="s">
        <v>326</v>
      </c>
      <c r="Q34" s="92" t="s">
        <v>346</v>
      </c>
      <c r="R34" s="93">
        <v>43669</v>
      </c>
      <c r="S34" s="93">
        <v>43814</v>
      </c>
      <c r="T34" s="93">
        <v>43956</v>
      </c>
      <c r="U34" s="88" t="s">
        <v>395</v>
      </c>
      <c r="V34" s="88" t="s">
        <v>668</v>
      </c>
      <c r="W34" s="90" t="s">
        <v>543</v>
      </c>
      <c r="X34" s="90">
        <v>0</v>
      </c>
      <c r="Y34" s="90">
        <v>0</v>
      </c>
    </row>
    <row r="35" spans="1:27" s="3" customFormat="1" ht="12" customHeight="1" x14ac:dyDescent="0.2">
      <c r="A35" s="81" t="s">
        <v>671</v>
      </c>
      <c r="B35" s="82" t="s">
        <v>428</v>
      </c>
      <c r="C35" s="83">
        <v>1</v>
      </c>
      <c r="D35" s="84">
        <v>2020</v>
      </c>
      <c r="E35" s="84" t="s">
        <v>176</v>
      </c>
      <c r="F35" s="85" t="s">
        <v>429</v>
      </c>
      <c r="G35" s="97">
        <v>43741</v>
      </c>
      <c r="H35" s="84" t="s">
        <v>503</v>
      </c>
      <c r="I35" s="84" t="s">
        <v>511</v>
      </c>
      <c r="J35" s="87" t="s">
        <v>516</v>
      </c>
      <c r="K35" s="88" t="s">
        <v>416</v>
      </c>
      <c r="L35" s="89" t="s">
        <v>275</v>
      </c>
      <c r="M35" s="90" t="s">
        <v>422</v>
      </c>
      <c r="N35" s="90">
        <v>1</v>
      </c>
      <c r="O35" s="88" t="s">
        <v>302</v>
      </c>
      <c r="P35" s="91" t="s">
        <v>303</v>
      </c>
      <c r="Q35" s="92" t="s">
        <v>424</v>
      </c>
      <c r="R35" s="93">
        <v>43829</v>
      </c>
      <c r="S35" s="93">
        <v>43921</v>
      </c>
      <c r="T35" s="93">
        <v>43959</v>
      </c>
      <c r="U35" s="88" t="s">
        <v>393</v>
      </c>
      <c r="V35" s="88" t="s">
        <v>669</v>
      </c>
      <c r="W35" s="90" t="s">
        <v>543</v>
      </c>
      <c r="X35" s="90">
        <v>0</v>
      </c>
      <c r="Y35" s="90">
        <v>0</v>
      </c>
    </row>
    <row r="36" spans="1:27" s="3" customFormat="1" ht="12" customHeight="1" x14ac:dyDescent="0.2">
      <c r="A36" s="81" t="s">
        <v>671</v>
      </c>
      <c r="B36" s="82" t="s">
        <v>480</v>
      </c>
      <c r="C36" s="83">
        <v>3</v>
      </c>
      <c r="D36" s="84">
        <v>2020</v>
      </c>
      <c r="E36" s="84" t="s">
        <v>176</v>
      </c>
      <c r="F36" s="85" t="s">
        <v>485</v>
      </c>
      <c r="G36" s="97">
        <v>43782</v>
      </c>
      <c r="H36" s="84" t="s">
        <v>504</v>
      </c>
      <c r="I36" s="84" t="s">
        <v>512</v>
      </c>
      <c r="J36" s="87" t="s">
        <v>517</v>
      </c>
      <c r="K36" s="88" t="s">
        <v>465</v>
      </c>
      <c r="L36" s="89" t="s">
        <v>298</v>
      </c>
      <c r="M36" s="90" t="s">
        <v>466</v>
      </c>
      <c r="N36" s="90">
        <v>0.8</v>
      </c>
      <c r="O36" s="88" t="s">
        <v>302</v>
      </c>
      <c r="P36" s="91" t="s">
        <v>461</v>
      </c>
      <c r="Q36" s="92" t="s">
        <v>462</v>
      </c>
      <c r="R36" s="93">
        <v>43871</v>
      </c>
      <c r="S36" s="93">
        <v>44196</v>
      </c>
      <c r="T36" s="93">
        <v>43959</v>
      </c>
      <c r="U36" s="88" t="s">
        <v>393</v>
      </c>
      <c r="V36" s="88" t="s">
        <v>670</v>
      </c>
      <c r="W36" s="90" t="s">
        <v>543</v>
      </c>
      <c r="X36" s="90">
        <v>0</v>
      </c>
      <c r="Y36" s="90">
        <v>0</v>
      </c>
    </row>
    <row r="37" spans="1:27" s="3" customFormat="1" ht="12" customHeight="1" x14ac:dyDescent="0.2">
      <c r="A37" s="81" t="s">
        <v>671</v>
      </c>
      <c r="B37" s="82" t="s">
        <v>534</v>
      </c>
      <c r="C37" s="83">
        <v>2</v>
      </c>
      <c r="D37" s="84">
        <v>2020</v>
      </c>
      <c r="E37" s="84" t="s">
        <v>535</v>
      </c>
      <c r="F37" s="85" t="s">
        <v>536</v>
      </c>
      <c r="G37" s="97">
        <v>43822</v>
      </c>
      <c r="H37" s="84" t="s">
        <v>524</v>
      </c>
      <c r="I37" s="84" t="s">
        <v>525</v>
      </c>
      <c r="J37" s="87" t="s">
        <v>526</v>
      </c>
      <c r="K37" s="88" t="s">
        <v>530</v>
      </c>
      <c r="L37" s="89" t="s">
        <v>298</v>
      </c>
      <c r="M37" s="90" t="s">
        <v>531</v>
      </c>
      <c r="N37" s="90">
        <v>1</v>
      </c>
      <c r="O37" s="88" t="s">
        <v>379</v>
      </c>
      <c r="P37" s="91" t="s">
        <v>379</v>
      </c>
      <c r="Q37" s="92" t="s">
        <v>380</v>
      </c>
      <c r="R37" s="93">
        <v>43905</v>
      </c>
      <c r="S37" s="93">
        <v>43951</v>
      </c>
      <c r="T37" s="93">
        <v>43951</v>
      </c>
      <c r="U37" s="88" t="s">
        <v>394</v>
      </c>
      <c r="V37" s="88" t="s">
        <v>667</v>
      </c>
      <c r="W37" s="90" t="s">
        <v>543</v>
      </c>
      <c r="X37" s="90">
        <v>0</v>
      </c>
      <c r="Y37" s="90">
        <v>0</v>
      </c>
    </row>
    <row r="38" spans="1:27" s="3" customFormat="1" ht="12" customHeight="1" x14ac:dyDescent="0.2">
      <c r="A38" s="19" t="s">
        <v>847</v>
      </c>
      <c r="B38" s="20" t="s">
        <v>38</v>
      </c>
      <c r="C38" s="21">
        <v>1</v>
      </c>
      <c r="D38" s="22">
        <v>2018</v>
      </c>
      <c r="E38" s="22" t="s">
        <v>70</v>
      </c>
      <c r="F38" s="23" t="s">
        <v>109</v>
      </c>
      <c r="G38" s="76">
        <v>43395</v>
      </c>
      <c r="H38" s="22" t="s">
        <v>110</v>
      </c>
      <c r="I38" s="22" t="s">
        <v>111</v>
      </c>
      <c r="J38" s="24" t="s">
        <v>112</v>
      </c>
      <c r="K38" s="7" t="s">
        <v>113</v>
      </c>
      <c r="L38" s="25" t="s">
        <v>275</v>
      </c>
      <c r="M38" s="26" t="s">
        <v>306</v>
      </c>
      <c r="N38" s="26" t="s">
        <v>307</v>
      </c>
      <c r="O38" s="7" t="s">
        <v>277</v>
      </c>
      <c r="P38" s="27" t="s">
        <v>278</v>
      </c>
      <c r="Q38" s="59" t="s">
        <v>279</v>
      </c>
      <c r="R38" s="60">
        <v>43497</v>
      </c>
      <c r="S38" s="60">
        <v>43981</v>
      </c>
      <c r="T38" s="60">
        <v>43980</v>
      </c>
      <c r="U38" s="7" t="s">
        <v>390</v>
      </c>
      <c r="V38" s="7" t="s">
        <v>846</v>
      </c>
      <c r="W38" s="26" t="s">
        <v>543</v>
      </c>
      <c r="X38" s="26">
        <v>2</v>
      </c>
      <c r="Y38" s="26">
        <v>0</v>
      </c>
    </row>
    <row r="39" spans="1:27" s="3" customFormat="1" ht="12" customHeight="1" x14ac:dyDescent="0.2">
      <c r="A39" s="19" t="s">
        <v>847</v>
      </c>
      <c r="B39" s="20" t="s">
        <v>58</v>
      </c>
      <c r="C39" s="21">
        <v>2</v>
      </c>
      <c r="D39" s="22">
        <v>2019</v>
      </c>
      <c r="E39" s="22" t="s">
        <v>70</v>
      </c>
      <c r="F39" s="23" t="s">
        <v>432</v>
      </c>
      <c r="G39" s="76">
        <v>43586</v>
      </c>
      <c r="H39" s="22" t="s">
        <v>210</v>
      </c>
      <c r="I39" s="22" t="s">
        <v>73</v>
      </c>
      <c r="J39" s="24" t="s">
        <v>211</v>
      </c>
      <c r="K39" s="7" t="s">
        <v>212</v>
      </c>
      <c r="L39" s="25" t="s">
        <v>275</v>
      </c>
      <c r="M39" s="26" t="s">
        <v>352</v>
      </c>
      <c r="N39" s="26" t="s">
        <v>353</v>
      </c>
      <c r="O39" s="7" t="s">
        <v>277</v>
      </c>
      <c r="P39" s="27" t="s">
        <v>278</v>
      </c>
      <c r="Q39" s="59" t="s">
        <v>354</v>
      </c>
      <c r="R39" s="60">
        <v>43626</v>
      </c>
      <c r="S39" s="60">
        <v>44012</v>
      </c>
      <c r="T39" s="60">
        <v>43974</v>
      </c>
      <c r="U39" s="7" t="s">
        <v>392</v>
      </c>
      <c r="V39" s="7" t="s">
        <v>676</v>
      </c>
      <c r="W39" s="26" t="s">
        <v>543</v>
      </c>
      <c r="X39" s="26">
        <v>0</v>
      </c>
      <c r="Y39" s="26">
        <v>0</v>
      </c>
      <c r="AA39" s="3">
        <v>8</v>
      </c>
    </row>
    <row r="40" spans="1:27" s="3" customFormat="1" ht="12" customHeight="1" x14ac:dyDescent="0.2">
      <c r="A40" s="19" t="s">
        <v>847</v>
      </c>
      <c r="B40" s="20" t="s">
        <v>481</v>
      </c>
      <c r="C40" s="21">
        <v>1</v>
      </c>
      <c r="D40" s="22">
        <v>2020</v>
      </c>
      <c r="E40" s="22" t="s">
        <v>176</v>
      </c>
      <c r="F40" s="23" t="s">
        <v>485</v>
      </c>
      <c r="G40" s="76">
        <v>43782</v>
      </c>
      <c r="H40" s="22" t="s">
        <v>505</v>
      </c>
      <c r="I40" s="22" t="s">
        <v>512</v>
      </c>
      <c r="J40" s="24" t="s">
        <v>518</v>
      </c>
      <c r="K40" s="7" t="s">
        <v>467</v>
      </c>
      <c r="L40" s="25" t="s">
        <v>275</v>
      </c>
      <c r="M40" s="26" t="s">
        <v>468</v>
      </c>
      <c r="N40" s="26">
        <v>1</v>
      </c>
      <c r="O40" s="7" t="s">
        <v>302</v>
      </c>
      <c r="P40" s="27" t="s">
        <v>461</v>
      </c>
      <c r="Q40" s="59" t="s">
        <v>462</v>
      </c>
      <c r="R40" s="60">
        <v>43871</v>
      </c>
      <c r="S40" s="60">
        <v>44043</v>
      </c>
      <c r="T40" s="60">
        <v>43990</v>
      </c>
      <c r="U40" s="7" t="s">
        <v>393</v>
      </c>
      <c r="V40" s="7" t="s">
        <v>733</v>
      </c>
      <c r="W40" s="26" t="s">
        <v>543</v>
      </c>
      <c r="X40" s="26">
        <v>0</v>
      </c>
      <c r="Y40" s="26">
        <v>0</v>
      </c>
    </row>
    <row r="41" spans="1:27" s="3" customFormat="1" ht="12" customHeight="1" x14ac:dyDescent="0.2">
      <c r="A41" s="19" t="s">
        <v>847</v>
      </c>
      <c r="B41" s="20" t="s">
        <v>663</v>
      </c>
      <c r="C41" s="21">
        <v>1</v>
      </c>
      <c r="D41" s="22">
        <v>2020</v>
      </c>
      <c r="E41" s="22" t="s">
        <v>658</v>
      </c>
      <c r="F41" s="23" t="s">
        <v>664</v>
      </c>
      <c r="G41" s="76">
        <v>43934</v>
      </c>
      <c r="H41" s="22" t="s">
        <v>652</v>
      </c>
      <c r="I41" s="22" t="s">
        <v>628</v>
      </c>
      <c r="J41" s="24" t="s">
        <v>653</v>
      </c>
      <c r="K41" s="7" t="s">
        <v>654</v>
      </c>
      <c r="L41" s="25" t="s">
        <v>305</v>
      </c>
      <c r="M41" s="26" t="s">
        <v>655</v>
      </c>
      <c r="N41" s="26">
        <v>1</v>
      </c>
      <c r="O41" s="7" t="s">
        <v>609</v>
      </c>
      <c r="P41" s="27" t="s">
        <v>665</v>
      </c>
      <c r="Q41" s="59" t="s">
        <v>632</v>
      </c>
      <c r="R41" s="60">
        <v>43955</v>
      </c>
      <c r="S41" s="60">
        <v>43966</v>
      </c>
      <c r="T41" s="60">
        <v>43987</v>
      </c>
      <c r="U41" s="7" t="s">
        <v>734</v>
      </c>
      <c r="V41" s="7" t="s">
        <v>735</v>
      </c>
      <c r="W41" s="26" t="s">
        <v>543</v>
      </c>
      <c r="X41" s="26">
        <v>0</v>
      </c>
      <c r="Y41" s="26">
        <v>0</v>
      </c>
    </row>
    <row r="42" spans="1:27" s="3" customFormat="1" ht="12" customHeight="1" x14ac:dyDescent="0.2">
      <c r="A42" s="81" t="s">
        <v>1122</v>
      </c>
      <c r="B42" s="82" t="s">
        <v>40</v>
      </c>
      <c r="C42" s="83">
        <v>5</v>
      </c>
      <c r="D42" s="84">
        <v>2018</v>
      </c>
      <c r="E42" s="84" t="s">
        <v>117</v>
      </c>
      <c r="F42" s="85" t="s">
        <v>430</v>
      </c>
      <c r="G42" s="97">
        <v>43418</v>
      </c>
      <c r="H42" s="84" t="s">
        <v>118</v>
      </c>
      <c r="I42" s="84" t="s">
        <v>107</v>
      </c>
      <c r="J42" s="87" t="s">
        <v>119</v>
      </c>
      <c r="K42" s="88" t="s">
        <v>120</v>
      </c>
      <c r="L42" s="89" t="s">
        <v>275</v>
      </c>
      <c r="M42" s="90" t="s">
        <v>310</v>
      </c>
      <c r="N42" s="90">
        <v>1</v>
      </c>
      <c r="O42" s="88" t="s">
        <v>317</v>
      </c>
      <c r="P42" s="91" t="s">
        <v>317</v>
      </c>
      <c r="Q42" s="92" t="s">
        <v>449</v>
      </c>
      <c r="R42" s="93">
        <v>43466</v>
      </c>
      <c r="S42" s="93">
        <v>43799</v>
      </c>
      <c r="T42" s="93">
        <v>44018</v>
      </c>
      <c r="U42" s="88" t="s">
        <v>395</v>
      </c>
      <c r="V42" s="88" t="s">
        <v>1089</v>
      </c>
      <c r="W42" s="90" t="s">
        <v>543</v>
      </c>
      <c r="X42" s="90">
        <v>1</v>
      </c>
      <c r="Y42" s="90">
        <v>0</v>
      </c>
    </row>
    <row r="43" spans="1:27" s="3" customFormat="1" ht="12" customHeight="1" x14ac:dyDescent="0.2">
      <c r="A43" s="81" t="s">
        <v>1122</v>
      </c>
      <c r="B43" s="82" t="s">
        <v>40</v>
      </c>
      <c r="C43" s="83">
        <v>7</v>
      </c>
      <c r="D43" s="84">
        <v>2018</v>
      </c>
      <c r="E43" s="84" t="s">
        <v>117</v>
      </c>
      <c r="F43" s="85" t="s">
        <v>430</v>
      </c>
      <c r="G43" s="97">
        <v>43418</v>
      </c>
      <c r="H43" s="84" t="s">
        <v>118</v>
      </c>
      <c r="I43" s="84" t="s">
        <v>107</v>
      </c>
      <c r="J43" s="87" t="s">
        <v>119</v>
      </c>
      <c r="K43" s="88" t="s">
        <v>121</v>
      </c>
      <c r="L43" s="89" t="s">
        <v>298</v>
      </c>
      <c r="M43" s="90" t="s">
        <v>313</v>
      </c>
      <c r="N43" s="90">
        <v>0.8</v>
      </c>
      <c r="O43" s="88" t="s">
        <v>317</v>
      </c>
      <c r="P43" s="91" t="s">
        <v>317</v>
      </c>
      <c r="Q43" s="92" t="s">
        <v>449</v>
      </c>
      <c r="R43" s="93">
        <v>43466</v>
      </c>
      <c r="S43" s="93">
        <v>43799</v>
      </c>
      <c r="T43" s="93">
        <v>44018</v>
      </c>
      <c r="U43" s="88" t="s">
        <v>395</v>
      </c>
      <c r="V43" s="88" t="s">
        <v>1090</v>
      </c>
      <c r="W43" s="90" t="s">
        <v>543</v>
      </c>
      <c r="X43" s="90">
        <v>1</v>
      </c>
      <c r="Y43" s="90">
        <v>0</v>
      </c>
    </row>
    <row r="44" spans="1:27" s="3" customFormat="1" ht="12" customHeight="1" x14ac:dyDescent="0.2">
      <c r="A44" s="81" t="s">
        <v>1122</v>
      </c>
      <c r="B44" s="82" t="s">
        <v>44</v>
      </c>
      <c r="C44" s="83">
        <v>2</v>
      </c>
      <c r="D44" s="84">
        <v>2019</v>
      </c>
      <c r="E44" s="84" t="s">
        <v>130</v>
      </c>
      <c r="F44" s="85" t="s">
        <v>131</v>
      </c>
      <c r="G44" s="97">
        <v>43434</v>
      </c>
      <c r="H44" s="84" t="s">
        <v>136</v>
      </c>
      <c r="I44" s="84" t="s">
        <v>133</v>
      </c>
      <c r="J44" s="87" t="s">
        <v>137</v>
      </c>
      <c r="K44" s="88" t="s">
        <v>138</v>
      </c>
      <c r="L44" s="89" t="s">
        <v>298</v>
      </c>
      <c r="M44" s="90" t="s">
        <v>320</v>
      </c>
      <c r="N44" s="90">
        <v>0.95</v>
      </c>
      <c r="O44" s="88" t="s">
        <v>317</v>
      </c>
      <c r="P44" s="91" t="s">
        <v>321</v>
      </c>
      <c r="Q44" s="92" t="s">
        <v>322</v>
      </c>
      <c r="R44" s="93">
        <v>43479</v>
      </c>
      <c r="S44" s="93">
        <v>44012</v>
      </c>
      <c r="T44" s="93">
        <v>44018</v>
      </c>
      <c r="U44" s="88" t="s">
        <v>395</v>
      </c>
      <c r="V44" s="88" t="s">
        <v>1091</v>
      </c>
      <c r="W44" s="90" t="s">
        <v>543</v>
      </c>
      <c r="X44" s="90">
        <v>2</v>
      </c>
      <c r="Y44" s="90">
        <v>0</v>
      </c>
    </row>
    <row r="45" spans="1:27" s="3" customFormat="1" ht="12" customHeight="1" x14ac:dyDescent="0.2">
      <c r="A45" s="81" t="s">
        <v>1122</v>
      </c>
      <c r="B45" s="82" t="s">
        <v>44</v>
      </c>
      <c r="C45" s="83">
        <v>4</v>
      </c>
      <c r="D45" s="84">
        <v>2019</v>
      </c>
      <c r="E45" s="84" t="s">
        <v>130</v>
      </c>
      <c r="F45" s="85" t="s">
        <v>131</v>
      </c>
      <c r="G45" s="97">
        <v>43434</v>
      </c>
      <c r="H45" s="84" t="s">
        <v>136</v>
      </c>
      <c r="I45" s="84" t="s">
        <v>133</v>
      </c>
      <c r="J45" s="87" t="s">
        <v>137</v>
      </c>
      <c r="K45" s="88" t="s">
        <v>139</v>
      </c>
      <c r="L45" s="89" t="s">
        <v>298</v>
      </c>
      <c r="M45" s="90" t="s">
        <v>323</v>
      </c>
      <c r="N45" s="90">
        <v>0.7</v>
      </c>
      <c r="O45" s="88" t="s">
        <v>317</v>
      </c>
      <c r="P45" s="91" t="s">
        <v>321</v>
      </c>
      <c r="Q45" s="92" t="s">
        <v>322</v>
      </c>
      <c r="R45" s="93">
        <v>43479</v>
      </c>
      <c r="S45" s="93">
        <v>44012</v>
      </c>
      <c r="T45" s="93">
        <v>44018</v>
      </c>
      <c r="U45" s="88" t="s">
        <v>395</v>
      </c>
      <c r="V45" s="88" t="s">
        <v>1092</v>
      </c>
      <c r="W45" s="90" t="s">
        <v>543</v>
      </c>
      <c r="X45" s="90">
        <v>2</v>
      </c>
      <c r="Y45" s="90">
        <v>0</v>
      </c>
    </row>
    <row r="46" spans="1:27" s="3" customFormat="1" ht="12" customHeight="1" x14ac:dyDescent="0.2">
      <c r="A46" s="81" t="s">
        <v>1122</v>
      </c>
      <c r="B46" s="82" t="s">
        <v>54</v>
      </c>
      <c r="C46" s="83">
        <v>1</v>
      </c>
      <c r="D46" s="84">
        <v>2019</v>
      </c>
      <c r="E46" s="84" t="s">
        <v>187</v>
      </c>
      <c r="F46" s="85" t="s">
        <v>177</v>
      </c>
      <c r="G46" s="97">
        <v>43528</v>
      </c>
      <c r="H46" s="84" t="s">
        <v>188</v>
      </c>
      <c r="I46" s="84" t="s">
        <v>189</v>
      </c>
      <c r="J46" s="87" t="s">
        <v>190</v>
      </c>
      <c r="K46" s="88" t="s">
        <v>191</v>
      </c>
      <c r="L46" s="89" t="s">
        <v>298</v>
      </c>
      <c r="M46" s="90" t="s">
        <v>340</v>
      </c>
      <c r="N46" s="90" t="s">
        <v>341</v>
      </c>
      <c r="O46" s="88" t="s">
        <v>342</v>
      </c>
      <c r="P46" s="91" t="s">
        <v>343</v>
      </c>
      <c r="Q46" s="92" t="s">
        <v>344</v>
      </c>
      <c r="R46" s="93">
        <v>43556</v>
      </c>
      <c r="S46" s="93">
        <v>44012</v>
      </c>
      <c r="T46" s="93">
        <v>44013</v>
      </c>
      <c r="U46" s="88" t="s">
        <v>394</v>
      </c>
      <c r="V46" s="88" t="s">
        <v>1044</v>
      </c>
      <c r="W46" s="90" t="s">
        <v>543</v>
      </c>
      <c r="X46" s="90">
        <v>1</v>
      </c>
      <c r="Y46" s="90">
        <v>0</v>
      </c>
    </row>
    <row r="47" spans="1:27" s="3" customFormat="1" ht="12" customHeight="1" x14ac:dyDescent="0.2">
      <c r="A47" s="81" t="s">
        <v>1122</v>
      </c>
      <c r="B47" s="82" t="s">
        <v>60</v>
      </c>
      <c r="C47" s="83">
        <v>1</v>
      </c>
      <c r="D47" s="84">
        <v>2019</v>
      </c>
      <c r="E47" s="84" t="s">
        <v>192</v>
      </c>
      <c r="F47" s="85" t="s">
        <v>213</v>
      </c>
      <c r="G47" s="97">
        <v>43641</v>
      </c>
      <c r="H47" s="84" t="s">
        <v>217</v>
      </c>
      <c r="I47" s="84" t="s">
        <v>218</v>
      </c>
      <c r="J47" s="87" t="s">
        <v>219</v>
      </c>
      <c r="K47" s="88" t="s">
        <v>220</v>
      </c>
      <c r="L47" s="89" t="s">
        <v>275</v>
      </c>
      <c r="M47" s="90" t="s">
        <v>358</v>
      </c>
      <c r="N47" s="90">
        <v>1</v>
      </c>
      <c r="O47" s="88" t="s">
        <v>317</v>
      </c>
      <c r="P47" s="91" t="s">
        <v>326</v>
      </c>
      <c r="Q47" s="92" t="s">
        <v>346</v>
      </c>
      <c r="R47" s="93">
        <v>43682</v>
      </c>
      <c r="S47" s="93">
        <v>43814</v>
      </c>
      <c r="T47" s="93">
        <v>44015</v>
      </c>
      <c r="U47" s="88" t="s">
        <v>395</v>
      </c>
      <c r="V47" s="88" t="s">
        <v>1095</v>
      </c>
      <c r="W47" s="90" t="s">
        <v>543</v>
      </c>
      <c r="X47" s="90">
        <v>0</v>
      </c>
      <c r="Y47" s="90">
        <v>0</v>
      </c>
    </row>
    <row r="48" spans="1:27" s="3" customFormat="1" ht="12" customHeight="1" x14ac:dyDescent="0.2">
      <c r="A48" s="81" t="s">
        <v>1122</v>
      </c>
      <c r="B48" s="82" t="s">
        <v>66</v>
      </c>
      <c r="C48" s="83">
        <v>1</v>
      </c>
      <c r="D48" s="84">
        <v>2019</v>
      </c>
      <c r="E48" s="84" t="s">
        <v>242</v>
      </c>
      <c r="F48" s="85" t="s">
        <v>243</v>
      </c>
      <c r="G48" s="97">
        <v>43796</v>
      </c>
      <c r="H48" s="84" t="s">
        <v>244</v>
      </c>
      <c r="I48" s="84" t="s">
        <v>245</v>
      </c>
      <c r="J48" s="87" t="s">
        <v>246</v>
      </c>
      <c r="K48" s="88" t="s">
        <v>247</v>
      </c>
      <c r="L48" s="89" t="s">
        <v>275</v>
      </c>
      <c r="M48" s="90" t="s">
        <v>367</v>
      </c>
      <c r="N48" s="90" t="s">
        <v>368</v>
      </c>
      <c r="O48" s="88" t="s">
        <v>293</v>
      </c>
      <c r="P48" s="91" t="s">
        <v>369</v>
      </c>
      <c r="Q48" s="92" t="s">
        <v>370</v>
      </c>
      <c r="R48" s="93">
        <v>43826</v>
      </c>
      <c r="S48" s="93">
        <v>43978</v>
      </c>
      <c r="T48" s="93">
        <v>44015</v>
      </c>
      <c r="U48" s="88" t="s">
        <v>390</v>
      </c>
      <c r="V48" s="88" t="s">
        <v>1042</v>
      </c>
      <c r="W48" s="90" t="s">
        <v>543</v>
      </c>
      <c r="X48" s="90">
        <v>0</v>
      </c>
      <c r="Y48" s="90">
        <v>0</v>
      </c>
    </row>
    <row r="49" spans="1:25" s="3" customFormat="1" ht="12" customHeight="1" x14ac:dyDescent="0.2">
      <c r="A49" s="81" t="s">
        <v>1122</v>
      </c>
      <c r="B49" s="82" t="s">
        <v>66</v>
      </c>
      <c r="C49" s="83">
        <v>2</v>
      </c>
      <c r="D49" s="84">
        <v>2019</v>
      </c>
      <c r="E49" s="84" t="s">
        <v>242</v>
      </c>
      <c r="F49" s="85" t="s">
        <v>243</v>
      </c>
      <c r="G49" s="97">
        <v>43796</v>
      </c>
      <c r="H49" s="84" t="s">
        <v>244</v>
      </c>
      <c r="I49" s="84" t="s">
        <v>245</v>
      </c>
      <c r="J49" s="87" t="s">
        <v>248</v>
      </c>
      <c r="K49" s="88" t="s">
        <v>249</v>
      </c>
      <c r="L49" s="89" t="s">
        <v>275</v>
      </c>
      <c r="M49" s="90" t="s">
        <v>371</v>
      </c>
      <c r="N49" s="90" t="s">
        <v>372</v>
      </c>
      <c r="O49" s="88" t="s">
        <v>293</v>
      </c>
      <c r="P49" s="91" t="s">
        <v>369</v>
      </c>
      <c r="Q49" s="92" t="s">
        <v>373</v>
      </c>
      <c r="R49" s="93">
        <v>43826</v>
      </c>
      <c r="S49" s="93">
        <v>43978</v>
      </c>
      <c r="T49" s="93">
        <v>44015</v>
      </c>
      <c r="U49" s="88" t="s">
        <v>390</v>
      </c>
      <c r="V49" s="88" t="s">
        <v>1043</v>
      </c>
      <c r="W49" s="90" t="s">
        <v>543</v>
      </c>
      <c r="X49" s="90">
        <v>0</v>
      </c>
      <c r="Y49" s="90">
        <v>0</v>
      </c>
    </row>
    <row r="50" spans="1:25" s="3" customFormat="1" ht="12" customHeight="1" x14ac:dyDescent="0.2">
      <c r="A50" s="81" t="s">
        <v>1122</v>
      </c>
      <c r="B50" s="82" t="s">
        <v>68</v>
      </c>
      <c r="C50" s="83">
        <v>2</v>
      </c>
      <c r="D50" s="84">
        <v>2019</v>
      </c>
      <c r="E50" s="84" t="s">
        <v>192</v>
      </c>
      <c r="F50" s="85" t="s">
        <v>431</v>
      </c>
      <c r="G50" s="97">
        <v>43812</v>
      </c>
      <c r="H50" s="84" t="s">
        <v>259</v>
      </c>
      <c r="I50" s="84" t="s">
        <v>260</v>
      </c>
      <c r="J50" s="87" t="s">
        <v>263</v>
      </c>
      <c r="K50" s="88" t="s">
        <v>264</v>
      </c>
      <c r="L50" s="89" t="s">
        <v>275</v>
      </c>
      <c r="M50" s="90" t="s">
        <v>383</v>
      </c>
      <c r="N50" s="90">
        <v>1</v>
      </c>
      <c r="O50" s="88" t="s">
        <v>317</v>
      </c>
      <c r="P50" s="91" t="s">
        <v>326</v>
      </c>
      <c r="Q50" s="92" t="s">
        <v>384</v>
      </c>
      <c r="R50" s="93">
        <v>43831</v>
      </c>
      <c r="S50" s="93">
        <v>44012</v>
      </c>
      <c r="T50" s="93">
        <v>44018</v>
      </c>
      <c r="U50" s="88" t="s">
        <v>395</v>
      </c>
      <c r="V50" s="88" t="s">
        <v>1096</v>
      </c>
      <c r="W50" s="90" t="s">
        <v>543</v>
      </c>
      <c r="X50" s="90">
        <v>0</v>
      </c>
      <c r="Y50" s="90">
        <v>0</v>
      </c>
    </row>
    <row r="51" spans="1:25" s="3" customFormat="1" ht="12" customHeight="1" x14ac:dyDescent="0.2">
      <c r="A51" s="81" t="s">
        <v>1122</v>
      </c>
      <c r="B51" s="82" t="s">
        <v>69</v>
      </c>
      <c r="C51" s="83">
        <v>1</v>
      </c>
      <c r="D51" s="84">
        <v>2019</v>
      </c>
      <c r="E51" s="84" t="s">
        <v>192</v>
      </c>
      <c r="F51" s="85" t="s">
        <v>431</v>
      </c>
      <c r="G51" s="97">
        <v>43812</v>
      </c>
      <c r="H51" s="84" t="s">
        <v>265</v>
      </c>
      <c r="I51" s="84" t="s">
        <v>260</v>
      </c>
      <c r="J51" s="87" t="s">
        <v>266</v>
      </c>
      <c r="K51" s="88" t="s">
        <v>267</v>
      </c>
      <c r="L51" s="89" t="s">
        <v>275</v>
      </c>
      <c r="M51" s="90" t="s">
        <v>385</v>
      </c>
      <c r="N51" s="90">
        <v>1</v>
      </c>
      <c r="O51" s="88" t="s">
        <v>317</v>
      </c>
      <c r="P51" s="91" t="s">
        <v>326</v>
      </c>
      <c r="Q51" s="92" t="s">
        <v>386</v>
      </c>
      <c r="R51" s="93">
        <v>43831</v>
      </c>
      <c r="S51" s="93">
        <v>44012</v>
      </c>
      <c r="T51" s="93">
        <v>44018</v>
      </c>
      <c r="U51" s="88" t="s">
        <v>395</v>
      </c>
      <c r="V51" s="88" t="s">
        <v>1097</v>
      </c>
      <c r="W51" s="90" t="s">
        <v>543</v>
      </c>
      <c r="X51" s="90">
        <v>0</v>
      </c>
      <c r="Y51" s="90">
        <v>0</v>
      </c>
    </row>
    <row r="52" spans="1:25" s="3" customFormat="1" ht="12" customHeight="1" x14ac:dyDescent="0.2">
      <c r="A52" s="81" t="s">
        <v>1122</v>
      </c>
      <c r="B52" s="82" t="s">
        <v>484</v>
      </c>
      <c r="C52" s="83">
        <v>1</v>
      </c>
      <c r="D52" s="84">
        <v>2020</v>
      </c>
      <c r="E52" s="84" t="s">
        <v>176</v>
      </c>
      <c r="F52" s="85" t="s">
        <v>485</v>
      </c>
      <c r="G52" s="97">
        <v>43782</v>
      </c>
      <c r="H52" s="84" t="s">
        <v>508</v>
      </c>
      <c r="I52" s="84" t="s">
        <v>512</v>
      </c>
      <c r="J52" s="87" t="s">
        <v>520</v>
      </c>
      <c r="K52" s="88" t="s">
        <v>476</v>
      </c>
      <c r="L52" s="89" t="s">
        <v>298</v>
      </c>
      <c r="M52" s="90" t="s">
        <v>477</v>
      </c>
      <c r="N52" s="90">
        <v>1</v>
      </c>
      <c r="O52" s="88" t="s">
        <v>302</v>
      </c>
      <c r="P52" s="91" t="s">
        <v>461</v>
      </c>
      <c r="Q52" s="92" t="s">
        <v>462</v>
      </c>
      <c r="R52" s="93">
        <v>43871</v>
      </c>
      <c r="S52" s="93">
        <v>44196</v>
      </c>
      <c r="T52" s="93">
        <v>44019</v>
      </c>
      <c r="U52" s="88" t="s">
        <v>393</v>
      </c>
      <c r="V52" s="88" t="s">
        <v>1098</v>
      </c>
      <c r="W52" s="90" t="s">
        <v>543</v>
      </c>
      <c r="X52" s="90">
        <v>0</v>
      </c>
      <c r="Y52" s="90">
        <v>0</v>
      </c>
    </row>
    <row r="53" spans="1:25" s="3" customFormat="1" ht="12" customHeight="1" x14ac:dyDescent="0.2">
      <c r="A53" s="81" t="s">
        <v>1122</v>
      </c>
      <c r="B53" s="82" t="s">
        <v>563</v>
      </c>
      <c r="C53" s="83">
        <v>1</v>
      </c>
      <c r="D53" s="84">
        <v>2020</v>
      </c>
      <c r="E53" s="84" t="s">
        <v>565</v>
      </c>
      <c r="F53" s="85" t="s">
        <v>566</v>
      </c>
      <c r="G53" s="97">
        <v>43901</v>
      </c>
      <c r="H53" s="84" t="s">
        <v>569</v>
      </c>
      <c r="I53" s="84" t="s">
        <v>556</v>
      </c>
      <c r="J53" s="87" t="s">
        <v>557</v>
      </c>
      <c r="K53" s="88" t="s">
        <v>558</v>
      </c>
      <c r="L53" s="89" t="s">
        <v>559</v>
      </c>
      <c r="M53" s="90" t="s">
        <v>553</v>
      </c>
      <c r="N53" s="90">
        <v>1</v>
      </c>
      <c r="O53" s="88" t="s">
        <v>571</v>
      </c>
      <c r="P53" s="91" t="s">
        <v>571</v>
      </c>
      <c r="Q53" s="92" t="s">
        <v>560</v>
      </c>
      <c r="R53" s="93">
        <v>43903</v>
      </c>
      <c r="S53" s="93">
        <v>44012</v>
      </c>
      <c r="T53" s="93">
        <v>44012</v>
      </c>
      <c r="U53" s="88" t="s">
        <v>394</v>
      </c>
      <c r="V53" s="88" t="s">
        <v>1045</v>
      </c>
      <c r="W53" s="90" t="s">
        <v>543</v>
      </c>
      <c r="X53" s="90">
        <v>0</v>
      </c>
      <c r="Y53" s="90">
        <v>0</v>
      </c>
    </row>
    <row r="54" spans="1:25" s="3" customFormat="1" ht="12" customHeight="1" x14ac:dyDescent="0.2">
      <c r="A54" s="81" t="s">
        <v>1122</v>
      </c>
      <c r="B54" s="82" t="s">
        <v>660</v>
      </c>
      <c r="C54" s="83">
        <v>1</v>
      </c>
      <c r="D54" s="84">
        <v>2020</v>
      </c>
      <c r="E54" s="84" t="s">
        <v>658</v>
      </c>
      <c r="F54" s="85" t="s">
        <v>664</v>
      </c>
      <c r="G54" s="97">
        <v>43934</v>
      </c>
      <c r="H54" s="84" t="s">
        <v>635</v>
      </c>
      <c r="I54" s="84" t="s">
        <v>628</v>
      </c>
      <c r="J54" s="87" t="s">
        <v>636</v>
      </c>
      <c r="K54" s="88" t="s">
        <v>637</v>
      </c>
      <c r="L54" s="89" t="s">
        <v>638</v>
      </c>
      <c r="M54" s="90" t="s">
        <v>639</v>
      </c>
      <c r="N54" s="90">
        <v>1</v>
      </c>
      <c r="O54" s="88" t="s">
        <v>609</v>
      </c>
      <c r="P54" s="91" t="s">
        <v>665</v>
      </c>
      <c r="Q54" s="92" t="s">
        <v>632</v>
      </c>
      <c r="R54" s="93">
        <v>43955</v>
      </c>
      <c r="S54" s="93">
        <v>44012</v>
      </c>
      <c r="T54" s="93">
        <v>44019</v>
      </c>
      <c r="U54" s="88" t="s">
        <v>734</v>
      </c>
      <c r="V54" s="88" t="s">
        <v>1071</v>
      </c>
      <c r="W54" s="90" t="s">
        <v>543</v>
      </c>
      <c r="X54" s="90">
        <v>0</v>
      </c>
      <c r="Y54" s="90">
        <v>0</v>
      </c>
    </row>
    <row r="55" spans="1:25" s="3" customFormat="1" ht="12" customHeight="1" x14ac:dyDescent="0.2">
      <c r="A55" s="81" t="s">
        <v>1122</v>
      </c>
      <c r="B55" s="82" t="s">
        <v>661</v>
      </c>
      <c r="C55" s="83">
        <v>1</v>
      </c>
      <c r="D55" s="84">
        <v>2020</v>
      </c>
      <c r="E55" s="84" t="s">
        <v>658</v>
      </c>
      <c r="F55" s="85" t="s">
        <v>664</v>
      </c>
      <c r="G55" s="97">
        <v>43934</v>
      </c>
      <c r="H55" s="84" t="s">
        <v>642</v>
      </c>
      <c r="I55" s="84" t="s">
        <v>628</v>
      </c>
      <c r="J55" s="87" t="s">
        <v>643</v>
      </c>
      <c r="K55" s="88" t="s">
        <v>644</v>
      </c>
      <c r="L55" s="89" t="s">
        <v>305</v>
      </c>
      <c r="M55" s="90" t="s">
        <v>645</v>
      </c>
      <c r="N55" s="90">
        <v>1</v>
      </c>
      <c r="O55" s="88" t="s">
        <v>609</v>
      </c>
      <c r="P55" s="91" t="s">
        <v>665</v>
      </c>
      <c r="Q55" s="92" t="s">
        <v>632</v>
      </c>
      <c r="R55" s="93">
        <v>43955</v>
      </c>
      <c r="S55" s="93">
        <v>43980</v>
      </c>
      <c r="T55" s="93">
        <v>44000</v>
      </c>
      <c r="U55" s="88" t="s">
        <v>734</v>
      </c>
      <c r="V55" s="88" t="s">
        <v>902</v>
      </c>
      <c r="W55" s="90" t="s">
        <v>543</v>
      </c>
      <c r="X55" s="90">
        <v>0</v>
      </c>
      <c r="Y55" s="90">
        <v>0</v>
      </c>
    </row>
    <row r="56" spans="1:25" s="3" customFormat="1" ht="12" customHeight="1" x14ac:dyDescent="0.2">
      <c r="A56" s="81" t="s">
        <v>1122</v>
      </c>
      <c r="B56" s="82" t="s">
        <v>662</v>
      </c>
      <c r="C56" s="83">
        <v>1</v>
      </c>
      <c r="D56" s="84">
        <v>2020</v>
      </c>
      <c r="E56" s="84" t="s">
        <v>658</v>
      </c>
      <c r="F56" s="85" t="s">
        <v>664</v>
      </c>
      <c r="G56" s="97">
        <v>43934</v>
      </c>
      <c r="H56" s="84" t="s">
        <v>646</v>
      </c>
      <c r="I56" s="84" t="s">
        <v>628</v>
      </c>
      <c r="J56" s="87" t="s">
        <v>647</v>
      </c>
      <c r="K56" s="88" t="s">
        <v>648</v>
      </c>
      <c r="L56" s="89" t="s">
        <v>638</v>
      </c>
      <c r="M56" s="90" t="s">
        <v>649</v>
      </c>
      <c r="N56" s="90">
        <v>1</v>
      </c>
      <c r="O56" s="88" t="s">
        <v>609</v>
      </c>
      <c r="P56" s="91" t="s">
        <v>665</v>
      </c>
      <c r="Q56" s="92" t="s">
        <v>632</v>
      </c>
      <c r="R56" s="93">
        <v>43955</v>
      </c>
      <c r="S56" s="93">
        <v>44012</v>
      </c>
      <c r="T56" s="93">
        <v>44000</v>
      </c>
      <c r="U56" s="88" t="s">
        <v>734</v>
      </c>
      <c r="V56" s="88" t="s">
        <v>901</v>
      </c>
      <c r="W56" s="90" t="s">
        <v>543</v>
      </c>
      <c r="X56" s="90">
        <v>0</v>
      </c>
      <c r="Y56" s="90">
        <v>0</v>
      </c>
    </row>
    <row r="57" spans="1:25" s="3" customFormat="1" ht="12" customHeight="1" x14ac:dyDescent="0.2">
      <c r="A57" s="81" t="s">
        <v>1122</v>
      </c>
      <c r="B57" s="82" t="s">
        <v>804</v>
      </c>
      <c r="C57" s="83">
        <v>1</v>
      </c>
      <c r="D57" s="84">
        <v>2020</v>
      </c>
      <c r="E57" s="84" t="s">
        <v>252</v>
      </c>
      <c r="F57" s="85" t="s">
        <v>729</v>
      </c>
      <c r="G57" s="97">
        <v>43972</v>
      </c>
      <c r="H57" s="84" t="s">
        <v>755</v>
      </c>
      <c r="I57" s="84" t="s">
        <v>756</v>
      </c>
      <c r="J57" s="87" t="s">
        <v>757</v>
      </c>
      <c r="K57" s="88" t="s">
        <v>758</v>
      </c>
      <c r="L57" s="89" t="s">
        <v>298</v>
      </c>
      <c r="M57" s="90" t="s">
        <v>759</v>
      </c>
      <c r="N57" s="90">
        <v>1</v>
      </c>
      <c r="O57" s="88" t="s">
        <v>379</v>
      </c>
      <c r="P57" s="91" t="s">
        <v>379</v>
      </c>
      <c r="Q57" s="92" t="s">
        <v>380</v>
      </c>
      <c r="R57" s="93">
        <v>43979</v>
      </c>
      <c r="S57" s="93">
        <v>44012</v>
      </c>
      <c r="T57" s="93">
        <v>44012</v>
      </c>
      <c r="U57" s="88" t="s">
        <v>394</v>
      </c>
      <c r="V57" s="88" t="s">
        <v>1046</v>
      </c>
      <c r="W57" s="90" t="s">
        <v>543</v>
      </c>
      <c r="X57" s="90">
        <v>0</v>
      </c>
      <c r="Y57" s="90">
        <v>0</v>
      </c>
    </row>
    <row r="58" spans="1:25" s="3" customFormat="1" ht="12" customHeight="1" x14ac:dyDescent="0.2">
      <c r="A58" s="81" t="s">
        <v>1122</v>
      </c>
      <c r="B58" s="82" t="s">
        <v>804</v>
      </c>
      <c r="C58" s="83">
        <v>2</v>
      </c>
      <c r="D58" s="84">
        <v>2020</v>
      </c>
      <c r="E58" s="84" t="s">
        <v>252</v>
      </c>
      <c r="F58" s="85" t="s">
        <v>729</v>
      </c>
      <c r="G58" s="97">
        <v>43972</v>
      </c>
      <c r="H58" s="84" t="s">
        <v>755</v>
      </c>
      <c r="I58" s="84" t="s">
        <v>756</v>
      </c>
      <c r="J58" s="87" t="s">
        <v>757</v>
      </c>
      <c r="K58" s="88" t="s">
        <v>760</v>
      </c>
      <c r="L58" s="89" t="s">
        <v>528</v>
      </c>
      <c r="M58" s="90" t="s">
        <v>759</v>
      </c>
      <c r="N58" s="90">
        <v>1</v>
      </c>
      <c r="O58" s="88" t="s">
        <v>379</v>
      </c>
      <c r="P58" s="91" t="s">
        <v>379</v>
      </c>
      <c r="Q58" s="92" t="s">
        <v>380</v>
      </c>
      <c r="R58" s="93">
        <v>43979</v>
      </c>
      <c r="S58" s="93">
        <v>44012</v>
      </c>
      <c r="T58" s="93">
        <v>44012</v>
      </c>
      <c r="U58" s="88" t="s">
        <v>394</v>
      </c>
      <c r="V58" s="88" t="s">
        <v>1047</v>
      </c>
      <c r="W58" s="90" t="s">
        <v>543</v>
      </c>
      <c r="X58" s="90">
        <v>0</v>
      </c>
      <c r="Y58" s="90">
        <v>0</v>
      </c>
    </row>
    <row r="59" spans="1:25" s="3" customFormat="1" ht="12" customHeight="1" x14ac:dyDescent="0.2">
      <c r="A59" s="81" t="s">
        <v>1122</v>
      </c>
      <c r="B59" s="82" t="s">
        <v>1063</v>
      </c>
      <c r="C59" s="83">
        <v>1</v>
      </c>
      <c r="D59" s="84">
        <v>2020</v>
      </c>
      <c r="E59" s="84" t="s">
        <v>252</v>
      </c>
      <c r="F59" s="85" t="s">
        <v>1064</v>
      </c>
      <c r="G59" s="97">
        <v>43969</v>
      </c>
      <c r="H59" s="84" t="s">
        <v>1048</v>
      </c>
      <c r="I59" s="84" t="s">
        <v>1049</v>
      </c>
      <c r="J59" s="87" t="s">
        <v>1062</v>
      </c>
      <c r="K59" s="88" t="s">
        <v>1050</v>
      </c>
      <c r="L59" s="89" t="s">
        <v>528</v>
      </c>
      <c r="M59" s="90" t="s">
        <v>1051</v>
      </c>
      <c r="N59" s="90">
        <v>1</v>
      </c>
      <c r="O59" s="88" t="s">
        <v>379</v>
      </c>
      <c r="P59" s="91" t="s">
        <v>379</v>
      </c>
      <c r="Q59" s="92" t="s">
        <v>380</v>
      </c>
      <c r="R59" s="93">
        <v>44001</v>
      </c>
      <c r="S59" s="93">
        <v>44012</v>
      </c>
      <c r="T59" s="93">
        <v>44015</v>
      </c>
      <c r="U59" s="88" t="s">
        <v>394</v>
      </c>
      <c r="V59" s="88" t="s">
        <v>1052</v>
      </c>
      <c r="W59" s="90" t="s">
        <v>543</v>
      </c>
      <c r="X59" s="90">
        <v>0</v>
      </c>
      <c r="Y59" s="90">
        <v>0</v>
      </c>
    </row>
    <row r="60" spans="1:25" s="3" customFormat="1" ht="12" customHeight="1" x14ac:dyDescent="0.2">
      <c r="A60" s="81" t="s">
        <v>1122</v>
      </c>
      <c r="B60" s="82" t="s">
        <v>1063</v>
      </c>
      <c r="C60" s="83">
        <v>3</v>
      </c>
      <c r="D60" s="84">
        <v>2020</v>
      </c>
      <c r="E60" s="84" t="s">
        <v>252</v>
      </c>
      <c r="F60" s="85" t="s">
        <v>1064</v>
      </c>
      <c r="G60" s="97">
        <v>43969</v>
      </c>
      <c r="H60" s="84" t="s">
        <v>1048</v>
      </c>
      <c r="I60" s="84" t="s">
        <v>1049</v>
      </c>
      <c r="J60" s="87" t="s">
        <v>1062</v>
      </c>
      <c r="K60" s="88" t="s">
        <v>1056</v>
      </c>
      <c r="L60" s="89" t="s">
        <v>528</v>
      </c>
      <c r="M60" s="90" t="s">
        <v>1057</v>
      </c>
      <c r="N60" s="90">
        <v>1</v>
      </c>
      <c r="O60" s="88" t="s">
        <v>1066</v>
      </c>
      <c r="P60" s="91" t="s">
        <v>1066</v>
      </c>
      <c r="Q60" s="92" t="s">
        <v>1058</v>
      </c>
      <c r="R60" s="93">
        <v>44001</v>
      </c>
      <c r="S60" s="93">
        <v>44012</v>
      </c>
      <c r="T60" s="93">
        <v>44015</v>
      </c>
      <c r="U60" s="88" t="s">
        <v>394</v>
      </c>
      <c r="V60" s="88" t="s">
        <v>1059</v>
      </c>
      <c r="W60" s="90" t="s">
        <v>543</v>
      </c>
      <c r="X60" s="90">
        <v>0</v>
      </c>
      <c r="Y60" s="90">
        <v>0</v>
      </c>
    </row>
    <row r="61" spans="1:25" s="3" customFormat="1" ht="12" customHeight="1" x14ac:dyDescent="0.2">
      <c r="A61" s="19" t="s">
        <v>1173</v>
      </c>
      <c r="B61" s="20" t="s">
        <v>56</v>
      </c>
      <c r="C61" s="21">
        <v>1</v>
      </c>
      <c r="D61" s="22">
        <v>2019</v>
      </c>
      <c r="E61" s="22" t="s">
        <v>888</v>
      </c>
      <c r="F61" s="23" t="s">
        <v>199</v>
      </c>
      <c r="G61" s="76">
        <v>43528</v>
      </c>
      <c r="H61" s="22" t="s">
        <v>200</v>
      </c>
      <c r="I61" s="22" t="s">
        <v>201</v>
      </c>
      <c r="J61" s="24" t="s">
        <v>202</v>
      </c>
      <c r="K61" s="7" t="s">
        <v>203</v>
      </c>
      <c r="L61" s="25" t="s">
        <v>298</v>
      </c>
      <c r="M61" s="26" t="s">
        <v>347</v>
      </c>
      <c r="N61" s="26">
        <v>1</v>
      </c>
      <c r="O61" s="7" t="s">
        <v>486</v>
      </c>
      <c r="P61" s="27" t="s">
        <v>348</v>
      </c>
      <c r="Q61" s="59" t="s">
        <v>349</v>
      </c>
      <c r="R61" s="60">
        <v>43600</v>
      </c>
      <c r="S61" s="60">
        <v>44012</v>
      </c>
      <c r="T61" s="60">
        <v>44046</v>
      </c>
      <c r="U61" s="7" t="s">
        <v>395</v>
      </c>
      <c r="V61" s="7" t="s">
        <v>1162</v>
      </c>
      <c r="W61" s="26" t="s">
        <v>543</v>
      </c>
      <c r="X61" s="26">
        <v>1</v>
      </c>
      <c r="Y61" s="26">
        <v>0</v>
      </c>
    </row>
    <row r="62" spans="1:25" s="3" customFormat="1" ht="12" customHeight="1" x14ac:dyDescent="0.2">
      <c r="A62" s="19" t="s">
        <v>1173</v>
      </c>
      <c r="B62" s="20" t="s">
        <v>56</v>
      </c>
      <c r="C62" s="21">
        <v>2</v>
      </c>
      <c r="D62" s="22">
        <v>2019</v>
      </c>
      <c r="E62" s="22" t="s">
        <v>888</v>
      </c>
      <c r="F62" s="23" t="s">
        <v>199</v>
      </c>
      <c r="G62" s="76">
        <v>43528</v>
      </c>
      <c r="H62" s="22" t="s">
        <v>200</v>
      </c>
      <c r="I62" s="22" t="s">
        <v>201</v>
      </c>
      <c r="J62" s="24" t="s">
        <v>204</v>
      </c>
      <c r="K62" s="7" t="s">
        <v>205</v>
      </c>
      <c r="L62" s="25" t="s">
        <v>275</v>
      </c>
      <c r="M62" s="26" t="s">
        <v>350</v>
      </c>
      <c r="N62" s="26">
        <v>1</v>
      </c>
      <c r="O62" s="7" t="s">
        <v>486</v>
      </c>
      <c r="P62" s="27" t="s">
        <v>348</v>
      </c>
      <c r="Q62" s="59" t="s">
        <v>349</v>
      </c>
      <c r="R62" s="60">
        <v>43600</v>
      </c>
      <c r="S62" s="60">
        <v>44012</v>
      </c>
      <c r="T62" s="60">
        <v>44046</v>
      </c>
      <c r="U62" s="7" t="s">
        <v>395</v>
      </c>
      <c r="V62" s="7" t="s">
        <v>1163</v>
      </c>
      <c r="W62" s="26" t="s">
        <v>543</v>
      </c>
      <c r="X62" s="26">
        <v>1</v>
      </c>
      <c r="Y62" s="26">
        <v>0</v>
      </c>
    </row>
    <row r="63" spans="1:25" s="3" customFormat="1" ht="12" customHeight="1" x14ac:dyDescent="0.2">
      <c r="A63" s="19" t="s">
        <v>1173</v>
      </c>
      <c r="B63" s="20" t="s">
        <v>67</v>
      </c>
      <c r="C63" s="21">
        <v>4</v>
      </c>
      <c r="D63" s="22">
        <v>2019</v>
      </c>
      <c r="E63" s="22" t="s">
        <v>252</v>
      </c>
      <c r="F63" s="23" t="s">
        <v>253</v>
      </c>
      <c r="G63" s="76">
        <v>43777</v>
      </c>
      <c r="H63" s="22" t="s">
        <v>254</v>
      </c>
      <c r="I63" s="22" t="s">
        <v>255</v>
      </c>
      <c r="J63" s="24" t="s">
        <v>256</v>
      </c>
      <c r="K63" s="7" t="s">
        <v>258</v>
      </c>
      <c r="L63" s="25" t="s">
        <v>275</v>
      </c>
      <c r="M63" s="26" t="s">
        <v>377</v>
      </c>
      <c r="N63" s="26" t="s">
        <v>1159</v>
      </c>
      <c r="O63" s="7" t="s">
        <v>379</v>
      </c>
      <c r="P63" s="27" t="s">
        <v>379</v>
      </c>
      <c r="Q63" s="59" t="s">
        <v>380</v>
      </c>
      <c r="R63" s="60">
        <v>43800</v>
      </c>
      <c r="S63" s="60">
        <v>44042</v>
      </c>
      <c r="T63" s="60">
        <v>44037</v>
      </c>
      <c r="U63" s="7" t="s">
        <v>394</v>
      </c>
      <c r="V63" s="7" t="s">
        <v>1160</v>
      </c>
      <c r="W63" s="26" t="s">
        <v>543</v>
      </c>
      <c r="X63" s="26">
        <v>0</v>
      </c>
      <c r="Y63" s="26">
        <v>0</v>
      </c>
    </row>
    <row r="64" spans="1:25" s="3" customFormat="1" ht="12" customHeight="1" x14ac:dyDescent="0.2">
      <c r="A64" s="19" t="s">
        <v>1173</v>
      </c>
      <c r="B64" s="20" t="s">
        <v>480</v>
      </c>
      <c r="C64" s="21">
        <v>2</v>
      </c>
      <c r="D64" s="22">
        <v>2020</v>
      </c>
      <c r="E64" s="22" t="s">
        <v>176</v>
      </c>
      <c r="F64" s="23" t="s">
        <v>485</v>
      </c>
      <c r="G64" s="76">
        <v>43782</v>
      </c>
      <c r="H64" s="22" t="s">
        <v>504</v>
      </c>
      <c r="I64" s="22" t="s">
        <v>512</v>
      </c>
      <c r="J64" s="24" t="s">
        <v>517</v>
      </c>
      <c r="K64" s="7" t="s">
        <v>463</v>
      </c>
      <c r="L64" s="25" t="s">
        <v>275</v>
      </c>
      <c r="M64" s="26" t="s">
        <v>301</v>
      </c>
      <c r="N64" s="26" t="s">
        <v>464</v>
      </c>
      <c r="O64" s="7" t="s">
        <v>302</v>
      </c>
      <c r="P64" s="27" t="s">
        <v>461</v>
      </c>
      <c r="Q64" s="59" t="s">
        <v>1140</v>
      </c>
      <c r="R64" s="60">
        <v>43871</v>
      </c>
      <c r="S64" s="60">
        <v>44196</v>
      </c>
      <c r="T64" s="60">
        <v>44053</v>
      </c>
      <c r="U64" s="7" t="s">
        <v>393</v>
      </c>
      <c r="V64" s="7" t="s">
        <v>1154</v>
      </c>
      <c r="W64" s="26" t="s">
        <v>543</v>
      </c>
      <c r="X64" s="26">
        <v>0</v>
      </c>
      <c r="Y64" s="26">
        <v>0</v>
      </c>
    </row>
    <row r="65" spans="1:25" s="3" customFormat="1" ht="12" customHeight="1" x14ac:dyDescent="0.2">
      <c r="A65" s="19" t="s">
        <v>1173</v>
      </c>
      <c r="B65" s="20" t="s">
        <v>540</v>
      </c>
      <c r="C65" s="21">
        <v>1</v>
      </c>
      <c r="D65" s="22">
        <v>2020</v>
      </c>
      <c r="E65" s="22" t="s">
        <v>252</v>
      </c>
      <c r="F65" s="23" t="s">
        <v>536</v>
      </c>
      <c r="G65" s="76">
        <v>43822</v>
      </c>
      <c r="H65" s="22" t="s">
        <v>537</v>
      </c>
      <c r="I65" s="22" t="s">
        <v>538</v>
      </c>
      <c r="J65" s="24" t="s">
        <v>575</v>
      </c>
      <c r="K65" s="7" t="s">
        <v>576</v>
      </c>
      <c r="L65" s="25" t="s">
        <v>528</v>
      </c>
      <c r="M65" s="26" t="s">
        <v>577</v>
      </c>
      <c r="N65" s="26">
        <v>1</v>
      </c>
      <c r="O65" s="7" t="s">
        <v>541</v>
      </c>
      <c r="P65" s="27" t="s">
        <v>541</v>
      </c>
      <c r="Q65" s="59" t="s">
        <v>539</v>
      </c>
      <c r="R65" s="60">
        <v>43832</v>
      </c>
      <c r="S65" s="60">
        <v>44042</v>
      </c>
      <c r="T65" s="60">
        <v>44037</v>
      </c>
      <c r="U65" s="7" t="s">
        <v>394</v>
      </c>
      <c r="V65" s="7" t="s">
        <v>1161</v>
      </c>
      <c r="W65" s="26" t="s">
        <v>543</v>
      </c>
      <c r="X65" s="26">
        <v>1</v>
      </c>
      <c r="Y65" s="26">
        <v>1</v>
      </c>
    </row>
    <row r="66" spans="1:25" s="3" customFormat="1" ht="12" customHeight="1" x14ac:dyDescent="0.2">
      <c r="A66" s="19" t="s">
        <v>1173</v>
      </c>
      <c r="B66" s="20" t="s">
        <v>710</v>
      </c>
      <c r="C66" s="21">
        <v>1</v>
      </c>
      <c r="D66" s="22">
        <v>2020</v>
      </c>
      <c r="E66" s="22" t="s">
        <v>707</v>
      </c>
      <c r="F66" s="23" t="s">
        <v>1100</v>
      </c>
      <c r="G66" s="76">
        <v>43948</v>
      </c>
      <c r="H66" s="22" t="s">
        <v>693</v>
      </c>
      <c r="I66" s="22" t="s">
        <v>488</v>
      </c>
      <c r="J66" s="24" t="s">
        <v>694</v>
      </c>
      <c r="K66" s="7" t="s">
        <v>695</v>
      </c>
      <c r="L66" s="25" t="s">
        <v>696</v>
      </c>
      <c r="M66" s="26" t="s">
        <v>697</v>
      </c>
      <c r="N66" s="26">
        <v>1</v>
      </c>
      <c r="O66" s="7" t="s">
        <v>317</v>
      </c>
      <c r="P66" s="27" t="s">
        <v>326</v>
      </c>
      <c r="Q66" s="59" t="s">
        <v>698</v>
      </c>
      <c r="R66" s="60">
        <v>43977</v>
      </c>
      <c r="S66" s="60">
        <v>44043</v>
      </c>
      <c r="T66" s="60">
        <v>44046</v>
      </c>
      <c r="U66" s="7" t="s">
        <v>395</v>
      </c>
      <c r="V66" s="7" t="s">
        <v>1164</v>
      </c>
      <c r="W66" s="26" t="s">
        <v>543</v>
      </c>
      <c r="X66" s="26">
        <v>0</v>
      </c>
      <c r="Y66" s="26">
        <v>0</v>
      </c>
    </row>
    <row r="67" spans="1:25" s="3" customFormat="1" ht="12" customHeight="1" x14ac:dyDescent="0.2">
      <c r="A67" s="19" t="s">
        <v>1173</v>
      </c>
      <c r="B67" s="20" t="s">
        <v>730</v>
      </c>
      <c r="C67" s="21">
        <v>1</v>
      </c>
      <c r="D67" s="22">
        <v>2020</v>
      </c>
      <c r="E67" s="22" t="s">
        <v>728</v>
      </c>
      <c r="F67" s="23" t="s">
        <v>229</v>
      </c>
      <c r="G67" s="76">
        <v>43971</v>
      </c>
      <c r="H67" s="22" t="s">
        <v>715</v>
      </c>
      <c r="I67" s="22" t="s">
        <v>716</v>
      </c>
      <c r="J67" s="24" t="s">
        <v>717</v>
      </c>
      <c r="K67" s="7" t="s">
        <v>718</v>
      </c>
      <c r="L67" s="25" t="s">
        <v>528</v>
      </c>
      <c r="M67" s="26" t="s">
        <v>719</v>
      </c>
      <c r="N67" s="26">
        <v>1</v>
      </c>
      <c r="O67" s="7" t="s">
        <v>732</v>
      </c>
      <c r="P67" s="27" t="s">
        <v>732</v>
      </c>
      <c r="Q67" s="59" t="s">
        <v>720</v>
      </c>
      <c r="R67" s="60">
        <v>43983</v>
      </c>
      <c r="S67" s="60">
        <v>44042</v>
      </c>
      <c r="T67" s="60">
        <v>44027</v>
      </c>
      <c r="U67" s="7" t="s">
        <v>1167</v>
      </c>
      <c r="V67" s="7" t="s">
        <v>1168</v>
      </c>
      <c r="W67" s="26" t="s">
        <v>543</v>
      </c>
      <c r="X67" s="26">
        <v>0</v>
      </c>
      <c r="Y67" s="26">
        <v>0</v>
      </c>
    </row>
    <row r="68" spans="1:25" s="3" customFormat="1" ht="12" customHeight="1" x14ac:dyDescent="0.2">
      <c r="A68" s="19" t="s">
        <v>1173</v>
      </c>
      <c r="B68" s="20" t="s">
        <v>1088</v>
      </c>
      <c r="C68" s="21">
        <v>1</v>
      </c>
      <c r="D68" s="22">
        <v>2020</v>
      </c>
      <c r="E68" s="22" t="s">
        <v>192</v>
      </c>
      <c r="F68" s="23" t="s">
        <v>1099</v>
      </c>
      <c r="G68" s="76">
        <v>43952</v>
      </c>
      <c r="H68" s="22" t="s">
        <v>1078</v>
      </c>
      <c r="I68" s="22" t="s">
        <v>1079</v>
      </c>
      <c r="J68" s="24" t="s">
        <v>1080</v>
      </c>
      <c r="K68" s="7" t="s">
        <v>1081</v>
      </c>
      <c r="L68" s="25" t="s">
        <v>1082</v>
      </c>
      <c r="M68" s="26" t="s">
        <v>1083</v>
      </c>
      <c r="N68" s="26">
        <v>1</v>
      </c>
      <c r="O68" s="7" t="s">
        <v>317</v>
      </c>
      <c r="P68" s="27" t="s">
        <v>326</v>
      </c>
      <c r="Q68" s="59" t="s">
        <v>1084</v>
      </c>
      <c r="R68" s="60">
        <v>43987</v>
      </c>
      <c r="S68" s="60">
        <v>44042</v>
      </c>
      <c r="T68" s="60">
        <v>44046</v>
      </c>
      <c r="U68" s="7" t="s">
        <v>395</v>
      </c>
      <c r="V68" s="7" t="s">
        <v>1165</v>
      </c>
      <c r="W68" s="26" t="s">
        <v>543</v>
      </c>
      <c r="X68" s="26">
        <v>0</v>
      </c>
      <c r="Y68" s="26">
        <v>0</v>
      </c>
    </row>
    <row r="69" spans="1:25" s="3" customFormat="1" ht="12" customHeight="1" x14ac:dyDescent="0.2">
      <c r="A69" s="19" t="s">
        <v>1173</v>
      </c>
      <c r="B69" s="20" t="s">
        <v>1088</v>
      </c>
      <c r="C69" s="21">
        <v>2</v>
      </c>
      <c r="D69" s="22">
        <v>2020</v>
      </c>
      <c r="E69" s="22" t="s">
        <v>192</v>
      </c>
      <c r="F69" s="23" t="s">
        <v>1099</v>
      </c>
      <c r="G69" s="76">
        <v>43952</v>
      </c>
      <c r="H69" s="22" t="s">
        <v>1078</v>
      </c>
      <c r="I69" s="22" t="s">
        <v>1079</v>
      </c>
      <c r="J69" s="24" t="s">
        <v>1080</v>
      </c>
      <c r="K69" s="7" t="s">
        <v>1085</v>
      </c>
      <c r="L69" s="25" t="s">
        <v>696</v>
      </c>
      <c r="M69" s="26" t="s">
        <v>1086</v>
      </c>
      <c r="N69" s="26">
        <v>1</v>
      </c>
      <c r="O69" s="7" t="s">
        <v>317</v>
      </c>
      <c r="P69" s="27" t="s">
        <v>326</v>
      </c>
      <c r="Q69" s="59" t="s">
        <v>1084</v>
      </c>
      <c r="R69" s="60">
        <v>43987</v>
      </c>
      <c r="S69" s="60">
        <v>44180</v>
      </c>
      <c r="T69" s="60">
        <v>44046</v>
      </c>
      <c r="U69" s="7" t="s">
        <v>395</v>
      </c>
      <c r="V69" s="7" t="s">
        <v>1166</v>
      </c>
      <c r="W69" s="26" t="s">
        <v>543</v>
      </c>
      <c r="X69" s="26">
        <v>0</v>
      </c>
      <c r="Y69" s="26">
        <v>0</v>
      </c>
    </row>
  </sheetData>
  <autoFilter ref="A2:Y60"/>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opLeftCell="A43" workbookViewId="0">
      <selection activeCell="A64" sqref="A64"/>
    </sheetView>
  </sheetViews>
  <sheetFormatPr baseColWidth="10" defaultRowHeight="12.75" x14ac:dyDescent="0.2"/>
  <cols>
    <col min="1" max="1" width="8" customWidth="1"/>
    <col min="4" max="4" width="10" customWidth="1"/>
    <col min="7" max="7" width="11.42578125" style="78"/>
    <col min="15" max="15" width="40.28515625" customWidth="1"/>
    <col min="16" max="16" width="29.7109375" hidden="1" customWidth="1"/>
    <col min="17" max="18" width="0" hidden="1" customWidth="1"/>
    <col min="19" max="19" width="11.42578125" style="77"/>
    <col min="20" max="20" width="11.42578125" style="78"/>
  </cols>
  <sheetData>
    <row r="1" spans="1:26" ht="15.75" x14ac:dyDescent="0.25">
      <c r="A1" s="69" t="s">
        <v>408</v>
      </c>
      <c r="T1" s="78" t="s">
        <v>11</v>
      </c>
    </row>
    <row r="2" spans="1:26" s="9" customFormat="1" ht="49.5" customHeight="1" x14ac:dyDescent="0.2">
      <c r="A2" s="72" t="s">
        <v>522</v>
      </c>
      <c r="B2" s="72" t="s">
        <v>28</v>
      </c>
      <c r="C2" s="72" t="s">
        <v>27</v>
      </c>
      <c r="D2" s="72" t="s">
        <v>26</v>
      </c>
      <c r="E2" s="72" t="s">
        <v>17</v>
      </c>
      <c r="F2" s="72" t="s">
        <v>0</v>
      </c>
      <c r="G2" s="80" t="s">
        <v>8</v>
      </c>
      <c r="H2" s="16" t="s">
        <v>10</v>
      </c>
      <c r="I2" s="72" t="s">
        <v>20</v>
      </c>
      <c r="J2" s="72" t="s">
        <v>19</v>
      </c>
      <c r="K2" s="72" t="s">
        <v>1</v>
      </c>
      <c r="L2" s="72" t="s">
        <v>15</v>
      </c>
      <c r="M2" s="72" t="s">
        <v>2</v>
      </c>
      <c r="N2" s="72" t="s">
        <v>3</v>
      </c>
      <c r="O2" s="72" t="s">
        <v>25</v>
      </c>
      <c r="P2" s="72" t="s">
        <v>4</v>
      </c>
      <c r="Q2" s="57" t="s">
        <v>5</v>
      </c>
      <c r="R2" s="57" t="s">
        <v>6</v>
      </c>
      <c r="S2" s="57" t="s">
        <v>7</v>
      </c>
      <c r="T2" s="79" t="s">
        <v>12</v>
      </c>
      <c r="U2" s="73" t="s">
        <v>18</v>
      </c>
      <c r="V2" s="73" t="s">
        <v>13</v>
      </c>
      <c r="W2" s="73" t="s">
        <v>14</v>
      </c>
      <c r="X2" s="73" t="s">
        <v>400</v>
      </c>
      <c r="Y2" s="94" t="s">
        <v>401</v>
      </c>
      <c r="Z2" s="94" t="s">
        <v>549</v>
      </c>
    </row>
    <row r="3" spans="1:26" s="3" customFormat="1" ht="12" customHeight="1" x14ac:dyDescent="0.2">
      <c r="A3" s="19" t="s">
        <v>523</v>
      </c>
      <c r="B3" s="20" t="s">
        <v>31</v>
      </c>
      <c r="C3" s="21">
        <v>2</v>
      </c>
      <c r="D3" s="22">
        <v>2016</v>
      </c>
      <c r="E3" s="22" t="s">
        <v>70</v>
      </c>
      <c r="F3" s="23" t="s">
        <v>434</v>
      </c>
      <c r="G3" s="61">
        <v>42594</v>
      </c>
      <c r="H3" s="22" t="s">
        <v>80</v>
      </c>
      <c r="I3" s="22" t="s">
        <v>73</v>
      </c>
      <c r="J3" s="24" t="s">
        <v>81</v>
      </c>
      <c r="K3" s="7" t="s">
        <v>82</v>
      </c>
      <c r="L3" s="25" t="s">
        <v>275</v>
      </c>
      <c r="M3" s="26" t="s">
        <v>282</v>
      </c>
      <c r="N3" s="26">
        <v>2</v>
      </c>
      <c r="O3" s="7" t="s">
        <v>277</v>
      </c>
      <c r="P3" s="27" t="s">
        <v>278</v>
      </c>
      <c r="Q3" s="59" t="s">
        <v>279</v>
      </c>
      <c r="R3" s="60">
        <v>42594</v>
      </c>
      <c r="S3" s="71">
        <v>43861</v>
      </c>
      <c r="T3" s="60">
        <v>43868</v>
      </c>
      <c r="U3" s="7" t="s">
        <v>392</v>
      </c>
      <c r="V3" s="7" t="s">
        <v>453</v>
      </c>
      <c r="W3" s="70" t="s">
        <v>454</v>
      </c>
      <c r="X3" s="26">
        <v>5</v>
      </c>
      <c r="Y3" s="26">
        <v>0</v>
      </c>
      <c r="Z3" s="96">
        <f>1/1</f>
        <v>1</v>
      </c>
    </row>
    <row r="4" spans="1:26" s="3" customFormat="1" ht="12" customHeight="1" x14ac:dyDescent="0.2">
      <c r="A4" s="19" t="s">
        <v>523</v>
      </c>
      <c r="B4" s="20" t="s">
        <v>53</v>
      </c>
      <c r="C4" s="21">
        <v>4</v>
      </c>
      <c r="D4" s="22">
        <v>2019</v>
      </c>
      <c r="E4" s="22" t="s">
        <v>176</v>
      </c>
      <c r="F4" s="23" t="s">
        <v>177</v>
      </c>
      <c r="G4" s="61">
        <v>43528</v>
      </c>
      <c r="H4" s="22" t="s">
        <v>182</v>
      </c>
      <c r="I4" s="22" t="s">
        <v>183</v>
      </c>
      <c r="J4" s="24" t="s">
        <v>180</v>
      </c>
      <c r="K4" s="7" t="s">
        <v>184</v>
      </c>
      <c r="L4" s="25" t="s">
        <v>298</v>
      </c>
      <c r="M4" s="26" t="s">
        <v>337</v>
      </c>
      <c r="N4" s="26" t="s">
        <v>338</v>
      </c>
      <c r="O4" s="7" t="s">
        <v>302</v>
      </c>
      <c r="P4" s="27" t="s">
        <v>303</v>
      </c>
      <c r="Q4" s="59" t="s">
        <v>304</v>
      </c>
      <c r="R4" s="60">
        <v>43585</v>
      </c>
      <c r="S4" s="71">
        <v>43861</v>
      </c>
      <c r="T4" s="60">
        <v>43871</v>
      </c>
      <c r="U4" s="7" t="s">
        <v>393</v>
      </c>
      <c r="V4" s="7" t="s">
        <v>457</v>
      </c>
      <c r="W4" s="70" t="s">
        <v>454</v>
      </c>
      <c r="X4" s="26">
        <v>0</v>
      </c>
      <c r="Y4" s="26">
        <v>0</v>
      </c>
      <c r="Z4" s="133">
        <f>1/3</f>
        <v>0.33333333333333331</v>
      </c>
    </row>
    <row r="5" spans="1:26" s="3" customFormat="1" ht="12" customHeight="1" x14ac:dyDescent="0.2">
      <c r="A5" s="19" t="s">
        <v>523</v>
      </c>
      <c r="B5" s="20" t="s">
        <v>53</v>
      </c>
      <c r="C5" s="21">
        <v>5</v>
      </c>
      <c r="D5" s="22">
        <v>2019</v>
      </c>
      <c r="E5" s="22" t="s">
        <v>176</v>
      </c>
      <c r="F5" s="23" t="s">
        <v>177</v>
      </c>
      <c r="G5" s="61">
        <v>43528</v>
      </c>
      <c r="H5" s="22" t="s">
        <v>182</v>
      </c>
      <c r="I5" s="22" t="s">
        <v>185</v>
      </c>
      <c r="J5" s="24" t="s">
        <v>180</v>
      </c>
      <c r="K5" s="7" t="s">
        <v>186</v>
      </c>
      <c r="L5" s="25" t="s">
        <v>298</v>
      </c>
      <c r="M5" s="26" t="s">
        <v>339</v>
      </c>
      <c r="N5" s="26">
        <v>0.6</v>
      </c>
      <c r="O5" s="7" t="s">
        <v>302</v>
      </c>
      <c r="P5" s="27" t="s">
        <v>303</v>
      </c>
      <c r="Q5" s="59" t="s">
        <v>304</v>
      </c>
      <c r="R5" s="60">
        <v>43585</v>
      </c>
      <c r="S5" s="71">
        <v>43861</v>
      </c>
      <c r="T5" s="60">
        <v>43899</v>
      </c>
      <c r="U5" s="7" t="s">
        <v>393</v>
      </c>
      <c r="V5" s="7" t="s">
        <v>545</v>
      </c>
      <c r="W5" s="70" t="s">
        <v>391</v>
      </c>
      <c r="X5" s="26">
        <v>0</v>
      </c>
      <c r="Y5" s="26">
        <v>0</v>
      </c>
      <c r="Z5" s="133"/>
    </row>
    <row r="6" spans="1:26" s="3" customFormat="1" ht="12" customHeight="1" x14ac:dyDescent="0.2">
      <c r="A6" s="19" t="s">
        <v>523</v>
      </c>
      <c r="B6" s="20" t="s">
        <v>52</v>
      </c>
      <c r="C6" s="21">
        <v>3</v>
      </c>
      <c r="D6" s="22">
        <v>2019</v>
      </c>
      <c r="E6" s="22" t="s">
        <v>176</v>
      </c>
      <c r="F6" s="23" t="s">
        <v>177</v>
      </c>
      <c r="G6" s="61">
        <v>43528</v>
      </c>
      <c r="H6" s="22" t="s">
        <v>178</v>
      </c>
      <c r="I6" s="22" t="s">
        <v>179</v>
      </c>
      <c r="J6" s="24" t="s">
        <v>180</v>
      </c>
      <c r="K6" s="7" t="s">
        <v>181</v>
      </c>
      <c r="L6" s="25" t="s">
        <v>298</v>
      </c>
      <c r="M6" s="26" t="s">
        <v>336</v>
      </c>
      <c r="N6" s="26">
        <v>1</v>
      </c>
      <c r="O6" s="7" t="s">
        <v>302</v>
      </c>
      <c r="P6" s="27" t="s">
        <v>303</v>
      </c>
      <c r="Q6" s="59" t="s">
        <v>304</v>
      </c>
      <c r="R6" s="60">
        <v>43585</v>
      </c>
      <c r="S6" s="71">
        <v>43861</v>
      </c>
      <c r="T6" s="60">
        <v>43899</v>
      </c>
      <c r="U6" s="7" t="s">
        <v>393</v>
      </c>
      <c r="V6" s="7" t="s">
        <v>544</v>
      </c>
      <c r="W6" s="70" t="s">
        <v>391</v>
      </c>
      <c r="X6" s="26">
        <v>0</v>
      </c>
      <c r="Y6" s="26">
        <v>0</v>
      </c>
      <c r="Z6" s="133"/>
    </row>
    <row r="7" spans="1:26" s="3" customFormat="1" ht="12" customHeight="1" x14ac:dyDescent="0.2">
      <c r="A7" s="81" t="s">
        <v>548</v>
      </c>
      <c r="B7" s="82" t="s">
        <v>418</v>
      </c>
      <c r="C7" s="83">
        <v>1</v>
      </c>
      <c r="D7" s="84">
        <v>2020</v>
      </c>
      <c r="E7" s="84" t="s">
        <v>176</v>
      </c>
      <c r="F7" s="85" t="s">
        <v>429</v>
      </c>
      <c r="G7" s="86">
        <v>43741</v>
      </c>
      <c r="H7" s="84" t="s">
        <v>499</v>
      </c>
      <c r="I7" s="84" t="s">
        <v>509</v>
      </c>
      <c r="J7" s="87" t="s">
        <v>513</v>
      </c>
      <c r="K7" s="88" t="s">
        <v>413</v>
      </c>
      <c r="L7" s="89" t="s">
        <v>275</v>
      </c>
      <c r="M7" s="90" t="s">
        <v>419</v>
      </c>
      <c r="N7" s="90">
        <v>1</v>
      </c>
      <c r="O7" s="88" t="s">
        <v>302</v>
      </c>
      <c r="P7" s="91" t="s">
        <v>303</v>
      </c>
      <c r="Q7" s="92" t="s">
        <v>424</v>
      </c>
      <c r="R7" s="93">
        <v>43829</v>
      </c>
      <c r="S7" s="71">
        <v>43890</v>
      </c>
      <c r="T7" s="93">
        <v>43899</v>
      </c>
      <c r="U7" s="88" t="s">
        <v>393</v>
      </c>
      <c r="V7" s="88" t="s">
        <v>546</v>
      </c>
      <c r="W7" s="70" t="s">
        <v>391</v>
      </c>
      <c r="X7" s="90">
        <v>0</v>
      </c>
      <c r="Y7" s="90">
        <v>0</v>
      </c>
      <c r="Z7" s="98">
        <f>0/1</f>
        <v>0</v>
      </c>
    </row>
    <row r="8" spans="1:26" s="3" customFormat="1" ht="12" customHeight="1" x14ac:dyDescent="0.2">
      <c r="A8" s="81" t="s">
        <v>548</v>
      </c>
      <c r="B8" s="82" t="s">
        <v>69</v>
      </c>
      <c r="C8" s="83">
        <v>3</v>
      </c>
      <c r="D8" s="84">
        <v>2019</v>
      </c>
      <c r="E8" s="84" t="s">
        <v>192</v>
      </c>
      <c r="F8" s="85" t="s">
        <v>431</v>
      </c>
      <c r="G8" s="86">
        <v>43812</v>
      </c>
      <c r="H8" s="84" t="s">
        <v>272</v>
      </c>
      <c r="I8" s="84" t="s">
        <v>269</v>
      </c>
      <c r="J8" s="87" t="s">
        <v>273</v>
      </c>
      <c r="K8" s="88" t="s">
        <v>274</v>
      </c>
      <c r="L8" s="89" t="s">
        <v>275</v>
      </c>
      <c r="M8" s="90" t="s">
        <v>389</v>
      </c>
      <c r="N8" s="90">
        <v>1</v>
      </c>
      <c r="O8" s="88" t="s">
        <v>317</v>
      </c>
      <c r="P8" s="91" t="s">
        <v>326</v>
      </c>
      <c r="Q8" s="92" t="s">
        <v>388</v>
      </c>
      <c r="R8" s="93">
        <v>43831</v>
      </c>
      <c r="S8" s="71">
        <v>43890</v>
      </c>
      <c r="T8" s="93"/>
      <c r="U8" s="88"/>
      <c r="V8" s="88"/>
      <c r="W8" s="70" t="s">
        <v>391</v>
      </c>
      <c r="X8" s="90">
        <v>0</v>
      </c>
      <c r="Y8" s="90">
        <v>0</v>
      </c>
      <c r="Z8" s="134">
        <f>0/2</f>
        <v>0</v>
      </c>
    </row>
    <row r="9" spans="1:26" s="3" customFormat="1" ht="12" customHeight="1" x14ac:dyDescent="0.2">
      <c r="A9" s="81" t="s">
        <v>548</v>
      </c>
      <c r="B9" s="82" t="s">
        <v>69</v>
      </c>
      <c r="C9" s="83">
        <v>2</v>
      </c>
      <c r="D9" s="84">
        <v>2019</v>
      </c>
      <c r="E9" s="84" t="s">
        <v>192</v>
      </c>
      <c r="F9" s="85" t="s">
        <v>431</v>
      </c>
      <c r="G9" s="86">
        <v>43812</v>
      </c>
      <c r="H9" s="84" t="s">
        <v>268</v>
      </c>
      <c r="I9" s="84" t="s">
        <v>269</v>
      </c>
      <c r="J9" s="87" t="s">
        <v>270</v>
      </c>
      <c r="K9" s="88" t="s">
        <v>271</v>
      </c>
      <c r="L9" s="89" t="s">
        <v>275</v>
      </c>
      <c r="M9" s="90" t="s">
        <v>387</v>
      </c>
      <c r="N9" s="90">
        <v>1</v>
      </c>
      <c r="O9" s="88" t="s">
        <v>317</v>
      </c>
      <c r="P9" s="91" t="s">
        <v>326</v>
      </c>
      <c r="Q9" s="92" t="s">
        <v>388</v>
      </c>
      <c r="R9" s="93">
        <v>43831</v>
      </c>
      <c r="S9" s="71">
        <v>43890</v>
      </c>
      <c r="T9" s="93"/>
      <c r="U9" s="88"/>
      <c r="V9" s="88"/>
      <c r="W9" s="70" t="s">
        <v>391</v>
      </c>
      <c r="X9" s="90">
        <v>0</v>
      </c>
      <c r="Y9" s="95">
        <v>0</v>
      </c>
      <c r="Z9" s="135"/>
    </row>
    <row r="10" spans="1:26" s="3" customFormat="1" ht="12" customHeight="1" x14ac:dyDescent="0.2">
      <c r="A10" s="19" t="s">
        <v>626</v>
      </c>
      <c r="B10" s="20" t="s">
        <v>67</v>
      </c>
      <c r="C10" s="21">
        <v>3</v>
      </c>
      <c r="D10" s="22">
        <v>2019</v>
      </c>
      <c r="E10" s="22" t="s">
        <v>252</v>
      </c>
      <c r="F10" s="23" t="s">
        <v>253</v>
      </c>
      <c r="G10" s="61">
        <v>43777</v>
      </c>
      <c r="H10" s="22" t="s">
        <v>254</v>
      </c>
      <c r="I10" s="22" t="s">
        <v>255</v>
      </c>
      <c r="J10" s="24" t="s">
        <v>256</v>
      </c>
      <c r="K10" s="7" t="s">
        <v>257</v>
      </c>
      <c r="L10" s="25" t="s">
        <v>275</v>
      </c>
      <c r="M10" s="26" t="s">
        <v>377</v>
      </c>
      <c r="N10" s="26" t="s">
        <v>378</v>
      </c>
      <c r="O10" s="7" t="s">
        <v>379</v>
      </c>
      <c r="P10" s="27" t="s">
        <v>379</v>
      </c>
      <c r="Q10" s="59" t="s">
        <v>380</v>
      </c>
      <c r="R10" s="60">
        <v>43800</v>
      </c>
      <c r="S10" s="71">
        <v>43918</v>
      </c>
      <c r="T10" s="60">
        <v>43927</v>
      </c>
      <c r="U10" s="7" t="s">
        <v>394</v>
      </c>
      <c r="V10" s="7" t="s">
        <v>573</v>
      </c>
      <c r="W10" s="70" t="s">
        <v>454</v>
      </c>
      <c r="X10" s="26">
        <v>0</v>
      </c>
      <c r="Y10" s="26">
        <v>0</v>
      </c>
      <c r="Z10" s="136">
        <v>1</v>
      </c>
    </row>
    <row r="11" spans="1:26" s="3" customFormat="1" ht="12" customHeight="1" x14ac:dyDescent="0.2">
      <c r="A11" s="19" t="s">
        <v>626</v>
      </c>
      <c r="B11" s="20" t="s">
        <v>534</v>
      </c>
      <c r="C11" s="21">
        <v>1</v>
      </c>
      <c r="D11" s="22">
        <v>2020</v>
      </c>
      <c r="E11" s="22" t="s">
        <v>535</v>
      </c>
      <c r="F11" s="23" t="s">
        <v>536</v>
      </c>
      <c r="G11" s="61">
        <v>43822</v>
      </c>
      <c r="H11" s="22" t="s">
        <v>524</v>
      </c>
      <c r="I11" s="22" t="s">
        <v>525</v>
      </c>
      <c r="J11" s="24" t="s">
        <v>526</v>
      </c>
      <c r="K11" s="7" t="s">
        <v>527</v>
      </c>
      <c r="L11" s="25" t="s">
        <v>528</v>
      </c>
      <c r="M11" s="26" t="s">
        <v>529</v>
      </c>
      <c r="N11" s="26">
        <v>1</v>
      </c>
      <c r="O11" s="7" t="s">
        <v>379</v>
      </c>
      <c r="P11" s="27" t="s">
        <v>379</v>
      </c>
      <c r="Q11" s="59" t="s">
        <v>380</v>
      </c>
      <c r="R11" s="60">
        <v>43850</v>
      </c>
      <c r="S11" s="71">
        <v>43920</v>
      </c>
      <c r="T11" s="60">
        <v>43927</v>
      </c>
      <c r="U11" s="7" t="s">
        <v>394</v>
      </c>
      <c r="V11" s="7" t="s">
        <v>574</v>
      </c>
      <c r="W11" s="70" t="s">
        <v>454</v>
      </c>
      <c r="X11" s="26">
        <v>0</v>
      </c>
      <c r="Y11" s="26">
        <v>0</v>
      </c>
      <c r="Z11" s="136"/>
    </row>
    <row r="12" spans="1:26" s="3" customFormat="1" ht="12" customHeight="1" x14ac:dyDescent="0.2">
      <c r="A12" s="19" t="s">
        <v>626</v>
      </c>
      <c r="B12" s="20" t="s">
        <v>36</v>
      </c>
      <c r="C12" s="21">
        <v>1</v>
      </c>
      <c r="D12" s="22">
        <v>2018</v>
      </c>
      <c r="E12" s="22" t="s">
        <v>70</v>
      </c>
      <c r="F12" s="23" t="s">
        <v>99</v>
      </c>
      <c r="G12" s="61">
        <v>43263</v>
      </c>
      <c r="H12" s="22" t="s">
        <v>100</v>
      </c>
      <c r="I12" s="22" t="s">
        <v>101</v>
      </c>
      <c r="J12" s="24" t="s">
        <v>102</v>
      </c>
      <c r="K12" s="7" t="s">
        <v>103</v>
      </c>
      <c r="L12" s="25" t="s">
        <v>298</v>
      </c>
      <c r="M12" s="26" t="s">
        <v>299</v>
      </c>
      <c r="N12" s="26" t="s">
        <v>300</v>
      </c>
      <c r="O12" s="7" t="s">
        <v>277</v>
      </c>
      <c r="P12" s="27" t="s">
        <v>278</v>
      </c>
      <c r="Q12" s="59" t="s">
        <v>279</v>
      </c>
      <c r="R12" s="60">
        <v>43304</v>
      </c>
      <c r="S12" s="71">
        <v>43921</v>
      </c>
      <c r="T12" s="60">
        <v>43922</v>
      </c>
      <c r="U12" s="7" t="s">
        <v>392</v>
      </c>
      <c r="V12" s="7" t="s">
        <v>580</v>
      </c>
      <c r="W12" s="70" t="s">
        <v>454</v>
      </c>
      <c r="X12" s="26">
        <v>4</v>
      </c>
      <c r="Y12" s="26">
        <v>1</v>
      </c>
      <c r="Z12" s="128">
        <f>3/3</f>
        <v>1</v>
      </c>
    </row>
    <row r="13" spans="1:26" s="3" customFormat="1" ht="12" customHeight="1" x14ac:dyDescent="0.2">
      <c r="A13" s="19" t="s">
        <v>626</v>
      </c>
      <c r="B13" s="20" t="s">
        <v>58</v>
      </c>
      <c r="C13" s="21">
        <v>2</v>
      </c>
      <c r="D13" s="22">
        <v>2019</v>
      </c>
      <c r="E13" s="22" t="s">
        <v>70</v>
      </c>
      <c r="F13" s="23" t="s">
        <v>432</v>
      </c>
      <c r="G13" s="61">
        <v>43586</v>
      </c>
      <c r="H13" s="22" t="s">
        <v>210</v>
      </c>
      <c r="I13" s="22" t="s">
        <v>73</v>
      </c>
      <c r="J13" s="24" t="s">
        <v>211</v>
      </c>
      <c r="K13" s="7" t="s">
        <v>212</v>
      </c>
      <c r="L13" s="25" t="s">
        <v>275</v>
      </c>
      <c r="M13" s="26" t="s">
        <v>352</v>
      </c>
      <c r="N13" s="26" t="s">
        <v>353</v>
      </c>
      <c r="O13" s="7" t="s">
        <v>277</v>
      </c>
      <c r="P13" s="27" t="s">
        <v>278</v>
      </c>
      <c r="Q13" s="59" t="s">
        <v>354</v>
      </c>
      <c r="R13" s="60">
        <v>43626</v>
      </c>
      <c r="S13" s="71">
        <v>43921</v>
      </c>
      <c r="T13" s="60">
        <v>43838</v>
      </c>
      <c r="U13" s="7" t="s">
        <v>392</v>
      </c>
      <c r="V13" s="7" t="s">
        <v>397</v>
      </c>
      <c r="W13" s="70" t="s">
        <v>391</v>
      </c>
      <c r="X13" s="26">
        <v>0</v>
      </c>
      <c r="Y13" s="26">
        <v>0</v>
      </c>
      <c r="Z13" s="129"/>
    </row>
    <row r="14" spans="1:26" s="3" customFormat="1" ht="12" customHeight="1" x14ac:dyDescent="0.2">
      <c r="A14" s="19" t="s">
        <v>626</v>
      </c>
      <c r="B14" s="20" t="s">
        <v>59</v>
      </c>
      <c r="C14" s="21">
        <v>1</v>
      </c>
      <c r="D14" s="22">
        <v>2019</v>
      </c>
      <c r="E14" s="22" t="s">
        <v>70</v>
      </c>
      <c r="F14" s="23" t="s">
        <v>213</v>
      </c>
      <c r="G14" s="61">
        <v>43657</v>
      </c>
      <c r="H14" s="22" t="s">
        <v>214</v>
      </c>
      <c r="I14" s="22"/>
      <c r="J14" s="24" t="s">
        <v>215</v>
      </c>
      <c r="K14" s="7" t="s">
        <v>216</v>
      </c>
      <c r="L14" s="25" t="s">
        <v>298</v>
      </c>
      <c r="M14" s="26" t="s">
        <v>355</v>
      </c>
      <c r="N14" s="26" t="s">
        <v>356</v>
      </c>
      <c r="O14" s="7" t="s">
        <v>277</v>
      </c>
      <c r="P14" s="27" t="s">
        <v>278</v>
      </c>
      <c r="Q14" s="59" t="s">
        <v>357</v>
      </c>
      <c r="R14" s="60">
        <v>43664</v>
      </c>
      <c r="S14" s="71">
        <v>43920</v>
      </c>
      <c r="T14" s="60">
        <v>43838</v>
      </c>
      <c r="U14" s="7" t="s">
        <v>398</v>
      </c>
      <c r="V14" s="7" t="s">
        <v>399</v>
      </c>
      <c r="W14" s="70" t="s">
        <v>391</v>
      </c>
      <c r="X14" s="26">
        <v>1</v>
      </c>
      <c r="Y14" s="26">
        <v>0</v>
      </c>
      <c r="Z14" s="130"/>
    </row>
    <row r="15" spans="1:26" s="3" customFormat="1" ht="12" customHeight="1" x14ac:dyDescent="0.2">
      <c r="A15" s="19" t="s">
        <v>626</v>
      </c>
      <c r="B15" s="20" t="s">
        <v>37</v>
      </c>
      <c r="C15" s="21">
        <v>2</v>
      </c>
      <c r="D15" s="22">
        <v>2018</v>
      </c>
      <c r="E15" s="22" t="s">
        <v>104</v>
      </c>
      <c r="F15" s="23" t="s">
        <v>105</v>
      </c>
      <c r="G15" s="61">
        <v>43364</v>
      </c>
      <c r="H15" s="22" t="s">
        <v>106</v>
      </c>
      <c r="I15" s="22" t="s">
        <v>107</v>
      </c>
      <c r="J15" s="24" t="s">
        <v>108</v>
      </c>
      <c r="K15" s="7" t="s">
        <v>455</v>
      </c>
      <c r="L15" s="25" t="s">
        <v>275</v>
      </c>
      <c r="M15" s="26" t="s">
        <v>456</v>
      </c>
      <c r="N15" s="26">
        <v>0.9</v>
      </c>
      <c r="O15" s="7" t="s">
        <v>302</v>
      </c>
      <c r="P15" s="27" t="s">
        <v>303</v>
      </c>
      <c r="Q15" s="59" t="s">
        <v>304</v>
      </c>
      <c r="R15" s="60">
        <v>43388</v>
      </c>
      <c r="S15" s="71">
        <v>43921</v>
      </c>
      <c r="T15" s="60">
        <v>43928</v>
      </c>
      <c r="U15" s="7" t="s">
        <v>393</v>
      </c>
      <c r="V15" s="7" t="s">
        <v>610</v>
      </c>
      <c r="W15" s="70" t="s">
        <v>391</v>
      </c>
      <c r="X15" s="26">
        <v>1</v>
      </c>
      <c r="Y15" s="26">
        <v>1</v>
      </c>
      <c r="Z15" s="128">
        <f>0/7</f>
        <v>0</v>
      </c>
    </row>
    <row r="16" spans="1:26" s="3" customFormat="1" ht="12" customHeight="1" x14ac:dyDescent="0.2">
      <c r="A16" s="19" t="s">
        <v>626</v>
      </c>
      <c r="B16" s="20" t="s">
        <v>42</v>
      </c>
      <c r="C16" s="21">
        <v>1</v>
      </c>
      <c r="D16" s="22">
        <v>2018</v>
      </c>
      <c r="E16" s="22" t="s">
        <v>117</v>
      </c>
      <c r="F16" s="23" t="s">
        <v>430</v>
      </c>
      <c r="G16" s="61">
        <v>43418</v>
      </c>
      <c r="H16" s="22" t="s">
        <v>126</v>
      </c>
      <c r="I16" s="22" t="s">
        <v>127</v>
      </c>
      <c r="J16" s="24" t="s">
        <v>128</v>
      </c>
      <c r="K16" s="7" t="s">
        <v>129</v>
      </c>
      <c r="L16" s="25" t="s">
        <v>275</v>
      </c>
      <c r="M16" s="26" t="s">
        <v>315</v>
      </c>
      <c r="N16" s="26">
        <v>0.8</v>
      </c>
      <c r="O16" s="7" t="s">
        <v>302</v>
      </c>
      <c r="P16" s="27" t="s">
        <v>303</v>
      </c>
      <c r="Q16" s="59" t="s">
        <v>304</v>
      </c>
      <c r="R16" s="60">
        <v>43466</v>
      </c>
      <c r="S16" s="71">
        <v>43921</v>
      </c>
      <c r="T16" s="60">
        <v>43928</v>
      </c>
      <c r="U16" s="7" t="s">
        <v>393</v>
      </c>
      <c r="V16" s="7" t="s">
        <v>611</v>
      </c>
      <c r="W16" s="70" t="s">
        <v>391</v>
      </c>
      <c r="X16" s="26">
        <v>1</v>
      </c>
      <c r="Y16" s="26">
        <v>0</v>
      </c>
      <c r="Z16" s="129"/>
    </row>
    <row r="17" spans="1:26" s="3" customFormat="1" ht="12" customHeight="1" x14ac:dyDescent="0.2">
      <c r="A17" s="19" t="s">
        <v>626</v>
      </c>
      <c r="B17" s="20" t="s">
        <v>425</v>
      </c>
      <c r="C17" s="21">
        <v>1</v>
      </c>
      <c r="D17" s="22">
        <v>2020</v>
      </c>
      <c r="E17" s="22" t="s">
        <v>176</v>
      </c>
      <c r="F17" s="23" t="s">
        <v>429</v>
      </c>
      <c r="G17" s="61">
        <v>43741</v>
      </c>
      <c r="H17" s="22" t="s">
        <v>500</v>
      </c>
      <c r="I17" s="22" t="s">
        <v>510</v>
      </c>
      <c r="J17" s="24" t="s">
        <v>514</v>
      </c>
      <c r="K17" s="7" t="s">
        <v>414</v>
      </c>
      <c r="L17" s="25" t="s">
        <v>275</v>
      </c>
      <c r="M17" s="26" t="s">
        <v>420</v>
      </c>
      <c r="N17" s="26">
        <v>1</v>
      </c>
      <c r="O17" s="7" t="s">
        <v>302</v>
      </c>
      <c r="P17" s="27" t="s">
        <v>303</v>
      </c>
      <c r="Q17" s="59" t="s">
        <v>424</v>
      </c>
      <c r="R17" s="60">
        <v>43829</v>
      </c>
      <c r="S17" s="71">
        <v>43921</v>
      </c>
      <c r="T17" s="60">
        <v>43928</v>
      </c>
      <c r="U17" s="7" t="s">
        <v>393</v>
      </c>
      <c r="V17" s="7" t="s">
        <v>612</v>
      </c>
      <c r="W17" s="70" t="s">
        <v>391</v>
      </c>
      <c r="X17" s="26">
        <v>0</v>
      </c>
      <c r="Y17" s="26">
        <v>0</v>
      </c>
      <c r="Z17" s="129"/>
    </row>
    <row r="18" spans="1:26" s="3" customFormat="1" ht="12" customHeight="1" x14ac:dyDescent="0.2">
      <c r="A18" s="19" t="s">
        <v>626</v>
      </c>
      <c r="B18" s="20" t="s">
        <v>426</v>
      </c>
      <c r="C18" s="21">
        <v>1</v>
      </c>
      <c r="D18" s="22">
        <v>2020</v>
      </c>
      <c r="E18" s="22" t="s">
        <v>176</v>
      </c>
      <c r="F18" s="23" t="s">
        <v>429</v>
      </c>
      <c r="G18" s="61">
        <v>43741</v>
      </c>
      <c r="H18" s="22" t="s">
        <v>501</v>
      </c>
      <c r="I18" s="22" t="s">
        <v>510</v>
      </c>
      <c r="J18" s="24" t="s">
        <v>514</v>
      </c>
      <c r="K18" s="7" t="s">
        <v>414</v>
      </c>
      <c r="L18" s="25" t="s">
        <v>275</v>
      </c>
      <c r="M18" s="26" t="s">
        <v>420</v>
      </c>
      <c r="N18" s="26">
        <v>1</v>
      </c>
      <c r="O18" s="7" t="s">
        <v>302</v>
      </c>
      <c r="P18" s="27" t="s">
        <v>303</v>
      </c>
      <c r="Q18" s="59" t="s">
        <v>424</v>
      </c>
      <c r="R18" s="60">
        <v>43829</v>
      </c>
      <c r="S18" s="71">
        <v>43921</v>
      </c>
      <c r="T18" s="60">
        <v>43928</v>
      </c>
      <c r="U18" s="7" t="s">
        <v>393</v>
      </c>
      <c r="V18" s="7" t="s">
        <v>613</v>
      </c>
      <c r="W18" s="70" t="s">
        <v>391</v>
      </c>
      <c r="X18" s="26">
        <v>0</v>
      </c>
      <c r="Y18" s="26">
        <v>0</v>
      </c>
      <c r="Z18" s="129"/>
    </row>
    <row r="19" spans="1:26" s="3" customFormat="1" ht="12" customHeight="1" x14ac:dyDescent="0.2">
      <c r="A19" s="19" t="s">
        <v>626</v>
      </c>
      <c r="B19" s="20" t="s">
        <v>427</v>
      </c>
      <c r="C19" s="21">
        <v>1</v>
      </c>
      <c r="D19" s="22">
        <v>2020</v>
      </c>
      <c r="E19" s="22" t="s">
        <v>176</v>
      </c>
      <c r="F19" s="23" t="s">
        <v>429</v>
      </c>
      <c r="G19" s="61">
        <v>43741</v>
      </c>
      <c r="H19" s="22" t="s">
        <v>502</v>
      </c>
      <c r="I19" s="22" t="s">
        <v>510</v>
      </c>
      <c r="J19" s="24" t="s">
        <v>515</v>
      </c>
      <c r="K19" s="7" t="s">
        <v>415</v>
      </c>
      <c r="L19" s="25" t="s">
        <v>275</v>
      </c>
      <c r="M19" s="26" t="s">
        <v>421</v>
      </c>
      <c r="N19" s="26">
        <v>1</v>
      </c>
      <c r="O19" s="7" t="s">
        <v>302</v>
      </c>
      <c r="P19" s="27" t="s">
        <v>303</v>
      </c>
      <c r="Q19" s="59" t="s">
        <v>424</v>
      </c>
      <c r="R19" s="60">
        <v>43829</v>
      </c>
      <c r="S19" s="71">
        <v>43921</v>
      </c>
      <c r="T19" s="60">
        <v>43928</v>
      </c>
      <c r="U19" s="7" t="s">
        <v>393</v>
      </c>
      <c r="V19" s="7" t="s">
        <v>614</v>
      </c>
      <c r="W19" s="70" t="s">
        <v>391</v>
      </c>
      <c r="X19" s="26">
        <v>0</v>
      </c>
      <c r="Y19" s="26">
        <v>0</v>
      </c>
      <c r="Z19" s="129"/>
    </row>
    <row r="20" spans="1:26" s="3" customFormat="1" ht="12" customHeight="1" x14ac:dyDescent="0.2">
      <c r="A20" s="19" t="s">
        <v>626</v>
      </c>
      <c r="B20" s="20" t="s">
        <v>428</v>
      </c>
      <c r="C20" s="21">
        <v>1</v>
      </c>
      <c r="D20" s="22">
        <v>2020</v>
      </c>
      <c r="E20" s="22" t="s">
        <v>176</v>
      </c>
      <c r="F20" s="23" t="s">
        <v>429</v>
      </c>
      <c r="G20" s="61">
        <v>43741</v>
      </c>
      <c r="H20" s="22" t="s">
        <v>503</v>
      </c>
      <c r="I20" s="22" t="s">
        <v>511</v>
      </c>
      <c r="J20" s="24" t="s">
        <v>516</v>
      </c>
      <c r="K20" s="7" t="s">
        <v>416</v>
      </c>
      <c r="L20" s="25" t="s">
        <v>275</v>
      </c>
      <c r="M20" s="26" t="s">
        <v>422</v>
      </c>
      <c r="N20" s="26">
        <v>1</v>
      </c>
      <c r="O20" s="7" t="s">
        <v>302</v>
      </c>
      <c r="P20" s="27" t="s">
        <v>303</v>
      </c>
      <c r="Q20" s="59" t="s">
        <v>424</v>
      </c>
      <c r="R20" s="60">
        <v>43829</v>
      </c>
      <c r="S20" s="71">
        <v>43921</v>
      </c>
      <c r="T20" s="60">
        <v>43899</v>
      </c>
      <c r="U20" s="7" t="s">
        <v>393</v>
      </c>
      <c r="V20" s="7" t="s">
        <v>547</v>
      </c>
      <c r="W20" s="70" t="s">
        <v>391</v>
      </c>
      <c r="X20" s="26">
        <v>0</v>
      </c>
      <c r="Y20" s="26">
        <v>0</v>
      </c>
      <c r="Z20" s="129"/>
    </row>
    <row r="21" spans="1:26" s="3" customFormat="1" ht="12" customHeight="1" x14ac:dyDescent="0.2">
      <c r="A21" s="19" t="s">
        <v>626</v>
      </c>
      <c r="B21" s="20" t="s">
        <v>428</v>
      </c>
      <c r="C21" s="21">
        <v>2</v>
      </c>
      <c r="D21" s="22">
        <v>2020</v>
      </c>
      <c r="E21" s="22" t="s">
        <v>176</v>
      </c>
      <c r="F21" s="23" t="s">
        <v>429</v>
      </c>
      <c r="G21" s="61">
        <v>43741</v>
      </c>
      <c r="H21" s="22" t="s">
        <v>503</v>
      </c>
      <c r="I21" s="22" t="s">
        <v>511</v>
      </c>
      <c r="J21" s="24" t="s">
        <v>516</v>
      </c>
      <c r="K21" s="7" t="s">
        <v>417</v>
      </c>
      <c r="L21" s="25" t="s">
        <v>275</v>
      </c>
      <c r="M21" s="26" t="s">
        <v>423</v>
      </c>
      <c r="N21" s="26">
        <v>0.8</v>
      </c>
      <c r="O21" s="7" t="s">
        <v>302</v>
      </c>
      <c r="P21" s="27" t="s">
        <v>303</v>
      </c>
      <c r="Q21" s="59" t="s">
        <v>424</v>
      </c>
      <c r="R21" s="60">
        <v>43829</v>
      </c>
      <c r="S21" s="71">
        <v>43921</v>
      </c>
      <c r="T21" s="60">
        <v>43928</v>
      </c>
      <c r="U21" s="7" t="s">
        <v>393</v>
      </c>
      <c r="V21" s="7" t="s">
        <v>615</v>
      </c>
      <c r="W21" s="70" t="s">
        <v>391</v>
      </c>
      <c r="X21" s="26">
        <v>0</v>
      </c>
      <c r="Y21" s="26">
        <v>0</v>
      </c>
      <c r="Z21" s="130"/>
    </row>
    <row r="22" spans="1:26" s="3" customFormat="1" ht="12" customHeight="1" x14ac:dyDescent="0.2">
      <c r="A22" s="19" t="s">
        <v>626</v>
      </c>
      <c r="B22" s="20" t="s">
        <v>65</v>
      </c>
      <c r="C22" s="21">
        <v>1</v>
      </c>
      <c r="D22" s="22">
        <v>2019</v>
      </c>
      <c r="E22" s="22" t="s">
        <v>192</v>
      </c>
      <c r="F22" s="23" t="s">
        <v>229</v>
      </c>
      <c r="G22" s="61">
        <v>43714</v>
      </c>
      <c r="H22" s="22" t="s">
        <v>238</v>
      </c>
      <c r="I22" s="22" t="s">
        <v>239</v>
      </c>
      <c r="J22" s="24" t="s">
        <v>240</v>
      </c>
      <c r="K22" s="7" t="s">
        <v>241</v>
      </c>
      <c r="L22" s="25" t="s">
        <v>275</v>
      </c>
      <c r="M22" s="26" t="s">
        <v>366</v>
      </c>
      <c r="N22" s="26">
        <v>1</v>
      </c>
      <c r="O22" s="7" t="s">
        <v>317</v>
      </c>
      <c r="P22" s="27" t="s">
        <v>326</v>
      </c>
      <c r="Q22" s="59" t="s">
        <v>412</v>
      </c>
      <c r="R22" s="60">
        <v>43714</v>
      </c>
      <c r="S22" s="71">
        <v>43920</v>
      </c>
      <c r="T22" s="60">
        <v>43924</v>
      </c>
      <c r="U22" s="7" t="s">
        <v>395</v>
      </c>
      <c r="V22" s="7" t="s">
        <v>620</v>
      </c>
      <c r="W22" s="70" t="s">
        <v>454</v>
      </c>
      <c r="X22" s="26">
        <v>2</v>
      </c>
      <c r="Y22" s="26">
        <v>0</v>
      </c>
      <c r="Z22" s="96">
        <v>1</v>
      </c>
    </row>
    <row r="23" spans="1:26" s="3" customFormat="1" ht="12" customHeight="1" x14ac:dyDescent="0.2">
      <c r="A23" s="81" t="s">
        <v>671</v>
      </c>
      <c r="B23" s="82" t="s">
        <v>30</v>
      </c>
      <c r="C23" s="83">
        <v>1</v>
      </c>
      <c r="D23" s="84">
        <v>2016</v>
      </c>
      <c r="E23" s="84" t="s">
        <v>70</v>
      </c>
      <c r="F23" s="85" t="s">
        <v>71</v>
      </c>
      <c r="G23" s="97">
        <v>42047</v>
      </c>
      <c r="H23" s="84" t="s">
        <v>76</v>
      </c>
      <c r="I23" s="84" t="s">
        <v>77</v>
      </c>
      <c r="J23" s="87" t="s">
        <v>78</v>
      </c>
      <c r="K23" s="88" t="s">
        <v>79</v>
      </c>
      <c r="L23" s="89" t="s">
        <v>275</v>
      </c>
      <c r="M23" s="90" t="s">
        <v>280</v>
      </c>
      <c r="N23" s="90" t="s">
        <v>281</v>
      </c>
      <c r="O23" s="88" t="s">
        <v>277</v>
      </c>
      <c r="P23" s="91" t="s">
        <v>278</v>
      </c>
      <c r="Q23" s="92" t="s">
        <v>279</v>
      </c>
      <c r="R23" s="93">
        <v>42492</v>
      </c>
      <c r="S23" s="71">
        <v>43951</v>
      </c>
      <c r="T23" s="93">
        <v>43927</v>
      </c>
      <c r="U23" s="88" t="s">
        <v>390</v>
      </c>
      <c r="V23" s="88" t="s">
        <v>624</v>
      </c>
      <c r="W23" s="70" t="s">
        <v>391</v>
      </c>
      <c r="X23" s="90">
        <v>5</v>
      </c>
      <c r="Y23" s="90">
        <v>1</v>
      </c>
      <c r="Z23" s="140">
        <f>0/3%</f>
        <v>0</v>
      </c>
    </row>
    <row r="24" spans="1:26" s="3" customFormat="1" ht="12" customHeight="1" x14ac:dyDescent="0.2">
      <c r="A24" s="81" t="s">
        <v>671</v>
      </c>
      <c r="B24" s="82" t="s">
        <v>32</v>
      </c>
      <c r="C24" s="83">
        <v>1</v>
      </c>
      <c r="D24" s="84">
        <v>2016</v>
      </c>
      <c r="E24" s="84" t="s">
        <v>70</v>
      </c>
      <c r="F24" s="85" t="s">
        <v>83</v>
      </c>
      <c r="G24" s="97">
        <v>42724</v>
      </c>
      <c r="H24" s="84" t="s">
        <v>84</v>
      </c>
      <c r="I24" s="84" t="s">
        <v>73</v>
      </c>
      <c r="J24" s="87" t="s">
        <v>85</v>
      </c>
      <c r="K24" s="88" t="s">
        <v>86</v>
      </c>
      <c r="L24" s="89" t="s">
        <v>275</v>
      </c>
      <c r="M24" s="90" t="s">
        <v>283</v>
      </c>
      <c r="N24" s="90" t="s">
        <v>284</v>
      </c>
      <c r="O24" s="88" t="s">
        <v>285</v>
      </c>
      <c r="P24" s="91" t="s">
        <v>286</v>
      </c>
      <c r="Q24" s="92" t="s">
        <v>287</v>
      </c>
      <c r="R24" s="93">
        <v>42781</v>
      </c>
      <c r="S24" s="71">
        <v>43951</v>
      </c>
      <c r="T24" s="93">
        <v>43922</v>
      </c>
      <c r="U24" s="88" t="s">
        <v>392</v>
      </c>
      <c r="V24" s="88" t="s">
        <v>578</v>
      </c>
      <c r="W24" s="70" t="s">
        <v>391</v>
      </c>
      <c r="X24" s="90">
        <v>4</v>
      </c>
      <c r="Y24" s="90">
        <v>0</v>
      </c>
      <c r="Z24" s="140"/>
    </row>
    <row r="25" spans="1:26" s="3" customFormat="1" ht="12" customHeight="1" x14ac:dyDescent="0.2">
      <c r="A25" s="81" t="s">
        <v>671</v>
      </c>
      <c r="B25" s="82" t="s">
        <v>38</v>
      </c>
      <c r="C25" s="83">
        <v>1</v>
      </c>
      <c r="D25" s="84">
        <v>2018</v>
      </c>
      <c r="E25" s="84" t="s">
        <v>70</v>
      </c>
      <c r="F25" s="85" t="s">
        <v>109</v>
      </c>
      <c r="G25" s="97">
        <v>43395</v>
      </c>
      <c r="H25" s="84" t="s">
        <v>110</v>
      </c>
      <c r="I25" s="84" t="s">
        <v>111</v>
      </c>
      <c r="J25" s="87" t="s">
        <v>112</v>
      </c>
      <c r="K25" s="88" t="s">
        <v>113</v>
      </c>
      <c r="L25" s="89" t="s">
        <v>275</v>
      </c>
      <c r="M25" s="90" t="s">
        <v>306</v>
      </c>
      <c r="N25" s="90" t="s">
        <v>307</v>
      </c>
      <c r="O25" s="88" t="s">
        <v>277</v>
      </c>
      <c r="P25" s="91" t="s">
        <v>278</v>
      </c>
      <c r="Q25" s="92" t="s">
        <v>279</v>
      </c>
      <c r="R25" s="93">
        <v>43497</v>
      </c>
      <c r="S25" s="71">
        <v>43951</v>
      </c>
      <c r="T25" s="93">
        <v>43927</v>
      </c>
      <c r="U25" s="88" t="s">
        <v>390</v>
      </c>
      <c r="V25" s="88" t="s">
        <v>625</v>
      </c>
      <c r="W25" s="70" t="s">
        <v>391</v>
      </c>
      <c r="X25" s="90">
        <v>1</v>
      </c>
      <c r="Y25" s="90">
        <v>0</v>
      </c>
      <c r="Z25" s="140"/>
    </row>
    <row r="26" spans="1:26" s="3" customFormat="1" ht="12" customHeight="1" x14ac:dyDescent="0.2">
      <c r="A26" s="81" t="s">
        <v>671</v>
      </c>
      <c r="B26" s="82" t="s">
        <v>534</v>
      </c>
      <c r="C26" s="83">
        <v>2</v>
      </c>
      <c r="D26" s="84">
        <v>2020</v>
      </c>
      <c r="E26" s="84" t="s">
        <v>535</v>
      </c>
      <c r="F26" s="85" t="s">
        <v>536</v>
      </c>
      <c r="G26" s="97">
        <v>43822</v>
      </c>
      <c r="H26" s="84" t="s">
        <v>524</v>
      </c>
      <c r="I26" s="84" t="s">
        <v>525</v>
      </c>
      <c r="J26" s="87" t="s">
        <v>526</v>
      </c>
      <c r="K26" s="88" t="s">
        <v>530</v>
      </c>
      <c r="L26" s="89" t="s">
        <v>298</v>
      </c>
      <c r="M26" s="90" t="s">
        <v>531</v>
      </c>
      <c r="N26" s="90">
        <v>1</v>
      </c>
      <c r="O26" s="88" t="s">
        <v>379</v>
      </c>
      <c r="P26" s="91" t="s">
        <v>379</v>
      </c>
      <c r="Q26" s="92" t="s">
        <v>380</v>
      </c>
      <c r="R26" s="93">
        <v>43905</v>
      </c>
      <c r="S26" s="71">
        <v>43951</v>
      </c>
      <c r="T26" s="93">
        <v>43951</v>
      </c>
      <c r="U26" s="88" t="s">
        <v>394</v>
      </c>
      <c r="V26" s="88" t="s">
        <v>667</v>
      </c>
      <c r="W26" s="70" t="s">
        <v>543</v>
      </c>
      <c r="X26" s="90">
        <v>0</v>
      </c>
      <c r="Y26" s="90">
        <v>0</v>
      </c>
      <c r="Z26" s="100">
        <v>1</v>
      </c>
    </row>
    <row r="27" spans="1:26" s="3" customFormat="1" ht="12" customHeight="1" x14ac:dyDescent="0.2">
      <c r="A27" s="19" t="s">
        <v>847</v>
      </c>
      <c r="B27" s="20" t="s">
        <v>38</v>
      </c>
      <c r="C27" s="21">
        <v>1</v>
      </c>
      <c r="D27" s="22">
        <v>2018</v>
      </c>
      <c r="E27" s="22" t="s">
        <v>70</v>
      </c>
      <c r="F27" s="23" t="s">
        <v>109</v>
      </c>
      <c r="G27" s="61">
        <v>43395</v>
      </c>
      <c r="H27" s="22" t="s">
        <v>110</v>
      </c>
      <c r="I27" s="22" t="s">
        <v>111</v>
      </c>
      <c r="J27" s="24" t="s">
        <v>112</v>
      </c>
      <c r="K27" s="7" t="s">
        <v>113</v>
      </c>
      <c r="L27" s="25" t="s">
        <v>275</v>
      </c>
      <c r="M27" s="26" t="s">
        <v>306</v>
      </c>
      <c r="N27" s="26" t="s">
        <v>307</v>
      </c>
      <c r="O27" s="7" t="s">
        <v>277</v>
      </c>
      <c r="P27" s="27" t="s">
        <v>278</v>
      </c>
      <c r="Q27" s="59" t="s">
        <v>279</v>
      </c>
      <c r="R27" s="60">
        <v>43497</v>
      </c>
      <c r="S27" s="71">
        <v>43981</v>
      </c>
      <c r="T27" s="60">
        <v>43980</v>
      </c>
      <c r="U27" s="7" t="s">
        <v>390</v>
      </c>
      <c r="V27" s="7" t="s">
        <v>846</v>
      </c>
      <c r="W27" s="70" t="s">
        <v>543</v>
      </c>
      <c r="X27" s="26">
        <v>2</v>
      </c>
      <c r="Y27" s="26">
        <v>0</v>
      </c>
      <c r="Z27" s="96">
        <v>1</v>
      </c>
    </row>
    <row r="28" spans="1:26" s="3" customFormat="1" ht="12" customHeight="1" x14ac:dyDescent="0.2">
      <c r="A28" s="19" t="s">
        <v>847</v>
      </c>
      <c r="B28" s="20" t="s">
        <v>56</v>
      </c>
      <c r="C28" s="21">
        <v>1</v>
      </c>
      <c r="D28" s="22">
        <v>2019</v>
      </c>
      <c r="E28" s="22" t="s">
        <v>198</v>
      </c>
      <c r="F28" s="23" t="s">
        <v>199</v>
      </c>
      <c r="G28" s="61">
        <v>43528</v>
      </c>
      <c r="H28" s="22" t="s">
        <v>200</v>
      </c>
      <c r="I28" s="22" t="s">
        <v>201</v>
      </c>
      <c r="J28" s="24" t="s">
        <v>202</v>
      </c>
      <c r="K28" s="7" t="s">
        <v>203</v>
      </c>
      <c r="L28" s="25" t="s">
        <v>298</v>
      </c>
      <c r="M28" s="26" t="s">
        <v>347</v>
      </c>
      <c r="N28" s="26">
        <v>1</v>
      </c>
      <c r="O28" s="7" t="s">
        <v>486</v>
      </c>
      <c r="P28" s="27" t="s">
        <v>348</v>
      </c>
      <c r="Q28" s="59" t="s">
        <v>349</v>
      </c>
      <c r="R28" s="60">
        <v>43600</v>
      </c>
      <c r="S28" s="71">
        <v>43965</v>
      </c>
      <c r="T28" s="60">
        <v>43974</v>
      </c>
      <c r="U28" s="7" t="s">
        <v>392</v>
      </c>
      <c r="V28" s="7" t="s">
        <v>675</v>
      </c>
      <c r="W28" s="70" t="s">
        <v>391</v>
      </c>
      <c r="X28" s="26">
        <v>0</v>
      </c>
      <c r="Y28" s="26">
        <v>0</v>
      </c>
      <c r="Z28" s="137">
        <v>0</v>
      </c>
    </row>
    <row r="29" spans="1:26" s="3" customFormat="1" ht="12" customHeight="1" x14ac:dyDescent="0.2">
      <c r="A29" s="19" t="s">
        <v>847</v>
      </c>
      <c r="B29" s="20" t="s">
        <v>56</v>
      </c>
      <c r="C29" s="21">
        <v>2</v>
      </c>
      <c r="D29" s="22">
        <v>2019</v>
      </c>
      <c r="E29" s="22" t="s">
        <v>198</v>
      </c>
      <c r="F29" s="23" t="s">
        <v>199</v>
      </c>
      <c r="G29" s="61">
        <v>43528</v>
      </c>
      <c r="H29" s="22" t="s">
        <v>200</v>
      </c>
      <c r="I29" s="22" t="s">
        <v>201</v>
      </c>
      <c r="J29" s="24" t="s">
        <v>204</v>
      </c>
      <c r="K29" s="7" t="s">
        <v>205</v>
      </c>
      <c r="L29" s="25" t="s">
        <v>275</v>
      </c>
      <c r="M29" s="26" t="s">
        <v>350</v>
      </c>
      <c r="N29" s="26">
        <v>1</v>
      </c>
      <c r="O29" s="7" t="s">
        <v>486</v>
      </c>
      <c r="P29" s="27" t="s">
        <v>348</v>
      </c>
      <c r="Q29" s="59" t="s">
        <v>349</v>
      </c>
      <c r="R29" s="60">
        <v>43600</v>
      </c>
      <c r="S29" s="71">
        <v>43965</v>
      </c>
      <c r="T29" s="60">
        <v>43974</v>
      </c>
      <c r="U29" s="7" t="s">
        <v>392</v>
      </c>
      <c r="V29" s="7" t="s">
        <v>675</v>
      </c>
      <c r="W29" s="70" t="s">
        <v>391</v>
      </c>
      <c r="X29" s="26">
        <v>0</v>
      </c>
      <c r="Y29" s="26">
        <v>0</v>
      </c>
      <c r="Z29" s="138"/>
    </row>
    <row r="30" spans="1:26" s="3" customFormat="1" ht="12" customHeight="1" x14ac:dyDescent="0.2">
      <c r="A30" s="19" t="s">
        <v>847</v>
      </c>
      <c r="B30" s="20" t="s">
        <v>57</v>
      </c>
      <c r="C30" s="21">
        <v>1</v>
      </c>
      <c r="D30" s="22">
        <v>2019</v>
      </c>
      <c r="E30" s="22" t="s">
        <v>198</v>
      </c>
      <c r="F30" s="23" t="s">
        <v>199</v>
      </c>
      <c r="G30" s="61">
        <v>43528</v>
      </c>
      <c r="H30" s="22" t="s">
        <v>206</v>
      </c>
      <c r="I30" s="22" t="s">
        <v>201</v>
      </c>
      <c r="J30" s="24" t="s">
        <v>207</v>
      </c>
      <c r="K30" s="7" t="s">
        <v>208</v>
      </c>
      <c r="L30" s="25" t="s">
        <v>298</v>
      </c>
      <c r="M30" s="26" t="s">
        <v>350</v>
      </c>
      <c r="N30" s="26">
        <v>1</v>
      </c>
      <c r="O30" s="7" t="s">
        <v>486</v>
      </c>
      <c r="P30" s="27" t="s">
        <v>348</v>
      </c>
      <c r="Q30" s="59" t="s">
        <v>349</v>
      </c>
      <c r="R30" s="60">
        <v>43600</v>
      </c>
      <c r="S30" s="71">
        <v>43965</v>
      </c>
      <c r="T30" s="60">
        <v>43974</v>
      </c>
      <c r="U30" s="7" t="s">
        <v>392</v>
      </c>
      <c r="V30" s="7" t="s">
        <v>675</v>
      </c>
      <c r="W30" s="70" t="s">
        <v>391</v>
      </c>
      <c r="X30" s="26">
        <v>0</v>
      </c>
      <c r="Y30" s="26">
        <v>0</v>
      </c>
      <c r="Z30" s="138"/>
    </row>
    <row r="31" spans="1:26" s="3" customFormat="1" ht="12" customHeight="1" x14ac:dyDescent="0.2">
      <c r="A31" s="19" t="s">
        <v>847</v>
      </c>
      <c r="B31" s="20" t="s">
        <v>57</v>
      </c>
      <c r="C31" s="21">
        <v>2</v>
      </c>
      <c r="D31" s="22">
        <v>2019</v>
      </c>
      <c r="E31" s="22" t="s">
        <v>198</v>
      </c>
      <c r="F31" s="23" t="s">
        <v>199</v>
      </c>
      <c r="G31" s="61">
        <v>43528</v>
      </c>
      <c r="H31" s="22" t="s">
        <v>206</v>
      </c>
      <c r="I31" s="22" t="s">
        <v>201</v>
      </c>
      <c r="J31" s="24" t="s">
        <v>207</v>
      </c>
      <c r="K31" s="7" t="s">
        <v>209</v>
      </c>
      <c r="L31" s="25" t="s">
        <v>275</v>
      </c>
      <c r="M31" s="26" t="s">
        <v>351</v>
      </c>
      <c r="N31" s="26">
        <v>1</v>
      </c>
      <c r="O31" s="7" t="s">
        <v>486</v>
      </c>
      <c r="P31" s="27" t="s">
        <v>348</v>
      </c>
      <c r="Q31" s="59" t="s">
        <v>349</v>
      </c>
      <c r="R31" s="60">
        <v>43600</v>
      </c>
      <c r="S31" s="71">
        <v>43965</v>
      </c>
      <c r="T31" s="60">
        <v>43974</v>
      </c>
      <c r="U31" s="7" t="s">
        <v>392</v>
      </c>
      <c r="V31" s="7" t="s">
        <v>675</v>
      </c>
      <c r="W31" s="70" t="s">
        <v>391</v>
      </c>
      <c r="X31" s="26">
        <v>0</v>
      </c>
      <c r="Y31" s="26">
        <v>0</v>
      </c>
      <c r="Z31" s="139"/>
    </row>
    <row r="32" spans="1:26" s="3" customFormat="1" ht="12" customHeight="1" x14ac:dyDescent="0.2">
      <c r="A32" s="19" t="s">
        <v>847</v>
      </c>
      <c r="B32" s="20" t="s">
        <v>66</v>
      </c>
      <c r="C32" s="21">
        <v>1</v>
      </c>
      <c r="D32" s="22">
        <v>2019</v>
      </c>
      <c r="E32" s="22" t="s">
        <v>242</v>
      </c>
      <c r="F32" s="23" t="s">
        <v>243</v>
      </c>
      <c r="G32" s="61">
        <v>43796</v>
      </c>
      <c r="H32" s="22" t="s">
        <v>244</v>
      </c>
      <c r="I32" s="22" t="s">
        <v>245</v>
      </c>
      <c r="J32" s="24" t="s">
        <v>246</v>
      </c>
      <c r="K32" s="7" t="s">
        <v>247</v>
      </c>
      <c r="L32" s="25" t="s">
        <v>275</v>
      </c>
      <c r="M32" s="26" t="s">
        <v>367</v>
      </c>
      <c r="N32" s="26" t="s">
        <v>368</v>
      </c>
      <c r="O32" s="7" t="s">
        <v>293</v>
      </c>
      <c r="P32" s="27" t="s">
        <v>369</v>
      </c>
      <c r="Q32" s="59" t="s">
        <v>370</v>
      </c>
      <c r="R32" s="60">
        <v>43826</v>
      </c>
      <c r="S32" s="71">
        <v>43978</v>
      </c>
      <c r="T32" s="60">
        <v>43971</v>
      </c>
      <c r="U32" s="7" t="s">
        <v>390</v>
      </c>
      <c r="V32" s="7" t="s">
        <v>672</v>
      </c>
      <c r="W32" s="70" t="s">
        <v>391</v>
      </c>
      <c r="X32" s="26">
        <v>0</v>
      </c>
      <c r="Y32" s="26">
        <v>0</v>
      </c>
      <c r="Z32" s="137">
        <v>0</v>
      </c>
    </row>
    <row r="33" spans="1:26" s="3" customFormat="1" ht="12" customHeight="1" x14ac:dyDescent="0.2">
      <c r="A33" s="19" t="s">
        <v>847</v>
      </c>
      <c r="B33" s="20" t="s">
        <v>66</v>
      </c>
      <c r="C33" s="21">
        <v>2</v>
      </c>
      <c r="D33" s="22">
        <v>2019</v>
      </c>
      <c r="E33" s="22" t="s">
        <v>242</v>
      </c>
      <c r="F33" s="23" t="s">
        <v>243</v>
      </c>
      <c r="G33" s="61">
        <v>43796</v>
      </c>
      <c r="H33" s="22" t="s">
        <v>244</v>
      </c>
      <c r="I33" s="22" t="s">
        <v>245</v>
      </c>
      <c r="J33" s="24" t="s">
        <v>248</v>
      </c>
      <c r="K33" s="7" t="s">
        <v>249</v>
      </c>
      <c r="L33" s="25" t="s">
        <v>275</v>
      </c>
      <c r="M33" s="26" t="s">
        <v>371</v>
      </c>
      <c r="N33" s="26" t="s">
        <v>372</v>
      </c>
      <c r="O33" s="7" t="s">
        <v>293</v>
      </c>
      <c r="P33" s="27" t="s">
        <v>369</v>
      </c>
      <c r="Q33" s="59" t="s">
        <v>373</v>
      </c>
      <c r="R33" s="60">
        <v>43826</v>
      </c>
      <c r="S33" s="71">
        <v>43978</v>
      </c>
      <c r="T33" s="60">
        <v>43971</v>
      </c>
      <c r="U33" s="7" t="s">
        <v>390</v>
      </c>
      <c r="V33" s="7" t="s">
        <v>673</v>
      </c>
      <c r="W33" s="70" t="s">
        <v>391</v>
      </c>
      <c r="X33" s="26">
        <v>0</v>
      </c>
      <c r="Y33" s="26">
        <v>0</v>
      </c>
      <c r="Z33" s="138"/>
    </row>
    <row r="34" spans="1:26" s="3" customFormat="1" ht="12" customHeight="1" x14ac:dyDescent="0.2">
      <c r="A34" s="19" t="s">
        <v>847</v>
      </c>
      <c r="B34" s="20" t="s">
        <v>561</v>
      </c>
      <c r="C34" s="21">
        <v>1</v>
      </c>
      <c r="D34" s="22">
        <v>2020</v>
      </c>
      <c r="E34" s="22" t="s">
        <v>564</v>
      </c>
      <c r="F34" s="23" t="s">
        <v>566</v>
      </c>
      <c r="G34" s="61">
        <v>43901</v>
      </c>
      <c r="H34" s="22" t="s">
        <v>567</v>
      </c>
      <c r="I34" s="22" t="s">
        <v>550</v>
      </c>
      <c r="J34" s="24" t="s">
        <v>551</v>
      </c>
      <c r="K34" s="7" t="s">
        <v>552</v>
      </c>
      <c r="L34" s="25" t="s">
        <v>305</v>
      </c>
      <c r="M34" s="26" t="s">
        <v>553</v>
      </c>
      <c r="N34" s="26">
        <v>1</v>
      </c>
      <c r="O34" s="7" t="s">
        <v>293</v>
      </c>
      <c r="P34" s="27" t="s">
        <v>570</v>
      </c>
      <c r="Q34" s="59" t="s">
        <v>554</v>
      </c>
      <c r="R34" s="60">
        <v>43908</v>
      </c>
      <c r="S34" s="71">
        <v>43980</v>
      </c>
      <c r="T34" s="60">
        <v>43955</v>
      </c>
      <c r="U34" s="7" t="s">
        <v>390</v>
      </c>
      <c r="V34" s="7" t="s">
        <v>666</v>
      </c>
      <c r="W34" s="70" t="s">
        <v>391</v>
      </c>
      <c r="X34" s="26">
        <v>0</v>
      </c>
      <c r="Y34" s="26">
        <v>0</v>
      </c>
      <c r="Z34" s="138"/>
    </row>
    <row r="35" spans="1:26" s="3" customFormat="1" ht="11.25" customHeight="1" x14ac:dyDescent="0.2">
      <c r="A35" s="19" t="s">
        <v>847</v>
      </c>
      <c r="B35" s="20" t="s">
        <v>562</v>
      </c>
      <c r="C35" s="21">
        <v>1</v>
      </c>
      <c r="D35" s="22">
        <v>2020</v>
      </c>
      <c r="E35" s="22" t="s">
        <v>564</v>
      </c>
      <c r="F35" s="23" t="s">
        <v>566</v>
      </c>
      <c r="G35" s="61">
        <v>43901</v>
      </c>
      <c r="H35" s="22" t="s">
        <v>568</v>
      </c>
      <c r="I35" s="22" t="s">
        <v>550</v>
      </c>
      <c r="J35" s="24" t="s">
        <v>555</v>
      </c>
      <c r="K35" s="7" t="s">
        <v>552</v>
      </c>
      <c r="L35" s="25" t="s">
        <v>305</v>
      </c>
      <c r="M35" s="26" t="s">
        <v>553</v>
      </c>
      <c r="N35" s="26">
        <v>1</v>
      </c>
      <c r="O35" s="7" t="s">
        <v>293</v>
      </c>
      <c r="P35" s="27" t="s">
        <v>570</v>
      </c>
      <c r="Q35" s="59" t="s">
        <v>554</v>
      </c>
      <c r="R35" s="60">
        <v>43908</v>
      </c>
      <c r="S35" s="71">
        <v>43980</v>
      </c>
      <c r="T35" s="60">
        <v>43955</v>
      </c>
      <c r="U35" s="7" t="s">
        <v>390</v>
      </c>
      <c r="V35" s="7" t="s">
        <v>666</v>
      </c>
      <c r="W35" s="70" t="s">
        <v>391</v>
      </c>
      <c r="X35" s="26">
        <v>0</v>
      </c>
      <c r="Y35" s="26">
        <v>0</v>
      </c>
      <c r="Z35" s="139"/>
    </row>
    <row r="36" spans="1:26" s="3" customFormat="1" ht="12" customHeight="1" x14ac:dyDescent="0.2">
      <c r="A36" s="19" t="s">
        <v>847</v>
      </c>
      <c r="B36" s="20" t="s">
        <v>661</v>
      </c>
      <c r="C36" s="21">
        <v>1</v>
      </c>
      <c r="D36" s="22">
        <v>2020</v>
      </c>
      <c r="E36" s="22" t="s">
        <v>658</v>
      </c>
      <c r="F36" s="23" t="s">
        <v>664</v>
      </c>
      <c r="G36" s="61">
        <v>43934</v>
      </c>
      <c r="H36" s="22" t="s">
        <v>642</v>
      </c>
      <c r="I36" s="22" t="s">
        <v>628</v>
      </c>
      <c r="J36" s="24" t="s">
        <v>643</v>
      </c>
      <c r="K36" s="7" t="s">
        <v>644</v>
      </c>
      <c r="L36" s="25" t="s">
        <v>305</v>
      </c>
      <c r="M36" s="26" t="s">
        <v>645</v>
      </c>
      <c r="N36" s="26">
        <v>1</v>
      </c>
      <c r="O36" s="7" t="s">
        <v>609</v>
      </c>
      <c r="P36" s="27" t="s">
        <v>665</v>
      </c>
      <c r="Q36" s="59" t="s">
        <v>632</v>
      </c>
      <c r="R36" s="60">
        <v>43955</v>
      </c>
      <c r="S36" s="71">
        <v>43980</v>
      </c>
      <c r="T36" s="60"/>
      <c r="U36" s="7"/>
      <c r="V36" s="7"/>
      <c r="W36" s="70" t="s">
        <v>391</v>
      </c>
      <c r="X36" s="26">
        <v>0</v>
      </c>
      <c r="Y36" s="26">
        <v>0</v>
      </c>
      <c r="Z36" s="131">
        <v>0.5</v>
      </c>
    </row>
    <row r="37" spans="1:26" s="3" customFormat="1" ht="12" customHeight="1" x14ac:dyDescent="0.2">
      <c r="A37" s="19" t="s">
        <v>847</v>
      </c>
      <c r="B37" s="20" t="s">
        <v>663</v>
      </c>
      <c r="C37" s="21">
        <v>1</v>
      </c>
      <c r="D37" s="22">
        <v>2020</v>
      </c>
      <c r="E37" s="22" t="s">
        <v>658</v>
      </c>
      <c r="F37" s="23" t="s">
        <v>664</v>
      </c>
      <c r="G37" s="61">
        <v>43934</v>
      </c>
      <c r="H37" s="22" t="s">
        <v>652</v>
      </c>
      <c r="I37" s="22" t="s">
        <v>628</v>
      </c>
      <c r="J37" s="24" t="s">
        <v>653</v>
      </c>
      <c r="K37" s="7" t="s">
        <v>654</v>
      </c>
      <c r="L37" s="25" t="s">
        <v>305</v>
      </c>
      <c r="M37" s="26" t="s">
        <v>655</v>
      </c>
      <c r="N37" s="26">
        <v>1</v>
      </c>
      <c r="O37" s="7" t="s">
        <v>609</v>
      </c>
      <c r="P37" s="27" t="s">
        <v>665</v>
      </c>
      <c r="Q37" s="59" t="s">
        <v>632</v>
      </c>
      <c r="R37" s="60">
        <v>43955</v>
      </c>
      <c r="S37" s="71">
        <v>43966</v>
      </c>
      <c r="T37" s="60">
        <v>43987</v>
      </c>
      <c r="U37" s="7" t="s">
        <v>734</v>
      </c>
      <c r="V37" s="7" t="s">
        <v>735</v>
      </c>
      <c r="W37" s="70" t="s">
        <v>543</v>
      </c>
      <c r="X37" s="26">
        <v>0</v>
      </c>
      <c r="Y37" s="26">
        <v>0</v>
      </c>
      <c r="Z37" s="132"/>
    </row>
    <row r="38" spans="1:26" s="3" customFormat="1" ht="12" customHeight="1" x14ac:dyDescent="0.2">
      <c r="A38" s="81" t="s">
        <v>1122</v>
      </c>
      <c r="B38" s="82" t="s">
        <v>44</v>
      </c>
      <c r="C38" s="83">
        <v>2</v>
      </c>
      <c r="D38" s="84">
        <v>2019</v>
      </c>
      <c r="E38" s="84" t="s">
        <v>130</v>
      </c>
      <c r="F38" s="85" t="s">
        <v>131</v>
      </c>
      <c r="G38" s="97">
        <v>43434</v>
      </c>
      <c r="H38" s="84" t="s">
        <v>136</v>
      </c>
      <c r="I38" s="84" t="s">
        <v>133</v>
      </c>
      <c r="J38" s="87" t="s">
        <v>137</v>
      </c>
      <c r="K38" s="88" t="s">
        <v>138</v>
      </c>
      <c r="L38" s="89" t="s">
        <v>298</v>
      </c>
      <c r="M38" s="90" t="s">
        <v>320</v>
      </c>
      <c r="N38" s="90">
        <v>0.95</v>
      </c>
      <c r="O38" s="88" t="s">
        <v>317</v>
      </c>
      <c r="P38" s="91" t="s">
        <v>321</v>
      </c>
      <c r="Q38" s="92" t="s">
        <v>322</v>
      </c>
      <c r="R38" s="93">
        <v>43479</v>
      </c>
      <c r="S38" s="71">
        <v>44012</v>
      </c>
      <c r="T38" s="93">
        <v>44018</v>
      </c>
      <c r="U38" s="88" t="s">
        <v>395</v>
      </c>
      <c r="V38" s="88" t="s">
        <v>1091</v>
      </c>
      <c r="W38" s="70" t="s">
        <v>543</v>
      </c>
      <c r="X38" s="90">
        <v>2</v>
      </c>
      <c r="Y38" s="90">
        <v>0</v>
      </c>
      <c r="Z38" s="127">
        <f>4/4</f>
        <v>1</v>
      </c>
    </row>
    <row r="39" spans="1:26" s="3" customFormat="1" ht="12" customHeight="1" x14ac:dyDescent="0.2">
      <c r="A39" s="81" t="s">
        <v>1122</v>
      </c>
      <c r="B39" s="82" t="s">
        <v>44</v>
      </c>
      <c r="C39" s="83">
        <v>4</v>
      </c>
      <c r="D39" s="84">
        <v>2019</v>
      </c>
      <c r="E39" s="84" t="s">
        <v>130</v>
      </c>
      <c r="F39" s="85" t="s">
        <v>131</v>
      </c>
      <c r="G39" s="97">
        <v>43434</v>
      </c>
      <c r="H39" s="84" t="s">
        <v>136</v>
      </c>
      <c r="I39" s="84" t="s">
        <v>133</v>
      </c>
      <c r="J39" s="87" t="s">
        <v>137</v>
      </c>
      <c r="K39" s="88" t="s">
        <v>139</v>
      </c>
      <c r="L39" s="89" t="s">
        <v>298</v>
      </c>
      <c r="M39" s="90" t="s">
        <v>323</v>
      </c>
      <c r="N39" s="90">
        <v>0.7</v>
      </c>
      <c r="O39" s="88" t="s">
        <v>317</v>
      </c>
      <c r="P39" s="91" t="s">
        <v>321</v>
      </c>
      <c r="Q39" s="92" t="s">
        <v>322</v>
      </c>
      <c r="R39" s="93">
        <v>43479</v>
      </c>
      <c r="S39" s="71">
        <v>44012</v>
      </c>
      <c r="T39" s="93">
        <v>44018</v>
      </c>
      <c r="U39" s="88" t="s">
        <v>395</v>
      </c>
      <c r="V39" s="88" t="s">
        <v>1092</v>
      </c>
      <c r="W39" s="70" t="s">
        <v>543</v>
      </c>
      <c r="X39" s="90">
        <v>2</v>
      </c>
      <c r="Y39" s="90">
        <v>0</v>
      </c>
      <c r="Z39" s="127"/>
    </row>
    <row r="40" spans="1:26" s="3" customFormat="1" ht="12" customHeight="1" x14ac:dyDescent="0.2">
      <c r="A40" s="81" t="s">
        <v>1122</v>
      </c>
      <c r="B40" s="82" t="s">
        <v>68</v>
      </c>
      <c r="C40" s="83">
        <v>2</v>
      </c>
      <c r="D40" s="84">
        <v>2019</v>
      </c>
      <c r="E40" s="84" t="s">
        <v>192</v>
      </c>
      <c r="F40" s="85" t="s">
        <v>431</v>
      </c>
      <c r="G40" s="97">
        <v>43812</v>
      </c>
      <c r="H40" s="84" t="s">
        <v>259</v>
      </c>
      <c r="I40" s="84" t="s">
        <v>260</v>
      </c>
      <c r="J40" s="87" t="s">
        <v>263</v>
      </c>
      <c r="K40" s="88" t="s">
        <v>264</v>
      </c>
      <c r="L40" s="89" t="s">
        <v>275</v>
      </c>
      <c r="M40" s="90" t="s">
        <v>383</v>
      </c>
      <c r="N40" s="90">
        <v>1</v>
      </c>
      <c r="O40" s="88" t="s">
        <v>317</v>
      </c>
      <c r="P40" s="91" t="s">
        <v>326</v>
      </c>
      <c r="Q40" s="92" t="s">
        <v>384</v>
      </c>
      <c r="R40" s="93">
        <v>43831</v>
      </c>
      <c r="S40" s="71">
        <v>44012</v>
      </c>
      <c r="T40" s="93">
        <v>44018</v>
      </c>
      <c r="U40" s="88" t="s">
        <v>395</v>
      </c>
      <c r="V40" s="88" t="s">
        <v>1096</v>
      </c>
      <c r="W40" s="70" t="s">
        <v>543</v>
      </c>
      <c r="X40" s="90">
        <v>0</v>
      </c>
      <c r="Y40" s="90">
        <v>0</v>
      </c>
      <c r="Z40" s="127"/>
    </row>
    <row r="41" spans="1:26" s="3" customFormat="1" ht="12" customHeight="1" x14ac:dyDescent="0.2">
      <c r="A41" s="81" t="s">
        <v>1122</v>
      </c>
      <c r="B41" s="82" t="s">
        <v>69</v>
      </c>
      <c r="C41" s="83">
        <v>1</v>
      </c>
      <c r="D41" s="84">
        <v>2019</v>
      </c>
      <c r="E41" s="84" t="s">
        <v>192</v>
      </c>
      <c r="F41" s="85" t="s">
        <v>431</v>
      </c>
      <c r="G41" s="97">
        <v>43812</v>
      </c>
      <c r="H41" s="84" t="s">
        <v>265</v>
      </c>
      <c r="I41" s="84" t="s">
        <v>260</v>
      </c>
      <c r="J41" s="87" t="s">
        <v>266</v>
      </c>
      <c r="K41" s="88" t="s">
        <v>267</v>
      </c>
      <c r="L41" s="89" t="s">
        <v>275</v>
      </c>
      <c r="M41" s="90" t="s">
        <v>385</v>
      </c>
      <c r="N41" s="90">
        <v>1</v>
      </c>
      <c r="O41" s="88" t="s">
        <v>317</v>
      </c>
      <c r="P41" s="91" t="s">
        <v>326</v>
      </c>
      <c r="Q41" s="92" t="s">
        <v>386</v>
      </c>
      <c r="R41" s="93">
        <v>43831</v>
      </c>
      <c r="S41" s="71">
        <v>44012</v>
      </c>
      <c r="T41" s="93">
        <v>44018</v>
      </c>
      <c r="U41" s="88" t="s">
        <v>395</v>
      </c>
      <c r="V41" s="88" t="s">
        <v>1097</v>
      </c>
      <c r="W41" s="70" t="s">
        <v>543</v>
      </c>
      <c r="X41" s="90">
        <v>0</v>
      </c>
      <c r="Y41" s="90">
        <v>0</v>
      </c>
      <c r="Z41" s="127"/>
    </row>
    <row r="42" spans="1:26" s="3" customFormat="1" ht="12" customHeight="1" x14ac:dyDescent="0.2">
      <c r="A42" s="81" t="s">
        <v>1122</v>
      </c>
      <c r="B42" s="82" t="s">
        <v>54</v>
      </c>
      <c r="C42" s="83">
        <v>1</v>
      </c>
      <c r="D42" s="84">
        <v>2019</v>
      </c>
      <c r="E42" s="84" t="s">
        <v>187</v>
      </c>
      <c r="F42" s="85" t="s">
        <v>177</v>
      </c>
      <c r="G42" s="97">
        <v>43528</v>
      </c>
      <c r="H42" s="84" t="s">
        <v>188</v>
      </c>
      <c r="I42" s="84" t="s">
        <v>189</v>
      </c>
      <c r="J42" s="87" t="s">
        <v>190</v>
      </c>
      <c r="K42" s="88" t="s">
        <v>191</v>
      </c>
      <c r="L42" s="89" t="s">
        <v>298</v>
      </c>
      <c r="M42" s="90" t="s">
        <v>340</v>
      </c>
      <c r="N42" s="90" t="s">
        <v>341</v>
      </c>
      <c r="O42" s="88" t="s">
        <v>342</v>
      </c>
      <c r="P42" s="91" t="s">
        <v>343</v>
      </c>
      <c r="Q42" s="92" t="s">
        <v>344</v>
      </c>
      <c r="R42" s="93">
        <v>43556</v>
      </c>
      <c r="S42" s="71">
        <v>44012</v>
      </c>
      <c r="T42" s="93">
        <v>44013</v>
      </c>
      <c r="U42" s="88" t="s">
        <v>394</v>
      </c>
      <c r="V42" s="88" t="s">
        <v>1044</v>
      </c>
      <c r="W42" s="70" t="s">
        <v>543</v>
      </c>
      <c r="X42" s="90">
        <v>1</v>
      </c>
      <c r="Y42" s="90">
        <v>0</v>
      </c>
      <c r="Z42" s="111">
        <f>1/1</f>
        <v>1</v>
      </c>
    </row>
    <row r="43" spans="1:26" s="3" customFormat="1" ht="12" customHeight="1" x14ac:dyDescent="0.2">
      <c r="A43" s="81" t="s">
        <v>1122</v>
      </c>
      <c r="B43" s="82" t="s">
        <v>56</v>
      </c>
      <c r="C43" s="83">
        <v>1</v>
      </c>
      <c r="D43" s="84">
        <v>2019</v>
      </c>
      <c r="E43" s="84" t="s">
        <v>888</v>
      </c>
      <c r="F43" s="85" t="s">
        <v>199</v>
      </c>
      <c r="G43" s="97">
        <v>43528</v>
      </c>
      <c r="H43" s="84" t="s">
        <v>200</v>
      </c>
      <c r="I43" s="84" t="s">
        <v>201</v>
      </c>
      <c r="J43" s="87" t="s">
        <v>202</v>
      </c>
      <c r="K43" s="88" t="s">
        <v>203</v>
      </c>
      <c r="L43" s="89" t="s">
        <v>298</v>
      </c>
      <c r="M43" s="90" t="s">
        <v>347</v>
      </c>
      <c r="N43" s="90">
        <v>1</v>
      </c>
      <c r="O43" s="88" t="s">
        <v>486</v>
      </c>
      <c r="P43" s="91" t="s">
        <v>348</v>
      </c>
      <c r="Q43" s="92" t="s">
        <v>349</v>
      </c>
      <c r="R43" s="93">
        <v>43600</v>
      </c>
      <c r="S43" s="71">
        <v>44012</v>
      </c>
      <c r="T43" s="93">
        <v>44015</v>
      </c>
      <c r="U43" s="88" t="s">
        <v>392</v>
      </c>
      <c r="V43" s="88" t="s">
        <v>1069</v>
      </c>
      <c r="W43" s="70" t="s">
        <v>391</v>
      </c>
      <c r="X43" s="90">
        <v>1</v>
      </c>
      <c r="Y43" s="90">
        <v>0</v>
      </c>
      <c r="Z43" s="127">
        <f>0/5</f>
        <v>0</v>
      </c>
    </row>
    <row r="44" spans="1:26" s="3" customFormat="1" ht="12" customHeight="1" x14ac:dyDescent="0.2">
      <c r="A44" s="81" t="s">
        <v>1122</v>
      </c>
      <c r="B44" s="82" t="s">
        <v>56</v>
      </c>
      <c r="C44" s="83">
        <v>2</v>
      </c>
      <c r="D44" s="84">
        <v>2019</v>
      </c>
      <c r="E44" s="84" t="s">
        <v>888</v>
      </c>
      <c r="F44" s="85" t="s">
        <v>199</v>
      </c>
      <c r="G44" s="97">
        <v>43528</v>
      </c>
      <c r="H44" s="84" t="s">
        <v>200</v>
      </c>
      <c r="I44" s="84" t="s">
        <v>201</v>
      </c>
      <c r="J44" s="87" t="s">
        <v>204</v>
      </c>
      <c r="K44" s="88" t="s">
        <v>205</v>
      </c>
      <c r="L44" s="89" t="s">
        <v>275</v>
      </c>
      <c r="M44" s="90" t="s">
        <v>350</v>
      </c>
      <c r="N44" s="90">
        <v>1</v>
      </c>
      <c r="O44" s="88" t="s">
        <v>486</v>
      </c>
      <c r="P44" s="91" t="s">
        <v>348</v>
      </c>
      <c r="Q44" s="92" t="s">
        <v>349</v>
      </c>
      <c r="R44" s="93">
        <v>43600</v>
      </c>
      <c r="S44" s="71">
        <v>44012</v>
      </c>
      <c r="T44" s="93">
        <v>44015</v>
      </c>
      <c r="U44" s="88" t="s">
        <v>392</v>
      </c>
      <c r="V44" s="88" t="s">
        <v>1070</v>
      </c>
      <c r="W44" s="70" t="s">
        <v>391</v>
      </c>
      <c r="X44" s="90">
        <v>1</v>
      </c>
      <c r="Y44" s="90">
        <v>0</v>
      </c>
      <c r="Z44" s="127"/>
    </row>
    <row r="45" spans="1:26" s="3" customFormat="1" ht="12" customHeight="1" x14ac:dyDescent="0.2">
      <c r="A45" s="81" t="s">
        <v>1122</v>
      </c>
      <c r="B45" s="82" t="s">
        <v>57</v>
      </c>
      <c r="C45" s="83">
        <v>1</v>
      </c>
      <c r="D45" s="84">
        <v>2019</v>
      </c>
      <c r="E45" s="84" t="s">
        <v>888</v>
      </c>
      <c r="F45" s="85" t="s">
        <v>199</v>
      </c>
      <c r="G45" s="97">
        <v>43528</v>
      </c>
      <c r="H45" s="84" t="s">
        <v>206</v>
      </c>
      <c r="I45" s="84" t="s">
        <v>201</v>
      </c>
      <c r="J45" s="87" t="s">
        <v>207</v>
      </c>
      <c r="K45" s="88" t="s">
        <v>208</v>
      </c>
      <c r="L45" s="89" t="s">
        <v>298</v>
      </c>
      <c r="M45" s="90" t="s">
        <v>350</v>
      </c>
      <c r="N45" s="90">
        <v>1</v>
      </c>
      <c r="O45" s="88" t="s">
        <v>486</v>
      </c>
      <c r="P45" s="91" t="s">
        <v>348</v>
      </c>
      <c r="Q45" s="92" t="s">
        <v>349</v>
      </c>
      <c r="R45" s="93">
        <v>43600</v>
      </c>
      <c r="S45" s="71">
        <v>44012</v>
      </c>
      <c r="T45" s="93">
        <v>44015</v>
      </c>
      <c r="U45" s="88" t="s">
        <v>392</v>
      </c>
      <c r="V45" s="88" t="s">
        <v>1069</v>
      </c>
      <c r="W45" s="70" t="s">
        <v>391</v>
      </c>
      <c r="X45" s="90">
        <v>1</v>
      </c>
      <c r="Y45" s="90">
        <v>0</v>
      </c>
      <c r="Z45" s="127"/>
    </row>
    <row r="46" spans="1:26" s="3" customFormat="1" ht="12" customHeight="1" x14ac:dyDescent="0.2">
      <c r="A46" s="81" t="s">
        <v>1122</v>
      </c>
      <c r="B46" s="82" t="s">
        <v>57</v>
      </c>
      <c r="C46" s="83">
        <v>2</v>
      </c>
      <c r="D46" s="84">
        <v>2019</v>
      </c>
      <c r="E46" s="84" t="s">
        <v>888</v>
      </c>
      <c r="F46" s="85" t="s">
        <v>199</v>
      </c>
      <c r="G46" s="97">
        <v>43528</v>
      </c>
      <c r="H46" s="84" t="s">
        <v>206</v>
      </c>
      <c r="I46" s="84" t="s">
        <v>201</v>
      </c>
      <c r="J46" s="87" t="s">
        <v>207</v>
      </c>
      <c r="K46" s="88" t="s">
        <v>209</v>
      </c>
      <c r="L46" s="89" t="s">
        <v>275</v>
      </c>
      <c r="M46" s="90" t="s">
        <v>351</v>
      </c>
      <c r="N46" s="90">
        <v>1</v>
      </c>
      <c r="O46" s="88" t="s">
        <v>486</v>
      </c>
      <c r="P46" s="91" t="s">
        <v>348</v>
      </c>
      <c r="Q46" s="92" t="s">
        <v>349</v>
      </c>
      <c r="R46" s="93">
        <v>43600</v>
      </c>
      <c r="S46" s="71">
        <v>44012</v>
      </c>
      <c r="T46" s="93">
        <v>44015</v>
      </c>
      <c r="U46" s="88" t="s">
        <v>392</v>
      </c>
      <c r="V46" s="88" t="s">
        <v>1069</v>
      </c>
      <c r="W46" s="70" t="s">
        <v>391</v>
      </c>
      <c r="X46" s="90">
        <v>1</v>
      </c>
      <c r="Y46" s="90">
        <v>0</v>
      </c>
      <c r="Z46" s="127"/>
    </row>
    <row r="47" spans="1:26" s="3" customFormat="1" ht="12" customHeight="1" x14ac:dyDescent="0.2">
      <c r="A47" s="81" t="s">
        <v>1122</v>
      </c>
      <c r="B47" s="82" t="s">
        <v>59</v>
      </c>
      <c r="C47" s="83">
        <v>1</v>
      </c>
      <c r="D47" s="84">
        <v>2019</v>
      </c>
      <c r="E47" s="84" t="s">
        <v>70</v>
      </c>
      <c r="F47" s="85" t="s">
        <v>213</v>
      </c>
      <c r="G47" s="97">
        <v>43657</v>
      </c>
      <c r="H47" s="84" t="s">
        <v>214</v>
      </c>
      <c r="I47" s="84"/>
      <c r="J47" s="87" t="s">
        <v>215</v>
      </c>
      <c r="K47" s="88" t="s">
        <v>216</v>
      </c>
      <c r="L47" s="89" t="s">
        <v>298</v>
      </c>
      <c r="M47" s="90" t="s">
        <v>355</v>
      </c>
      <c r="N47" s="90" t="s">
        <v>356</v>
      </c>
      <c r="O47" s="88" t="s">
        <v>277</v>
      </c>
      <c r="P47" s="91" t="s">
        <v>278</v>
      </c>
      <c r="Q47" s="92" t="s">
        <v>357</v>
      </c>
      <c r="R47" s="93">
        <v>43664</v>
      </c>
      <c r="S47" s="71">
        <v>44012</v>
      </c>
      <c r="T47" s="93">
        <v>43974</v>
      </c>
      <c r="U47" s="88" t="s">
        <v>392</v>
      </c>
      <c r="V47" s="88" t="s">
        <v>677</v>
      </c>
      <c r="W47" s="70" t="s">
        <v>391</v>
      </c>
      <c r="X47" s="90">
        <v>1</v>
      </c>
      <c r="Y47" s="90">
        <v>0</v>
      </c>
      <c r="Z47" s="127"/>
    </row>
    <row r="48" spans="1:26" s="3" customFormat="1" ht="12" customHeight="1" x14ac:dyDescent="0.2">
      <c r="A48" s="81" t="s">
        <v>1122</v>
      </c>
      <c r="B48" s="82" t="s">
        <v>563</v>
      </c>
      <c r="C48" s="83">
        <v>1</v>
      </c>
      <c r="D48" s="84">
        <v>2020</v>
      </c>
      <c r="E48" s="84" t="s">
        <v>565</v>
      </c>
      <c r="F48" s="85" t="s">
        <v>566</v>
      </c>
      <c r="G48" s="97">
        <v>43901</v>
      </c>
      <c r="H48" s="84" t="s">
        <v>569</v>
      </c>
      <c r="I48" s="84" t="s">
        <v>556</v>
      </c>
      <c r="J48" s="87" t="s">
        <v>557</v>
      </c>
      <c r="K48" s="88" t="s">
        <v>558</v>
      </c>
      <c r="L48" s="89" t="s">
        <v>559</v>
      </c>
      <c r="M48" s="90" t="s">
        <v>553</v>
      </c>
      <c r="N48" s="90">
        <v>1</v>
      </c>
      <c r="O48" s="88" t="s">
        <v>571</v>
      </c>
      <c r="P48" s="91" t="s">
        <v>571</v>
      </c>
      <c r="Q48" s="92" t="s">
        <v>560</v>
      </c>
      <c r="R48" s="93">
        <v>43903</v>
      </c>
      <c r="S48" s="71">
        <v>44012</v>
      </c>
      <c r="T48" s="93">
        <v>44012</v>
      </c>
      <c r="U48" s="88" t="s">
        <v>394</v>
      </c>
      <c r="V48" s="88" t="s">
        <v>1045</v>
      </c>
      <c r="W48" s="70" t="s">
        <v>543</v>
      </c>
      <c r="X48" s="90">
        <v>0</v>
      </c>
      <c r="Y48" s="90">
        <v>0</v>
      </c>
      <c r="Z48" s="111">
        <f>1/1</f>
        <v>1</v>
      </c>
    </row>
    <row r="49" spans="1:26" s="3" customFormat="1" ht="12" customHeight="1" x14ac:dyDescent="0.2">
      <c r="A49" s="81" t="s">
        <v>1122</v>
      </c>
      <c r="B49" s="82" t="s">
        <v>660</v>
      </c>
      <c r="C49" s="83">
        <v>1</v>
      </c>
      <c r="D49" s="84">
        <v>2020</v>
      </c>
      <c r="E49" s="84" t="s">
        <v>658</v>
      </c>
      <c r="F49" s="85" t="s">
        <v>664</v>
      </c>
      <c r="G49" s="97">
        <v>43934</v>
      </c>
      <c r="H49" s="84" t="s">
        <v>635</v>
      </c>
      <c r="I49" s="84" t="s">
        <v>628</v>
      </c>
      <c r="J49" s="87" t="s">
        <v>636</v>
      </c>
      <c r="K49" s="88" t="s">
        <v>637</v>
      </c>
      <c r="L49" s="89" t="s">
        <v>638</v>
      </c>
      <c r="M49" s="90" t="s">
        <v>639</v>
      </c>
      <c r="N49" s="90">
        <v>1</v>
      </c>
      <c r="O49" s="88" t="s">
        <v>609</v>
      </c>
      <c r="P49" s="91" t="s">
        <v>665</v>
      </c>
      <c r="Q49" s="92" t="s">
        <v>632</v>
      </c>
      <c r="R49" s="93">
        <v>43955</v>
      </c>
      <c r="S49" s="71">
        <v>44012</v>
      </c>
      <c r="T49" s="93">
        <v>44019</v>
      </c>
      <c r="U49" s="88" t="s">
        <v>734</v>
      </c>
      <c r="V49" s="88" t="s">
        <v>1071</v>
      </c>
      <c r="W49" s="70" t="s">
        <v>543</v>
      </c>
      <c r="X49" s="90">
        <v>0</v>
      </c>
      <c r="Y49" s="90">
        <v>0</v>
      </c>
      <c r="Z49" s="127">
        <f>2/2</f>
        <v>1</v>
      </c>
    </row>
    <row r="50" spans="1:26" s="3" customFormat="1" ht="12" customHeight="1" x14ac:dyDescent="0.2">
      <c r="A50" s="81" t="s">
        <v>1122</v>
      </c>
      <c r="B50" s="82" t="s">
        <v>662</v>
      </c>
      <c r="C50" s="83">
        <v>1</v>
      </c>
      <c r="D50" s="84">
        <v>2020</v>
      </c>
      <c r="E50" s="84" t="s">
        <v>658</v>
      </c>
      <c r="F50" s="85" t="s">
        <v>664</v>
      </c>
      <c r="G50" s="97">
        <v>43934</v>
      </c>
      <c r="H50" s="84" t="s">
        <v>646</v>
      </c>
      <c r="I50" s="84" t="s">
        <v>628</v>
      </c>
      <c r="J50" s="87" t="s">
        <v>647</v>
      </c>
      <c r="K50" s="88" t="s">
        <v>648</v>
      </c>
      <c r="L50" s="89" t="s">
        <v>638</v>
      </c>
      <c r="M50" s="90" t="s">
        <v>649</v>
      </c>
      <c r="N50" s="90">
        <v>1</v>
      </c>
      <c r="O50" s="88" t="s">
        <v>609</v>
      </c>
      <c r="P50" s="91" t="s">
        <v>665</v>
      </c>
      <c r="Q50" s="92" t="s">
        <v>632</v>
      </c>
      <c r="R50" s="93">
        <v>43955</v>
      </c>
      <c r="S50" s="71">
        <v>44012</v>
      </c>
      <c r="T50" s="93">
        <v>44000</v>
      </c>
      <c r="U50" s="88" t="s">
        <v>734</v>
      </c>
      <c r="V50" s="88" t="s">
        <v>901</v>
      </c>
      <c r="W50" s="70" t="s">
        <v>543</v>
      </c>
      <c r="X50" s="90">
        <v>0</v>
      </c>
      <c r="Y50" s="90">
        <v>0</v>
      </c>
      <c r="Z50" s="127"/>
    </row>
    <row r="51" spans="1:26" s="3" customFormat="1" ht="12" customHeight="1" x14ac:dyDescent="0.2">
      <c r="A51" s="81" t="s">
        <v>1122</v>
      </c>
      <c r="B51" s="82" t="s">
        <v>804</v>
      </c>
      <c r="C51" s="83">
        <v>1</v>
      </c>
      <c r="D51" s="84">
        <v>2020</v>
      </c>
      <c r="E51" s="84" t="s">
        <v>252</v>
      </c>
      <c r="F51" s="85" t="s">
        <v>729</v>
      </c>
      <c r="G51" s="97">
        <v>43972</v>
      </c>
      <c r="H51" s="84" t="s">
        <v>755</v>
      </c>
      <c r="I51" s="84" t="s">
        <v>756</v>
      </c>
      <c r="J51" s="87" t="s">
        <v>757</v>
      </c>
      <c r="K51" s="88" t="s">
        <v>758</v>
      </c>
      <c r="L51" s="89" t="s">
        <v>298</v>
      </c>
      <c r="M51" s="90" t="s">
        <v>759</v>
      </c>
      <c r="N51" s="90">
        <v>1</v>
      </c>
      <c r="O51" s="88" t="s">
        <v>379</v>
      </c>
      <c r="P51" s="91" t="s">
        <v>379</v>
      </c>
      <c r="Q51" s="92" t="s">
        <v>380</v>
      </c>
      <c r="R51" s="93">
        <v>43979</v>
      </c>
      <c r="S51" s="71">
        <v>44012</v>
      </c>
      <c r="T51" s="93">
        <v>44012</v>
      </c>
      <c r="U51" s="88" t="s">
        <v>394</v>
      </c>
      <c r="V51" s="88" t="s">
        <v>1046</v>
      </c>
      <c r="W51" s="70" t="s">
        <v>543</v>
      </c>
      <c r="X51" s="90">
        <v>0</v>
      </c>
      <c r="Y51" s="90">
        <v>0</v>
      </c>
      <c r="Z51" s="128">
        <f>3/3</f>
        <v>1</v>
      </c>
    </row>
    <row r="52" spans="1:26" s="3" customFormat="1" ht="12" customHeight="1" x14ac:dyDescent="0.2">
      <c r="A52" s="81" t="s">
        <v>1122</v>
      </c>
      <c r="B52" s="82" t="s">
        <v>804</v>
      </c>
      <c r="C52" s="83">
        <v>2</v>
      </c>
      <c r="D52" s="84">
        <v>2020</v>
      </c>
      <c r="E52" s="84" t="s">
        <v>252</v>
      </c>
      <c r="F52" s="85" t="s">
        <v>729</v>
      </c>
      <c r="G52" s="97">
        <v>43972</v>
      </c>
      <c r="H52" s="84" t="s">
        <v>755</v>
      </c>
      <c r="I52" s="84" t="s">
        <v>756</v>
      </c>
      <c r="J52" s="87" t="s">
        <v>757</v>
      </c>
      <c r="K52" s="88" t="s">
        <v>760</v>
      </c>
      <c r="L52" s="89" t="s">
        <v>528</v>
      </c>
      <c r="M52" s="90" t="s">
        <v>759</v>
      </c>
      <c r="N52" s="90">
        <v>1</v>
      </c>
      <c r="O52" s="88" t="s">
        <v>379</v>
      </c>
      <c r="P52" s="91" t="s">
        <v>379</v>
      </c>
      <c r="Q52" s="92" t="s">
        <v>380</v>
      </c>
      <c r="R52" s="93">
        <v>43979</v>
      </c>
      <c r="S52" s="71">
        <v>44012</v>
      </c>
      <c r="T52" s="93">
        <v>44012</v>
      </c>
      <c r="U52" s="88" t="s">
        <v>394</v>
      </c>
      <c r="V52" s="88" t="s">
        <v>1047</v>
      </c>
      <c r="W52" s="70" t="s">
        <v>543</v>
      </c>
      <c r="X52" s="90">
        <v>0</v>
      </c>
      <c r="Y52" s="90">
        <v>0</v>
      </c>
      <c r="Z52" s="129"/>
    </row>
    <row r="53" spans="1:26" s="3" customFormat="1" ht="12" customHeight="1" x14ac:dyDescent="0.2">
      <c r="A53" s="81" t="s">
        <v>1122</v>
      </c>
      <c r="B53" s="82" t="s">
        <v>1063</v>
      </c>
      <c r="C53" s="83">
        <v>1</v>
      </c>
      <c r="D53" s="84">
        <v>2020</v>
      </c>
      <c r="E53" s="84" t="s">
        <v>252</v>
      </c>
      <c r="F53" s="85" t="s">
        <v>1064</v>
      </c>
      <c r="G53" s="97">
        <v>43969</v>
      </c>
      <c r="H53" s="84" t="s">
        <v>1048</v>
      </c>
      <c r="I53" s="84" t="s">
        <v>1049</v>
      </c>
      <c r="J53" s="87" t="s">
        <v>1062</v>
      </c>
      <c r="K53" s="88" t="s">
        <v>1050</v>
      </c>
      <c r="L53" s="89" t="s">
        <v>528</v>
      </c>
      <c r="M53" s="90" t="s">
        <v>1051</v>
      </c>
      <c r="N53" s="90">
        <v>1</v>
      </c>
      <c r="O53" s="88" t="s">
        <v>379</v>
      </c>
      <c r="P53" s="91" t="s">
        <v>379</v>
      </c>
      <c r="Q53" s="92" t="s">
        <v>380</v>
      </c>
      <c r="R53" s="93">
        <v>44001</v>
      </c>
      <c r="S53" s="71">
        <v>44012</v>
      </c>
      <c r="T53" s="93">
        <v>44015</v>
      </c>
      <c r="U53" s="88" t="s">
        <v>394</v>
      </c>
      <c r="V53" s="88" t="s">
        <v>1052</v>
      </c>
      <c r="W53" s="70" t="s">
        <v>543</v>
      </c>
      <c r="X53" s="90">
        <v>0</v>
      </c>
      <c r="Y53" s="90">
        <v>0</v>
      </c>
      <c r="Z53" s="130"/>
    </row>
    <row r="54" spans="1:26" s="3" customFormat="1" ht="12" customHeight="1" x14ac:dyDescent="0.2">
      <c r="A54" s="81" t="s">
        <v>1122</v>
      </c>
      <c r="B54" s="82" t="s">
        <v>1063</v>
      </c>
      <c r="C54" s="83">
        <v>3</v>
      </c>
      <c r="D54" s="84">
        <v>2020</v>
      </c>
      <c r="E54" s="84" t="s">
        <v>252</v>
      </c>
      <c r="F54" s="85" t="s">
        <v>1064</v>
      </c>
      <c r="G54" s="97">
        <v>43969</v>
      </c>
      <c r="H54" s="84" t="s">
        <v>1048</v>
      </c>
      <c r="I54" s="84" t="s">
        <v>1049</v>
      </c>
      <c r="J54" s="87" t="s">
        <v>1062</v>
      </c>
      <c r="K54" s="88" t="s">
        <v>1056</v>
      </c>
      <c r="L54" s="89" t="s">
        <v>528</v>
      </c>
      <c r="M54" s="90" t="s">
        <v>1057</v>
      </c>
      <c r="N54" s="90">
        <v>1</v>
      </c>
      <c r="O54" s="88" t="s">
        <v>1066</v>
      </c>
      <c r="P54" s="91" t="s">
        <v>1066</v>
      </c>
      <c r="Q54" s="92" t="s">
        <v>1058</v>
      </c>
      <c r="R54" s="93">
        <v>44001</v>
      </c>
      <c r="S54" s="71">
        <v>44012</v>
      </c>
      <c r="T54" s="93">
        <v>44015</v>
      </c>
      <c r="U54" s="88" t="s">
        <v>394</v>
      </c>
      <c r="V54" s="88" t="s">
        <v>1059</v>
      </c>
      <c r="W54" s="70" t="s">
        <v>543</v>
      </c>
      <c r="X54" s="90">
        <v>0</v>
      </c>
      <c r="Y54" s="90">
        <v>0</v>
      </c>
      <c r="Z54" s="111">
        <f>1/1</f>
        <v>1</v>
      </c>
    </row>
    <row r="55" spans="1:26" s="3" customFormat="1" ht="12" customHeight="1" x14ac:dyDescent="0.2">
      <c r="A55" s="19" t="s">
        <v>1173</v>
      </c>
      <c r="B55" s="20" t="s">
        <v>67</v>
      </c>
      <c r="C55" s="21">
        <v>4</v>
      </c>
      <c r="D55" s="22">
        <v>2019</v>
      </c>
      <c r="E55" s="22" t="s">
        <v>252</v>
      </c>
      <c r="F55" s="23" t="s">
        <v>253</v>
      </c>
      <c r="G55" s="61">
        <v>43777</v>
      </c>
      <c r="H55" s="22" t="s">
        <v>254</v>
      </c>
      <c r="I55" s="22" t="s">
        <v>255</v>
      </c>
      <c r="J55" s="24" t="s">
        <v>256</v>
      </c>
      <c r="K55" s="7" t="s">
        <v>258</v>
      </c>
      <c r="L55" s="25" t="s">
        <v>275</v>
      </c>
      <c r="M55" s="26" t="s">
        <v>377</v>
      </c>
      <c r="N55" s="26" t="s">
        <v>1159</v>
      </c>
      <c r="O55" s="7" t="s">
        <v>379</v>
      </c>
      <c r="P55" s="27" t="s">
        <v>379</v>
      </c>
      <c r="Q55" s="59" t="s">
        <v>380</v>
      </c>
      <c r="R55" s="60">
        <v>43800</v>
      </c>
      <c r="S55" s="71">
        <v>44042</v>
      </c>
      <c r="T55" s="60">
        <v>44037</v>
      </c>
      <c r="U55" s="7" t="s">
        <v>394</v>
      </c>
      <c r="V55" s="7" t="s">
        <v>1160</v>
      </c>
      <c r="W55" s="70" t="s">
        <v>543</v>
      </c>
      <c r="X55" s="26">
        <v>0</v>
      </c>
      <c r="Y55" s="26">
        <v>0</v>
      </c>
      <c r="Z55" s="111">
        <f>1/1</f>
        <v>1</v>
      </c>
    </row>
    <row r="56" spans="1:26" s="3" customFormat="1" ht="12" customHeight="1" x14ac:dyDescent="0.2">
      <c r="A56" s="19" t="s">
        <v>1173</v>
      </c>
      <c r="B56" s="20" t="s">
        <v>540</v>
      </c>
      <c r="C56" s="21">
        <v>1</v>
      </c>
      <c r="D56" s="22">
        <v>2020</v>
      </c>
      <c r="E56" s="22" t="s">
        <v>252</v>
      </c>
      <c r="F56" s="23" t="s">
        <v>536</v>
      </c>
      <c r="G56" s="61">
        <v>43822</v>
      </c>
      <c r="H56" s="22" t="s">
        <v>537</v>
      </c>
      <c r="I56" s="22" t="s">
        <v>538</v>
      </c>
      <c r="J56" s="24" t="s">
        <v>575</v>
      </c>
      <c r="K56" s="7" t="s">
        <v>576</v>
      </c>
      <c r="L56" s="25" t="s">
        <v>528</v>
      </c>
      <c r="M56" s="26" t="s">
        <v>577</v>
      </c>
      <c r="N56" s="26">
        <v>1</v>
      </c>
      <c r="O56" s="7" t="s">
        <v>541</v>
      </c>
      <c r="P56" s="27" t="s">
        <v>541</v>
      </c>
      <c r="Q56" s="59" t="s">
        <v>539</v>
      </c>
      <c r="R56" s="60">
        <v>43832</v>
      </c>
      <c r="S56" s="71">
        <v>44042</v>
      </c>
      <c r="T56" s="60">
        <v>44037</v>
      </c>
      <c r="U56" s="7" t="s">
        <v>394</v>
      </c>
      <c r="V56" s="7" t="s">
        <v>1161</v>
      </c>
      <c r="W56" s="70" t="s">
        <v>543</v>
      </c>
      <c r="X56" s="26">
        <v>1</v>
      </c>
      <c r="Y56" s="26">
        <v>1</v>
      </c>
      <c r="Z56" s="111">
        <f>1/1</f>
        <v>1</v>
      </c>
    </row>
    <row r="57" spans="1:26" s="3" customFormat="1" ht="12" customHeight="1" x14ac:dyDescent="0.2">
      <c r="A57" s="19" t="s">
        <v>1173</v>
      </c>
      <c r="B57" s="20" t="s">
        <v>730</v>
      </c>
      <c r="C57" s="21">
        <v>1</v>
      </c>
      <c r="D57" s="22">
        <v>2020</v>
      </c>
      <c r="E57" s="22" t="s">
        <v>728</v>
      </c>
      <c r="F57" s="23" t="s">
        <v>229</v>
      </c>
      <c r="G57" s="61">
        <v>43971</v>
      </c>
      <c r="H57" s="22" t="s">
        <v>715</v>
      </c>
      <c r="I57" s="22" t="s">
        <v>716</v>
      </c>
      <c r="J57" s="24" t="s">
        <v>717</v>
      </c>
      <c r="K57" s="7" t="s">
        <v>718</v>
      </c>
      <c r="L57" s="25" t="s">
        <v>528</v>
      </c>
      <c r="M57" s="26" t="s">
        <v>719</v>
      </c>
      <c r="N57" s="26">
        <v>1</v>
      </c>
      <c r="O57" s="7" t="s">
        <v>732</v>
      </c>
      <c r="P57" s="27" t="s">
        <v>732</v>
      </c>
      <c r="Q57" s="59" t="s">
        <v>720</v>
      </c>
      <c r="R57" s="60">
        <v>43983</v>
      </c>
      <c r="S57" s="71">
        <v>44042</v>
      </c>
      <c r="T57" s="60">
        <v>44027</v>
      </c>
      <c r="U57" s="7" t="s">
        <v>1167</v>
      </c>
      <c r="V57" s="7" t="s">
        <v>1168</v>
      </c>
      <c r="W57" s="70" t="s">
        <v>543</v>
      </c>
      <c r="X57" s="26">
        <v>0</v>
      </c>
      <c r="Y57" s="26">
        <v>0</v>
      </c>
      <c r="Z57" s="127">
        <f>1/2</f>
        <v>0.5</v>
      </c>
    </row>
    <row r="58" spans="1:26" s="3" customFormat="1" ht="12" customHeight="1" x14ac:dyDescent="0.2">
      <c r="A58" s="19" t="s">
        <v>1173</v>
      </c>
      <c r="B58" s="20" t="s">
        <v>730</v>
      </c>
      <c r="C58" s="21">
        <v>2</v>
      </c>
      <c r="D58" s="22">
        <v>2020</v>
      </c>
      <c r="E58" s="22" t="s">
        <v>728</v>
      </c>
      <c r="F58" s="23" t="s">
        <v>229</v>
      </c>
      <c r="G58" s="61">
        <v>43971</v>
      </c>
      <c r="H58" s="22" t="s">
        <v>715</v>
      </c>
      <c r="I58" s="22" t="s">
        <v>716</v>
      </c>
      <c r="J58" s="24" t="s">
        <v>717</v>
      </c>
      <c r="K58" s="7" t="s">
        <v>721</v>
      </c>
      <c r="L58" s="25" t="s">
        <v>528</v>
      </c>
      <c r="M58" s="26" t="s">
        <v>722</v>
      </c>
      <c r="N58" s="26">
        <v>1</v>
      </c>
      <c r="O58" s="7" t="s">
        <v>732</v>
      </c>
      <c r="P58" s="27" t="s">
        <v>732</v>
      </c>
      <c r="Q58" s="59" t="s">
        <v>720</v>
      </c>
      <c r="R58" s="60">
        <v>43983</v>
      </c>
      <c r="S58" s="71">
        <v>44042</v>
      </c>
      <c r="T58" s="60">
        <v>44027</v>
      </c>
      <c r="U58" s="7" t="s">
        <v>1167</v>
      </c>
      <c r="V58" s="7" t="s">
        <v>1169</v>
      </c>
      <c r="W58" s="70" t="s">
        <v>391</v>
      </c>
      <c r="X58" s="26">
        <v>0</v>
      </c>
      <c r="Y58" s="26">
        <v>0</v>
      </c>
      <c r="Z58" s="127"/>
    </row>
    <row r="59" spans="1:26" s="3" customFormat="1" ht="12" customHeight="1" x14ac:dyDescent="0.2">
      <c r="A59" s="19" t="s">
        <v>1173</v>
      </c>
      <c r="B59" s="20" t="s">
        <v>1063</v>
      </c>
      <c r="C59" s="21">
        <v>2</v>
      </c>
      <c r="D59" s="22">
        <v>2020</v>
      </c>
      <c r="E59" s="22" t="s">
        <v>252</v>
      </c>
      <c r="F59" s="23" t="s">
        <v>1064</v>
      </c>
      <c r="G59" s="61">
        <v>43969</v>
      </c>
      <c r="H59" s="22" t="s">
        <v>1048</v>
      </c>
      <c r="I59" s="22" t="s">
        <v>1049</v>
      </c>
      <c r="J59" s="24" t="s">
        <v>1062</v>
      </c>
      <c r="K59" s="7" t="s">
        <v>1053</v>
      </c>
      <c r="L59" s="25" t="s">
        <v>528</v>
      </c>
      <c r="M59" s="26" t="s">
        <v>1054</v>
      </c>
      <c r="N59" s="26">
        <v>1</v>
      </c>
      <c r="O59" s="7" t="s">
        <v>1065</v>
      </c>
      <c r="P59" s="27" t="s">
        <v>1065</v>
      </c>
      <c r="Q59" s="59" t="s">
        <v>1055</v>
      </c>
      <c r="R59" s="60">
        <v>44001</v>
      </c>
      <c r="S59" s="71">
        <v>44042</v>
      </c>
      <c r="T59" s="60">
        <v>44027</v>
      </c>
      <c r="U59" s="7" t="s">
        <v>1167</v>
      </c>
      <c r="V59" s="7" t="s">
        <v>1171</v>
      </c>
      <c r="W59" s="70" t="s">
        <v>391</v>
      </c>
      <c r="X59" s="26">
        <v>0</v>
      </c>
      <c r="Y59" s="26">
        <v>0</v>
      </c>
      <c r="Z59" s="111">
        <v>0</v>
      </c>
    </row>
    <row r="60" spans="1:26" s="3" customFormat="1" ht="12" customHeight="1" x14ac:dyDescent="0.2">
      <c r="A60" s="19" t="s">
        <v>1173</v>
      </c>
      <c r="B60" s="20" t="s">
        <v>886</v>
      </c>
      <c r="C60" s="21">
        <v>1</v>
      </c>
      <c r="D60" s="22">
        <v>2020</v>
      </c>
      <c r="E60" s="22" t="s">
        <v>70</v>
      </c>
      <c r="F60" s="23" t="s">
        <v>729</v>
      </c>
      <c r="G60" s="61">
        <v>43972</v>
      </c>
      <c r="H60" s="22" t="s">
        <v>877</v>
      </c>
      <c r="I60" s="22" t="s">
        <v>878</v>
      </c>
      <c r="J60" s="24" t="s">
        <v>879</v>
      </c>
      <c r="K60" s="7" t="s">
        <v>880</v>
      </c>
      <c r="L60" s="25" t="s">
        <v>275</v>
      </c>
      <c r="M60" s="26" t="s">
        <v>881</v>
      </c>
      <c r="N60" s="26" t="s">
        <v>881</v>
      </c>
      <c r="O60" s="7" t="s">
        <v>277</v>
      </c>
      <c r="P60" s="27" t="s">
        <v>278</v>
      </c>
      <c r="Q60" s="59"/>
      <c r="R60" s="60">
        <v>43983</v>
      </c>
      <c r="S60" s="71">
        <v>44042</v>
      </c>
      <c r="T60" s="60"/>
      <c r="U60" s="7"/>
      <c r="V60" s="7"/>
      <c r="W60" s="70" t="s">
        <v>391</v>
      </c>
      <c r="X60" s="26">
        <v>0</v>
      </c>
      <c r="Y60" s="26">
        <v>0</v>
      </c>
      <c r="Z60" s="111">
        <v>0</v>
      </c>
    </row>
    <row r="61" spans="1:26" s="3" customFormat="1" ht="12" customHeight="1" x14ac:dyDescent="0.2">
      <c r="A61" s="19" t="s">
        <v>1173</v>
      </c>
      <c r="B61" s="20" t="s">
        <v>710</v>
      </c>
      <c r="C61" s="21">
        <v>1</v>
      </c>
      <c r="D61" s="22">
        <v>2020</v>
      </c>
      <c r="E61" s="22" t="s">
        <v>707</v>
      </c>
      <c r="F61" s="23" t="s">
        <v>1100</v>
      </c>
      <c r="G61" s="61">
        <v>43948</v>
      </c>
      <c r="H61" s="22" t="s">
        <v>693</v>
      </c>
      <c r="I61" s="22" t="s">
        <v>488</v>
      </c>
      <c r="J61" s="24" t="s">
        <v>694</v>
      </c>
      <c r="K61" s="7" t="s">
        <v>695</v>
      </c>
      <c r="L61" s="25" t="s">
        <v>696</v>
      </c>
      <c r="M61" s="26" t="s">
        <v>697</v>
      </c>
      <c r="N61" s="26">
        <v>1</v>
      </c>
      <c r="O61" s="7" t="s">
        <v>317</v>
      </c>
      <c r="P61" s="27" t="s">
        <v>326</v>
      </c>
      <c r="Q61" s="59" t="s">
        <v>698</v>
      </c>
      <c r="R61" s="60">
        <v>43977</v>
      </c>
      <c r="S61" s="71">
        <v>44043</v>
      </c>
      <c r="T61" s="60">
        <v>44046</v>
      </c>
      <c r="U61" s="7" t="s">
        <v>395</v>
      </c>
      <c r="V61" s="7" t="s">
        <v>1164</v>
      </c>
      <c r="W61" s="70" t="s">
        <v>543</v>
      </c>
      <c r="X61" s="26">
        <v>0</v>
      </c>
      <c r="Y61" s="26">
        <v>0</v>
      </c>
      <c r="Z61" s="127">
        <f>2/2</f>
        <v>1</v>
      </c>
    </row>
    <row r="62" spans="1:26" s="3" customFormat="1" ht="12" customHeight="1" x14ac:dyDescent="0.2">
      <c r="A62" s="19" t="s">
        <v>1173</v>
      </c>
      <c r="B62" s="20" t="s">
        <v>1088</v>
      </c>
      <c r="C62" s="21">
        <v>1</v>
      </c>
      <c r="D62" s="22">
        <v>2020</v>
      </c>
      <c r="E62" s="22" t="s">
        <v>192</v>
      </c>
      <c r="F62" s="23" t="s">
        <v>1099</v>
      </c>
      <c r="G62" s="61">
        <v>43952</v>
      </c>
      <c r="H62" s="22" t="s">
        <v>1078</v>
      </c>
      <c r="I62" s="22" t="s">
        <v>1079</v>
      </c>
      <c r="J62" s="24" t="s">
        <v>1080</v>
      </c>
      <c r="K62" s="7" t="s">
        <v>1081</v>
      </c>
      <c r="L62" s="25" t="s">
        <v>1082</v>
      </c>
      <c r="M62" s="26" t="s">
        <v>1083</v>
      </c>
      <c r="N62" s="26">
        <v>1</v>
      </c>
      <c r="O62" s="7" t="s">
        <v>317</v>
      </c>
      <c r="P62" s="27" t="s">
        <v>326</v>
      </c>
      <c r="Q62" s="59" t="s">
        <v>1084</v>
      </c>
      <c r="R62" s="60">
        <v>43987</v>
      </c>
      <c r="S62" s="71">
        <v>44042</v>
      </c>
      <c r="T62" s="60">
        <v>44046</v>
      </c>
      <c r="U62" s="7" t="s">
        <v>395</v>
      </c>
      <c r="V62" s="7" t="s">
        <v>1165</v>
      </c>
      <c r="W62" s="70" t="s">
        <v>543</v>
      </c>
      <c r="X62" s="26">
        <v>0</v>
      </c>
      <c r="Y62" s="26">
        <v>0</v>
      </c>
      <c r="Z62" s="127"/>
    </row>
  </sheetData>
  <sortState ref="B56:Y62">
    <sortCondition ref="O56:O62"/>
  </sortState>
  <mergeCells count="15">
    <mergeCell ref="Z61:Z62"/>
    <mergeCell ref="Z57:Z58"/>
    <mergeCell ref="Z49:Z50"/>
    <mergeCell ref="Z51:Z53"/>
    <mergeCell ref="Z36:Z37"/>
    <mergeCell ref="Z4:Z6"/>
    <mergeCell ref="Z8:Z9"/>
    <mergeCell ref="Z10:Z11"/>
    <mergeCell ref="Z38:Z41"/>
    <mergeCell ref="Z43:Z47"/>
    <mergeCell ref="Z28:Z31"/>
    <mergeCell ref="Z32:Z35"/>
    <mergeCell ref="Z23:Z25"/>
    <mergeCell ref="Z12:Z14"/>
    <mergeCell ref="Z15:Z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B12" sqref="B12"/>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3" customWidth="1"/>
    <col min="9" max="9" width="22.140625" style="67" customWidth="1"/>
    <col min="10" max="10" width="18.28515625" customWidth="1"/>
    <col min="11" max="11" width="16.5703125" customWidth="1"/>
    <col min="12" max="12" width="19.5703125" customWidth="1"/>
    <col min="13" max="13" width="0" style="67" hidden="1" customWidth="1"/>
    <col min="14" max="14" width="29.140625" customWidth="1"/>
    <col min="15" max="15" width="20.7109375" bestFit="1" customWidth="1"/>
  </cols>
  <sheetData>
    <row r="1" spans="1:7" hidden="1" x14ac:dyDescent="0.2">
      <c r="A1" s="45" t="s">
        <v>436</v>
      </c>
      <c r="C1" s="45">
        <v>2016</v>
      </c>
      <c r="D1" s="45">
        <v>2017</v>
      </c>
      <c r="E1" s="45">
        <v>2018</v>
      </c>
      <c r="F1" s="45">
        <v>2019</v>
      </c>
      <c r="G1" s="45">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418</v>
      </c>
      <c r="G43">
        <v>1</v>
      </c>
    </row>
    <row r="44" spans="1:8" hidden="1" x14ac:dyDescent="0.2">
      <c r="A44" t="s">
        <v>425</v>
      </c>
      <c r="G44">
        <v>1</v>
      </c>
    </row>
    <row r="45" spans="1:8" hidden="1" x14ac:dyDescent="0.2">
      <c r="A45" t="s">
        <v>426</v>
      </c>
      <c r="G45">
        <v>1</v>
      </c>
    </row>
    <row r="46" spans="1:8" hidden="1" x14ac:dyDescent="0.2">
      <c r="A46" t="s">
        <v>427</v>
      </c>
      <c r="G46">
        <v>1</v>
      </c>
    </row>
    <row r="47" spans="1:8" hidden="1" x14ac:dyDescent="0.2">
      <c r="A47" t="s">
        <v>428</v>
      </c>
      <c r="G47">
        <v>1</v>
      </c>
    </row>
    <row r="48" spans="1:8" hidden="1" x14ac:dyDescent="0.2">
      <c r="A48" s="45" t="s">
        <v>437</v>
      </c>
      <c r="C48" s="45">
        <f>SUM(C2:C47)</f>
        <v>2</v>
      </c>
      <c r="D48" s="45">
        <f>SUM(D2:D47)</f>
        <v>5</v>
      </c>
      <c r="E48" s="45">
        <f>SUM(E2:E47)</f>
        <v>7</v>
      </c>
      <c r="F48" s="45">
        <f>SUM(F2:F47)</f>
        <v>27</v>
      </c>
      <c r="G48" s="45">
        <f>SUM(G2:G47)</f>
        <v>5</v>
      </c>
      <c r="H48" s="54">
        <f>SUM(C48:G48)</f>
        <v>46</v>
      </c>
    </row>
    <row r="49" spans="1:15" hidden="1" x14ac:dyDescent="0.2">
      <c r="A49" s="45" t="s">
        <v>26</v>
      </c>
      <c r="C49" s="45">
        <v>2016</v>
      </c>
      <c r="D49" s="45">
        <v>2017</v>
      </c>
      <c r="E49" s="45">
        <v>2018</v>
      </c>
      <c r="F49" s="45">
        <v>2019</v>
      </c>
      <c r="G49" s="45">
        <v>2020</v>
      </c>
      <c r="H49" s="55" t="s">
        <v>435</v>
      </c>
    </row>
    <row r="50" spans="1:15" x14ac:dyDescent="0.2">
      <c r="H50" s="56" t="s">
        <v>26</v>
      </c>
      <c r="I50" s="67" t="s">
        <v>444</v>
      </c>
      <c r="L50" s="56" t="s">
        <v>438</v>
      </c>
      <c r="M50" s="143" t="s">
        <v>440</v>
      </c>
      <c r="N50" s="47" t="s">
        <v>442</v>
      </c>
      <c r="O50" s="47" t="s">
        <v>441</v>
      </c>
    </row>
    <row r="51" spans="1:15" x14ac:dyDescent="0.2">
      <c r="L51" s="51">
        <v>2016</v>
      </c>
      <c r="M51" s="141">
        <v>3</v>
      </c>
      <c r="N51" s="48">
        <v>2</v>
      </c>
      <c r="O51" s="48">
        <v>2</v>
      </c>
    </row>
    <row r="52" spans="1:15" x14ac:dyDescent="0.2">
      <c r="H52" s="56" t="s">
        <v>438</v>
      </c>
      <c r="I52" s="67" t="s">
        <v>439</v>
      </c>
      <c r="L52" s="51">
        <v>2017</v>
      </c>
      <c r="M52" s="141">
        <v>1</v>
      </c>
      <c r="N52" s="48">
        <v>5</v>
      </c>
      <c r="O52" s="48">
        <v>5</v>
      </c>
    </row>
    <row r="53" spans="1:15" x14ac:dyDescent="0.2">
      <c r="H53" s="144" t="s">
        <v>430</v>
      </c>
      <c r="I53" s="145">
        <v>3</v>
      </c>
      <c r="L53" s="51">
        <v>2018</v>
      </c>
      <c r="M53" s="141">
        <v>5</v>
      </c>
      <c r="N53" s="48">
        <v>12</v>
      </c>
      <c r="O53" s="48">
        <v>7</v>
      </c>
    </row>
    <row r="54" spans="1:15" x14ac:dyDescent="0.2">
      <c r="H54" s="41" t="s">
        <v>126</v>
      </c>
      <c r="I54" s="145">
        <v>1</v>
      </c>
      <c r="L54" s="51">
        <v>2019</v>
      </c>
      <c r="M54" s="141">
        <v>12</v>
      </c>
      <c r="N54" s="48">
        <v>45</v>
      </c>
      <c r="O54" s="48">
        <v>27</v>
      </c>
    </row>
    <row r="55" spans="1:15" x14ac:dyDescent="0.2">
      <c r="H55" s="41" t="s">
        <v>118</v>
      </c>
      <c r="I55" s="145">
        <v>2</v>
      </c>
      <c r="L55" s="52">
        <v>2020</v>
      </c>
      <c r="M55" s="142">
        <v>12</v>
      </c>
      <c r="N55" s="49">
        <v>16</v>
      </c>
      <c r="O55" s="49">
        <v>10</v>
      </c>
    </row>
    <row r="56" spans="1:15" x14ac:dyDescent="0.2">
      <c r="H56" s="114" t="s">
        <v>429</v>
      </c>
      <c r="I56" s="146">
        <v>5</v>
      </c>
      <c r="L56" s="51" t="s">
        <v>406</v>
      </c>
      <c r="M56" s="141">
        <v>33</v>
      </c>
      <c r="N56" s="50">
        <f>SUM(N51:N55)</f>
        <v>80</v>
      </c>
      <c r="O56" s="50">
        <f>SUM(O51:O55)</f>
        <v>51</v>
      </c>
    </row>
    <row r="57" spans="1:15" x14ac:dyDescent="0.2">
      <c r="H57" s="41" t="s">
        <v>499</v>
      </c>
      <c r="I57" s="145">
        <v>1</v>
      </c>
      <c r="L57" s="54" t="s">
        <v>443</v>
      </c>
      <c r="M57" s="68"/>
      <c r="N57" s="46">
        <f>+SUM(N51:N54)</f>
        <v>64</v>
      </c>
      <c r="O57" s="46">
        <f>+SUM(O51:O54)</f>
        <v>41</v>
      </c>
    </row>
    <row r="58" spans="1:15" x14ac:dyDescent="0.2">
      <c r="H58" s="41" t="s">
        <v>500</v>
      </c>
      <c r="I58" s="145">
        <v>1</v>
      </c>
      <c r="N58" s="40"/>
      <c r="O58" s="39"/>
    </row>
    <row r="59" spans="1:15" x14ac:dyDescent="0.2">
      <c r="H59" s="41" t="s">
        <v>502</v>
      </c>
      <c r="I59" s="145">
        <v>1</v>
      </c>
      <c r="N59" s="40"/>
      <c r="O59" s="39"/>
    </row>
    <row r="60" spans="1:15" ht="12.75" customHeight="1" x14ac:dyDescent="0.2">
      <c r="H60" s="41" t="s">
        <v>501</v>
      </c>
      <c r="I60" s="145">
        <v>1</v>
      </c>
      <c r="N60" s="40"/>
      <c r="O60" s="39"/>
    </row>
    <row r="61" spans="1:15" x14ac:dyDescent="0.2">
      <c r="H61" s="41" t="s">
        <v>503</v>
      </c>
      <c r="I61" s="145">
        <v>1</v>
      </c>
      <c r="N61" s="40"/>
      <c r="O61" s="39"/>
    </row>
    <row r="62" spans="1:15" x14ac:dyDescent="0.2">
      <c r="H62" s="112" t="s">
        <v>141</v>
      </c>
      <c r="I62" s="145">
        <v>3</v>
      </c>
      <c r="N62" s="40"/>
      <c r="O62" s="39"/>
    </row>
    <row r="63" spans="1:15" x14ac:dyDescent="0.2">
      <c r="H63" s="41" t="s">
        <v>163</v>
      </c>
      <c r="I63" s="145">
        <v>2</v>
      </c>
      <c r="N63" s="40"/>
      <c r="O63" s="39"/>
    </row>
    <row r="64" spans="1:15" x14ac:dyDescent="0.2">
      <c r="H64" s="41" t="s">
        <v>160</v>
      </c>
      <c r="I64" s="145">
        <v>1</v>
      </c>
      <c r="N64" s="40"/>
      <c r="O64" s="39"/>
    </row>
    <row r="65" spans="8:15" x14ac:dyDescent="0.2">
      <c r="H65" s="144" t="s">
        <v>87</v>
      </c>
      <c r="I65" s="145">
        <v>1</v>
      </c>
      <c r="N65" s="40"/>
      <c r="O65" s="39"/>
    </row>
    <row r="66" spans="8:15" x14ac:dyDescent="0.2">
      <c r="H66" s="41" t="s">
        <v>88</v>
      </c>
      <c r="I66" s="145">
        <v>1</v>
      </c>
      <c r="N66" s="40"/>
      <c r="O66" s="39"/>
    </row>
    <row r="67" spans="8:15" x14ac:dyDescent="0.2">
      <c r="H67" s="144" t="s">
        <v>253</v>
      </c>
      <c r="I67" s="145">
        <v>1</v>
      </c>
      <c r="N67" s="40"/>
      <c r="O67" s="39"/>
    </row>
    <row r="68" spans="8:15" x14ac:dyDescent="0.2">
      <c r="H68" s="41" t="s">
        <v>254</v>
      </c>
      <c r="I68" s="145">
        <v>1</v>
      </c>
      <c r="N68" s="40"/>
      <c r="O68" s="39"/>
    </row>
    <row r="69" spans="8:15" ht="24" x14ac:dyDescent="0.2">
      <c r="H69" s="113" t="s">
        <v>213</v>
      </c>
      <c r="I69" s="145">
        <v>1</v>
      </c>
      <c r="N69" s="40"/>
      <c r="O69" s="39"/>
    </row>
    <row r="70" spans="8:15" x14ac:dyDescent="0.2">
      <c r="H70" s="41" t="s">
        <v>214</v>
      </c>
      <c r="I70" s="145">
        <v>1</v>
      </c>
      <c r="N70" s="40"/>
      <c r="O70" s="39"/>
    </row>
    <row r="71" spans="8:15" x14ac:dyDescent="0.2">
      <c r="H71" s="144" t="s">
        <v>83</v>
      </c>
      <c r="I71" s="145">
        <v>1</v>
      </c>
      <c r="N71" s="40"/>
      <c r="O71" s="39"/>
    </row>
    <row r="72" spans="8:15" x14ac:dyDescent="0.2">
      <c r="H72" s="41" t="s">
        <v>84</v>
      </c>
      <c r="I72" s="145">
        <v>1</v>
      </c>
      <c r="N72" s="40"/>
      <c r="O72" s="39"/>
    </row>
    <row r="73" spans="8:15" x14ac:dyDescent="0.2">
      <c r="H73" s="144" t="s">
        <v>177</v>
      </c>
      <c r="I73" s="145">
        <v>2</v>
      </c>
      <c r="N73" s="40"/>
      <c r="O73" s="39"/>
    </row>
    <row r="74" spans="8:15" x14ac:dyDescent="0.2">
      <c r="H74" s="41" t="s">
        <v>178</v>
      </c>
      <c r="I74" s="145">
        <v>1</v>
      </c>
      <c r="N74" s="40"/>
      <c r="O74" s="39"/>
    </row>
    <row r="75" spans="8:15" x14ac:dyDescent="0.2">
      <c r="H75" s="41" t="s">
        <v>182</v>
      </c>
      <c r="I75" s="145">
        <v>1</v>
      </c>
      <c r="N75" s="40"/>
      <c r="O75" s="39"/>
    </row>
    <row r="76" spans="8:15" x14ac:dyDescent="0.2">
      <c r="H76" s="144" t="s">
        <v>199</v>
      </c>
      <c r="I76" s="145">
        <v>4</v>
      </c>
      <c r="N76" s="40"/>
      <c r="O76" s="39"/>
    </row>
    <row r="77" spans="8:15" x14ac:dyDescent="0.2">
      <c r="H77" s="41" t="s">
        <v>200</v>
      </c>
      <c r="I77" s="145">
        <v>2</v>
      </c>
      <c r="N77" s="40"/>
      <c r="O77" s="39"/>
    </row>
    <row r="78" spans="8:15" x14ac:dyDescent="0.2">
      <c r="H78" s="41" t="s">
        <v>206</v>
      </c>
      <c r="I78" s="145">
        <v>2</v>
      </c>
      <c r="N78" s="40"/>
      <c r="O78" s="39"/>
    </row>
    <row r="79" spans="8:15" x14ac:dyDescent="0.2">
      <c r="H79" s="144" t="s">
        <v>71</v>
      </c>
      <c r="I79" s="145">
        <v>2</v>
      </c>
      <c r="N79" s="40"/>
      <c r="O79" s="39"/>
    </row>
    <row r="80" spans="8:15" x14ac:dyDescent="0.2">
      <c r="H80" s="41" t="s">
        <v>76</v>
      </c>
      <c r="I80" s="145">
        <v>1</v>
      </c>
      <c r="N80" s="40"/>
      <c r="O80" s="39"/>
    </row>
    <row r="81" spans="8:15" x14ac:dyDescent="0.2">
      <c r="H81" s="41" t="s">
        <v>72</v>
      </c>
      <c r="I81" s="145">
        <v>1</v>
      </c>
      <c r="N81" s="40"/>
      <c r="O81" s="39"/>
    </row>
    <row r="82" spans="8:15" x14ac:dyDescent="0.2">
      <c r="H82" s="144" t="s">
        <v>109</v>
      </c>
      <c r="I82" s="145">
        <v>1</v>
      </c>
      <c r="N82" s="40"/>
      <c r="O82" s="39"/>
    </row>
    <row r="83" spans="8:15" x14ac:dyDescent="0.2">
      <c r="H83" s="41" t="s">
        <v>114</v>
      </c>
      <c r="I83" s="145">
        <v>1</v>
      </c>
      <c r="N83" s="40"/>
      <c r="O83" s="39"/>
    </row>
    <row r="84" spans="8:15" x14ac:dyDescent="0.2">
      <c r="H84" s="144" t="s">
        <v>105</v>
      </c>
      <c r="I84" s="145">
        <v>1</v>
      </c>
      <c r="N84" s="40"/>
      <c r="O84" s="39"/>
    </row>
    <row r="85" spans="8:15" x14ac:dyDescent="0.2">
      <c r="H85" s="41" t="s">
        <v>106</v>
      </c>
      <c r="I85" s="145">
        <v>1</v>
      </c>
      <c r="N85" s="40"/>
      <c r="O85" s="39"/>
    </row>
    <row r="86" spans="8:15" x14ac:dyDescent="0.2">
      <c r="H86" s="144" t="s">
        <v>171</v>
      </c>
      <c r="I86" s="145">
        <v>1</v>
      </c>
      <c r="N86" s="40"/>
      <c r="O86" s="39"/>
    </row>
    <row r="87" spans="8:15" x14ac:dyDescent="0.2">
      <c r="H87" s="41" t="s">
        <v>172</v>
      </c>
      <c r="I87" s="145">
        <v>1</v>
      </c>
      <c r="N87" s="40"/>
      <c r="O87" s="39"/>
    </row>
    <row r="88" spans="8:15" x14ac:dyDescent="0.2">
      <c r="H88" s="144" t="s">
        <v>485</v>
      </c>
      <c r="I88" s="145">
        <v>7</v>
      </c>
      <c r="N88" s="40"/>
      <c r="O88" s="39"/>
    </row>
    <row r="89" spans="8:15" x14ac:dyDescent="0.2">
      <c r="H89" s="41" t="s">
        <v>504</v>
      </c>
      <c r="I89" s="145">
        <v>2</v>
      </c>
      <c r="N89" s="40"/>
      <c r="O89" s="39"/>
    </row>
    <row r="90" spans="8:15" x14ac:dyDescent="0.2">
      <c r="H90" s="41" t="s">
        <v>505</v>
      </c>
      <c r="I90" s="145">
        <v>1</v>
      </c>
      <c r="N90" s="40"/>
      <c r="O90" s="39"/>
    </row>
    <row r="91" spans="8:15" x14ac:dyDescent="0.2">
      <c r="H91" s="41" t="s">
        <v>506</v>
      </c>
      <c r="I91" s="145">
        <v>2</v>
      </c>
      <c r="N91" s="40"/>
      <c r="O91" s="39"/>
    </row>
    <row r="92" spans="8:15" x14ac:dyDescent="0.2">
      <c r="H92" s="41" t="s">
        <v>507</v>
      </c>
      <c r="I92" s="145">
        <v>1</v>
      </c>
      <c r="N92" s="40"/>
      <c r="O92" s="39"/>
    </row>
    <row r="93" spans="8:15" x14ac:dyDescent="0.2">
      <c r="H93" s="41" t="s">
        <v>508</v>
      </c>
      <c r="I93" s="145">
        <v>1</v>
      </c>
      <c r="N93" s="40"/>
      <c r="O93" s="39"/>
    </row>
    <row r="94" spans="8:15" x14ac:dyDescent="0.2">
      <c r="H94" s="51" t="s">
        <v>406</v>
      </c>
      <c r="I94" s="145">
        <v>33</v>
      </c>
      <c r="N94" s="40"/>
      <c r="O94" s="39"/>
    </row>
    <row r="95" spans="8:15" x14ac:dyDescent="0.2">
      <c r="H95"/>
      <c r="I95"/>
      <c r="N95" s="40"/>
      <c r="O95" s="39"/>
    </row>
    <row r="96" spans="8:15" x14ac:dyDescent="0.2">
      <c r="H96"/>
      <c r="I96"/>
      <c r="N96" s="40"/>
      <c r="O96" s="39"/>
    </row>
    <row r="97" spans="8:15" x14ac:dyDescent="0.2">
      <c r="H97"/>
      <c r="I97"/>
      <c r="N97" s="40"/>
      <c r="O97" s="39"/>
    </row>
    <row r="98" spans="8:15" x14ac:dyDescent="0.2">
      <c r="H98"/>
      <c r="I98"/>
      <c r="N98" s="40"/>
      <c r="O98" s="39"/>
    </row>
    <row r="99" spans="8:15" x14ac:dyDescent="0.2">
      <c r="H99"/>
      <c r="I99"/>
      <c r="N99" s="40"/>
      <c r="O99" s="39"/>
    </row>
    <row r="100" spans="8:15" x14ac:dyDescent="0.2">
      <c r="H100"/>
      <c r="I100"/>
      <c r="N100" s="40"/>
      <c r="O100" s="39"/>
    </row>
    <row r="101" spans="8:15" x14ac:dyDescent="0.2">
      <c r="H101"/>
      <c r="I101"/>
      <c r="N101" s="40"/>
      <c r="O101" s="39"/>
    </row>
    <row r="102" spans="8:15" x14ac:dyDescent="0.2">
      <c r="H102"/>
      <c r="I102"/>
      <c r="N102" s="40"/>
      <c r="O102" s="39"/>
    </row>
    <row r="103" spans="8:15" x14ac:dyDescent="0.2">
      <c r="H103"/>
      <c r="I103"/>
      <c r="N103" s="40"/>
      <c r="O103" s="39"/>
    </row>
    <row r="104" spans="8:15" x14ac:dyDescent="0.2">
      <c r="H104"/>
      <c r="I104"/>
      <c r="N104" s="40"/>
      <c r="O104" s="39"/>
    </row>
    <row r="105" spans="8:15" x14ac:dyDescent="0.2">
      <c r="H105"/>
      <c r="I105"/>
      <c r="N105" s="40"/>
      <c r="O105" s="39"/>
    </row>
    <row r="106" spans="8:15" x14ac:dyDescent="0.2">
      <c r="H106"/>
      <c r="I106"/>
      <c r="N106" s="40"/>
      <c r="O106" s="39"/>
    </row>
    <row r="107" spans="8:15" x14ac:dyDescent="0.2">
      <c r="H107"/>
      <c r="I107"/>
      <c r="N107" s="40"/>
      <c r="O107" s="39"/>
    </row>
    <row r="108" spans="8:15" x14ac:dyDescent="0.2">
      <c r="H108"/>
      <c r="I108"/>
      <c r="N108" s="40"/>
      <c r="O108" s="39"/>
    </row>
    <row r="109" spans="8:15" x14ac:dyDescent="0.2">
      <c r="H109"/>
      <c r="I109"/>
      <c r="N109" s="40"/>
      <c r="O109" s="39"/>
    </row>
    <row r="110" spans="8:15" x14ac:dyDescent="0.2">
      <c r="H110"/>
      <c r="I110"/>
      <c r="N110" s="40"/>
      <c r="O110" s="39"/>
    </row>
    <row r="111" spans="8:15" x14ac:dyDescent="0.2">
      <c r="H111"/>
      <c r="I111"/>
      <c r="N111" s="40"/>
      <c r="O111" s="39"/>
    </row>
    <row r="112" spans="8:15" x14ac:dyDescent="0.2">
      <c r="H112"/>
      <c r="I112"/>
      <c r="N112" s="40"/>
      <c r="O112" s="39"/>
    </row>
    <row r="113" spans="8:15" x14ac:dyDescent="0.2">
      <c r="H113"/>
      <c r="I113"/>
      <c r="N113" s="40"/>
      <c r="O113" s="39"/>
    </row>
    <row r="114" spans="8:15" x14ac:dyDescent="0.2">
      <c r="H114"/>
      <c r="I114"/>
      <c r="N114" s="40"/>
      <c r="O114" s="39"/>
    </row>
    <row r="115" spans="8:15" x14ac:dyDescent="0.2">
      <c r="H115"/>
      <c r="I115"/>
      <c r="N115" s="40"/>
      <c r="O115" s="39"/>
    </row>
    <row r="116" spans="8:15" x14ac:dyDescent="0.2">
      <c r="H116"/>
      <c r="I116"/>
      <c r="N116" s="40"/>
      <c r="O116" s="39"/>
    </row>
    <row r="117" spans="8:15" x14ac:dyDescent="0.2">
      <c r="H117"/>
      <c r="I117"/>
      <c r="N117" s="40"/>
      <c r="O117" s="39"/>
    </row>
    <row r="118" spans="8:15" x14ac:dyDescent="0.2">
      <c r="H118"/>
      <c r="I118"/>
      <c r="N118" s="40"/>
      <c r="O118" s="39"/>
    </row>
    <row r="119" spans="8:15" x14ac:dyDescent="0.2">
      <c r="H119"/>
      <c r="I119"/>
      <c r="N119" s="40"/>
      <c r="O119" s="39"/>
    </row>
    <row r="120" spans="8:15" x14ac:dyDescent="0.2">
      <c r="H120"/>
      <c r="I120"/>
      <c r="N120" s="40"/>
      <c r="O120" s="39"/>
    </row>
    <row r="121" spans="8:15" x14ac:dyDescent="0.2">
      <c r="H121"/>
      <c r="I121"/>
      <c r="N121" s="40"/>
      <c r="O121" s="39"/>
    </row>
    <row r="122" spans="8:15" x14ac:dyDescent="0.2">
      <c r="H122"/>
      <c r="I122"/>
      <c r="N122" s="40"/>
      <c r="O122" s="39"/>
    </row>
    <row r="123" spans="8:15" x14ac:dyDescent="0.2">
      <c r="H123"/>
      <c r="I123"/>
      <c r="N123" s="40"/>
      <c r="O123" s="39"/>
    </row>
    <row r="124" spans="8:15" x14ac:dyDescent="0.2">
      <c r="H124"/>
      <c r="I124"/>
      <c r="N124" s="40"/>
      <c r="O124" s="39"/>
    </row>
    <row r="125" spans="8:15" x14ac:dyDescent="0.2">
      <c r="H125"/>
      <c r="I125"/>
      <c r="N125" s="40"/>
      <c r="O125" s="39"/>
    </row>
    <row r="126" spans="8:15" x14ac:dyDescent="0.2">
      <c r="H126"/>
      <c r="I126"/>
      <c r="N126" s="40"/>
      <c r="O126" s="39"/>
    </row>
    <row r="127" spans="8:15" x14ac:dyDescent="0.2">
      <c r="H127"/>
      <c r="I127"/>
      <c r="N127" s="40"/>
      <c r="O127" s="39"/>
    </row>
    <row r="128" spans="8:15" x14ac:dyDescent="0.2">
      <c r="H128"/>
      <c r="I128"/>
      <c r="N128" s="40"/>
      <c r="O128" s="39"/>
    </row>
    <row r="129" spans="8:15" x14ac:dyDescent="0.2">
      <c r="H129"/>
      <c r="I129"/>
      <c r="N129" s="40"/>
      <c r="O129" s="39"/>
    </row>
    <row r="130" spans="8:15" x14ac:dyDescent="0.2">
      <c r="H130"/>
      <c r="I130"/>
      <c r="N130" s="40"/>
      <c r="O130" s="39"/>
    </row>
    <row r="131" spans="8:15" x14ac:dyDescent="0.2">
      <c r="H131"/>
      <c r="I131"/>
      <c r="N131" s="40"/>
      <c r="O131" s="39"/>
    </row>
    <row r="132" spans="8:15" x14ac:dyDescent="0.2">
      <c r="H132"/>
      <c r="I132"/>
      <c r="N132" s="40"/>
      <c r="O132" s="39"/>
    </row>
    <row r="133" spans="8:15" x14ac:dyDescent="0.2">
      <c r="H133"/>
      <c r="N133" s="40"/>
      <c r="O133" s="39"/>
    </row>
    <row r="134" spans="8:15" x14ac:dyDescent="0.2">
      <c r="H134"/>
      <c r="N134" s="40"/>
      <c r="O134" s="39"/>
    </row>
    <row r="135" spans="8:15" x14ac:dyDescent="0.2">
      <c r="H135"/>
      <c r="N135" s="40"/>
      <c r="O135" s="39"/>
    </row>
    <row r="136" spans="8:15" x14ac:dyDescent="0.2">
      <c r="N136" s="40"/>
      <c r="O136" s="39"/>
    </row>
    <row r="137" spans="8:15" x14ac:dyDescent="0.2">
      <c r="N137" s="40"/>
      <c r="O137" s="39"/>
    </row>
    <row r="138" spans="8:15" x14ac:dyDescent="0.2">
      <c r="N138" s="40"/>
      <c r="O138" s="39"/>
    </row>
    <row r="139" spans="8:15" x14ac:dyDescent="0.2">
      <c r="N139" s="40"/>
      <c r="O139" s="39"/>
    </row>
    <row r="140" spans="8:15" x14ac:dyDescent="0.2">
      <c r="N140" s="40"/>
      <c r="O140" s="39"/>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Julio  2020</vt:lpstr>
      <vt:lpstr>Acciones Cerradas</vt:lpstr>
      <vt:lpstr>Estadistica Cumpl mensual PMP</vt:lpstr>
      <vt:lpstr>Inicio Vigencia</vt:lpstr>
      <vt:lpstr>'Consolidado Julio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Romero</cp:lastModifiedBy>
  <cp:lastPrinted>2020-02-03T14:18:31Z</cp:lastPrinted>
  <dcterms:created xsi:type="dcterms:W3CDTF">2006-02-16T22:22:21Z</dcterms:created>
  <dcterms:modified xsi:type="dcterms:W3CDTF">2020-08-20T22:47:53Z</dcterms:modified>
</cp:coreProperties>
</file>