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3. Auditorias\03. PM\2023\PMI\Consolidación\"/>
    </mc:Choice>
  </mc:AlternateContent>
  <bookViews>
    <workbookView xWindow="0" yWindow="0" windowWidth="28800" windowHeight="11700" firstSheet="1" activeTab="1"/>
  </bookViews>
  <sheets>
    <sheet name="Base General" sheetId="1" state="hidden" r:id="rId1"/>
    <sheet name="ESTADO ACCIONES DICIEMBRE" sheetId="30" r:id="rId2"/>
    <sheet name="Hoja1" sheetId="31" r:id="rId3"/>
    <sheet name="DINAMICA" sheetId="23" r:id="rId4"/>
    <sheet name="RESULTADO FENECIMIENTO" sheetId="28" state="hidden" r:id="rId5"/>
    <sheet name="COMPONENTES Y FACTORES" sheetId="29" state="hidden" r:id="rId6"/>
    <sheet name="Inicio de vigencia" sheetId="25" state="hidden" r:id="rId7"/>
  </sheets>
  <externalReferences>
    <externalReference r:id="rId8"/>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General'!$A$2:$X$811</definedName>
    <definedName name="_xlnm._FilterDatabase" localSheetId="1" hidden="1">'ESTADO ACCIONES DICIEMBRE'!$A$2:$EH$137</definedName>
    <definedName name="_xlnm.Print_Area" localSheetId="6">'Inicio de vigencia'!$A$1:$E$88</definedName>
  </definedNames>
  <calcPr calcId="162913"/>
  <pivotCaches>
    <pivotCache cacheId="19" r:id="rId9"/>
    <pivotCache cacheId="20" r:id="rId10"/>
    <pivotCache cacheId="21" r:id="rId11"/>
    <pivotCache cacheId="22"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s="1"/>
  <c r="D14" i="25"/>
  <c r="C5" i="25"/>
  <c r="F28" i="29"/>
  <c r="F27" i="29"/>
  <c r="F26" i="29"/>
  <c r="F25" i="29"/>
  <c r="F24" i="29"/>
  <c r="F23" i="29"/>
  <c r="F22" i="29"/>
  <c r="F21" i="29"/>
  <c r="F20" i="29"/>
  <c r="H25" i="28"/>
  <c r="H23" i="28"/>
  <c r="H22" i="28"/>
  <c r="H21" i="28"/>
  <c r="H20" i="28"/>
  <c r="H19" i="28"/>
  <c r="H18" i="28"/>
  <c r="H11" i="28"/>
  <c r="H9" i="28"/>
  <c r="H8" i="28"/>
  <c r="H7" i="28"/>
  <c r="H6" i="28"/>
  <c r="H5" i="28"/>
  <c r="H4" i="28"/>
  <c r="C57" i="25" l="1"/>
  <c r="C68" i="25" s="1"/>
  <c r="B57" i="25"/>
  <c r="B68" i="25" s="1"/>
</calcChain>
</file>

<file path=xl/comments1.xml><?xml version="1.0" encoding="utf-8"?>
<comments xmlns="http://schemas.openxmlformats.org/spreadsheetml/2006/main">
  <authors>
    <author>Maria Janneth Romero Martinez</author>
  </authors>
  <commentList>
    <comment ref="A4"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text>
        <r>
          <rPr>
            <b/>
            <sz val="9"/>
            <color indexed="81"/>
            <rFont val="Tahoma"/>
            <family val="2"/>
          </rPr>
          <t>Maria Janneth Romero Martinez:</t>
        </r>
        <r>
          <rPr>
            <sz val="9"/>
            <color indexed="81"/>
            <rFont val="Tahoma"/>
            <family val="2"/>
          </rPr>
          <t xml:space="preserve">
% de cumplimiento según el informe
</t>
        </r>
      </text>
    </comment>
    <comment ref="F5"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text>
        <r>
          <rPr>
            <b/>
            <sz val="9"/>
            <color indexed="81"/>
            <rFont val="Tahoma"/>
            <family val="2"/>
          </rPr>
          <t>Maria Janneth Romero Martinez:</t>
        </r>
        <r>
          <rPr>
            <sz val="9"/>
            <color indexed="81"/>
            <rFont val="Tahoma"/>
            <family val="2"/>
          </rPr>
          <t xml:space="preserve">
% de cumplimiento según el informe
</t>
        </r>
      </text>
    </comment>
    <comment ref="F19"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<sst xmlns="http://schemas.openxmlformats.org/spreadsheetml/2006/main" count="18891" uniqueCount="3694">
  <si>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</si>
  <si>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</si>
  <si>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</si>
  <si>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</si>
  <si>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</si>
  <si>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</si>
  <si>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</si>
  <si>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</si>
  <si>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</si>
  <si>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</si>
  <si>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</si>
  <si>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</si>
  <si>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</si>
  <si>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</si>
  <si>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</si>
  <si>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</si>
  <si>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</si>
  <si>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</si>
  <si>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</si>
  <si>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</si>
  <si>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</si>
  <si>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</si>
  <si>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</si>
  <si>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</si>
  <si>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</si>
  <si>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</si>
  <si>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</si>
  <si>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</si>
  <si>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</si>
  <si>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</si>
  <si>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</si>
  <si>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</si>
  <si>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</si>
  <si>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</si>
  <si>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</si>
  <si>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</si>
  <si>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</si>
  <si>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</si>
  <si>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</si>
  <si>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</si>
  <si>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</si>
  <si>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</si>
  <si>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</si>
  <si>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</si>
  <si>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</si>
  <si>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</si>
  <si>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</si>
  <si>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</si>
  <si>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</si>
  <si>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</si>
  <si>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</si>
  <si>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</si>
  <si>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</si>
  <si>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</si>
  <si>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</si>
  <si>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</si>
  <si>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</si>
  <si>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</si>
  <si>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</si>
  <si>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</si>
  <si>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</si>
  <si>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</si>
  <si>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</si>
  <si>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</si>
  <si>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</si>
  <si>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</si>
  <si>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</si>
  <si>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</si>
  <si>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</si>
  <si>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</si>
  <si>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</si>
  <si>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</si>
  <si>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</si>
  <si>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</si>
  <si>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</si>
  <si>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</si>
  <si>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</si>
  <si>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</si>
  <si>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</si>
  <si>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</si>
  <si>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</si>
  <si>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</si>
  <si>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</si>
  <si>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</si>
  <si>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</si>
  <si>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</si>
  <si>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</si>
  <si>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</si>
  <si>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</si>
  <si>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</si>
  <si>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</si>
  <si>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</si>
  <si>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</si>
  <si>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</si>
  <si>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</si>
  <si>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</si>
  <si>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</si>
  <si>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</si>
  <si>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</si>
  <si>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</si>
  <si>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</si>
  <si>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</si>
  <si>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</si>
  <si>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</si>
  <si>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</si>
  <si>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</si>
  <si>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</si>
  <si>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</si>
  <si>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</si>
  <si>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</si>
  <si>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</si>
  <si>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</si>
  <si>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</si>
  <si>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</si>
  <si>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</si>
  <si>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</si>
  <si>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</si>
  <si>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</si>
  <si>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</si>
  <si>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</si>
  <si>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</si>
  <si>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</si>
  <si>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</si>
  <si>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</si>
  <si>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</si>
  <si>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</si>
  <si>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</si>
  <si>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</si>
  <si>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</si>
  <si>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</si>
  <si>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</si>
  <si>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</si>
  <si>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</si>
  <si>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</si>
  <si>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</si>
  <si>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</si>
  <si>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</si>
  <si>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</si>
  <si>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</si>
  <si>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</si>
  <si>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</si>
  <si>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</si>
  <si>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</si>
  <si>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</si>
  <si>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</si>
  <si>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</si>
  <si>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</si>
  <si>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</si>
  <si>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</si>
  <si>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</si>
  <si>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</si>
  <si>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</si>
  <si>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</si>
  <si>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</si>
  <si>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</si>
  <si>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</si>
  <si>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</si>
  <si>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</si>
  <si>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</si>
  <si>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</si>
  <si>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</si>
  <si>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</si>
  <si>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</si>
  <si>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</si>
  <si>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</si>
  <si>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</si>
  <si>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</si>
  <si>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</si>
  <si>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</si>
  <si>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</si>
  <si>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</si>
  <si>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</si>
  <si>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</si>
  <si>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</si>
  <si>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</si>
  <si>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</si>
  <si>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</si>
  <si>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</si>
  <si>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</si>
  <si>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</si>
  <si>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</si>
  <si>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</si>
  <si>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</si>
  <si>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</si>
  <si>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</si>
  <si>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</si>
  <si>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</si>
  <si>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</si>
  <si>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</si>
  <si>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</si>
  <si>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</si>
  <si>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</si>
  <si>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</si>
  <si>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</si>
  <si>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</si>
  <si>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</si>
  <si>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</si>
  <si>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</si>
  <si>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</si>
  <si>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</si>
  <si>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</si>
  <si>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</si>
  <si>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</si>
  <si>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</si>
  <si>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</si>
  <si>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</si>
  <si>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</si>
  <si>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</si>
  <si>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</si>
  <si>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</si>
  <si>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</si>
  <si>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</si>
  <si>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</si>
  <si>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</si>
  <si>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</si>
  <si>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</si>
  <si>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</si>
  <si>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</si>
  <si>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</si>
  <si>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</si>
  <si>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</si>
  <si>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</si>
  <si>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</si>
  <si>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</si>
  <si>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</si>
  <si>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</si>
  <si>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</si>
  <si>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</si>
  <si>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</si>
  <si>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</si>
  <si>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</si>
  <si>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</si>
  <si>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</si>
  <si>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</si>
  <si>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</si>
  <si>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</si>
  <si>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</si>
  <si>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</si>
  <si>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</si>
  <si>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</si>
  <si>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</si>
  <si>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</si>
  <si>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</si>
  <si>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</si>
  <si>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</si>
  <si>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</si>
  <si>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</si>
  <si>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</si>
  <si>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</si>
  <si>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</si>
  <si>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</si>
  <si>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</si>
  <si>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</si>
  <si>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</si>
  <si>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</si>
  <si>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</si>
  <si>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</si>
  <si>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</si>
  <si>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</si>
  <si>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</si>
  <si>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</si>
  <si>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</si>
  <si>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</si>
  <si>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</si>
  <si>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</si>
  <si>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</si>
  <si>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</si>
  <si>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</si>
  <si>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</si>
  <si>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</si>
  <si>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</si>
  <si>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</si>
  <si>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</si>
  <si>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</si>
  <si>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</si>
  <si>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</si>
  <si>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</si>
  <si>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</si>
  <si>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</si>
  <si>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</si>
  <si>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</si>
  <si>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</si>
  <si>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</si>
  <si>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</si>
  <si>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</si>
  <si>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</si>
  <si>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</si>
  <si>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</si>
  <si>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</si>
  <si>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</si>
  <si>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</si>
  <si>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</si>
  <si>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</si>
  <si>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</si>
  <si>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</si>
  <si>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</si>
  <si>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</si>
  <si>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</si>
  <si>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</si>
  <si>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</si>
  <si>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</si>
  <si>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</si>
  <si>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</si>
  <si>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</si>
  <si>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</si>
  <si>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</si>
  <si>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</si>
  <si>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</si>
  <si>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</si>
  <si>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</si>
  <si>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</si>
  <si>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</si>
  <si>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</si>
  <si>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</si>
  <si>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</si>
  <si>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</si>
  <si>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</si>
  <si>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</si>
  <si>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</si>
  <si>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</si>
  <si>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</si>
  <si>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</si>
  <si>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</si>
  <si>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</si>
  <si>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</si>
  <si>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</si>
  <si>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</si>
  <si>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</si>
  <si>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</si>
  <si>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</si>
  <si>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</si>
  <si>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</si>
  <si>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</si>
  <si>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</si>
  <si>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</si>
  <si>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</si>
  <si>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</si>
  <si>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</si>
  <si>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</si>
  <si>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</si>
  <si>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</si>
  <si>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</si>
  <si>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</si>
  <si>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</si>
  <si>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</si>
  <si>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</si>
  <si>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</si>
  <si>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</si>
  <si>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</si>
  <si>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</si>
  <si>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</si>
  <si>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</si>
  <si>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</si>
  <si>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</si>
  <si>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</si>
  <si>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</si>
  <si>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</si>
  <si>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</si>
  <si>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</si>
  <si>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</si>
  <si>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</si>
  <si>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</si>
  <si>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</si>
  <si>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</si>
  <si>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</si>
  <si>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</si>
  <si>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</si>
  <si>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</si>
  <si>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</si>
  <si>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</si>
  <si>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</si>
  <si>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</si>
  <si>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</si>
  <si>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</si>
  <si>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</si>
  <si>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</si>
  <si>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</si>
  <si>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</si>
  <si>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</si>
  <si>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</si>
  <si>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</si>
  <si>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</si>
  <si>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</si>
  <si>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</si>
  <si>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</si>
  <si>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</si>
  <si>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</si>
  <si>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</si>
  <si>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</si>
  <si>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</si>
  <si>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</si>
  <si>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</si>
  <si>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</si>
  <si>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</si>
  <si>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</si>
  <si>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</si>
  <si>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</si>
  <si>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</si>
  <si>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</si>
  <si>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</si>
  <si>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</si>
  <si>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</si>
  <si>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</si>
  <si>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</si>
  <si>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</si>
  <si>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</si>
  <si>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</si>
  <si>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</si>
  <si>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</si>
  <si>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</si>
  <si>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</si>
  <si>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</si>
  <si>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</si>
  <si>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</si>
  <si>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</si>
  <si>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</si>
  <si>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</si>
  <si>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</si>
  <si>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</si>
  <si>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</si>
  <si>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</si>
  <si>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</si>
  <si>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</si>
  <si>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</si>
  <si>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</si>
  <si>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</si>
  <si>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</si>
  <si>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</si>
  <si>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</si>
  <si>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</si>
  <si>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</si>
  <si>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</si>
  <si>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</si>
  <si>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</si>
  <si>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</si>
  <si>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</si>
  <si>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</si>
  <si>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</si>
  <si>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</si>
  <si>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</si>
  <si>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</si>
  <si>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</si>
  <si>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</si>
  <si>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</si>
  <si>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</si>
  <si>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</si>
  <si>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</si>
  <si>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</si>
  <si>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</si>
  <si>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</si>
  <si>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</si>
  <si>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</si>
  <si>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</si>
  <si>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</si>
  <si>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</si>
  <si>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</si>
  <si>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</si>
  <si>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</si>
  <si>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</si>
  <si>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</si>
  <si>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</si>
  <si>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</si>
  <si>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</si>
  <si>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</si>
  <si>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</si>
  <si>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</si>
  <si>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</si>
  <si>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</si>
  <si>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</si>
  <si>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</si>
  <si>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</si>
  <si>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</si>
  <si>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</si>
  <si>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</si>
  <si>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</si>
  <si>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</si>
  <si>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</si>
  <si>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</si>
  <si>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</si>
  <si>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</si>
  <si>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</si>
  <si>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</si>
  <si>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</si>
  <si>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</si>
  <si>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</si>
  <si>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</si>
  <si>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</si>
  <si>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</si>
  <si>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</si>
  <si>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</si>
  <si>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</si>
  <si>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</si>
  <si>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</si>
  <si>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</si>
  <si>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</si>
  <si>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</si>
  <si>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</si>
  <si>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</si>
  <si>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</si>
  <si>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</si>
  <si>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</si>
  <si>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</si>
  <si>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</si>
  <si>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</si>
  <si>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</si>
  <si>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</si>
  <si>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</si>
  <si>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</si>
  <si>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</si>
  <si>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</si>
  <si>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</si>
  <si>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</si>
  <si>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</si>
  <si>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</si>
  <si>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</si>
  <si>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</si>
  <si>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</si>
  <si>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</si>
  <si>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</si>
  <si>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</si>
  <si>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</si>
  <si>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</si>
  <si>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</si>
  <si>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</si>
  <si>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</si>
  <si>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</si>
  <si>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</si>
  <si>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</si>
  <si>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</si>
  <si>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</si>
  <si>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</si>
  <si>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</si>
  <si>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</si>
  <si>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</si>
  <si>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</si>
  <si>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</si>
  <si>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</si>
  <si>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</si>
  <si>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</si>
  <si>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</si>
  <si>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</si>
  <si>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</si>
  <si>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</si>
  <si>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</si>
  <si>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</si>
  <si>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</si>
  <si>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</si>
  <si>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</si>
  <si>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</si>
  <si>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</si>
  <si>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</si>
  <si>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</si>
  <si>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</si>
  <si>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</si>
  <si>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</si>
  <si>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</si>
  <si>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</si>
  <si>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</si>
  <si>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</si>
  <si>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</si>
  <si>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</si>
  <si>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</si>
  <si>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</si>
  <si>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</si>
  <si>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</si>
  <si>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</si>
  <si>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</si>
  <si>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</si>
  <si>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</si>
  <si>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</si>
  <si>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</si>
  <si>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</si>
  <si>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</si>
  <si>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</si>
  <si>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</si>
  <si>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</si>
  <si>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</si>
  <si>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</si>
  <si>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</si>
  <si>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</si>
  <si>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</si>
  <si>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</si>
  <si>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</si>
  <si>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</si>
  <si>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</si>
  <si>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</si>
  <si>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</si>
  <si>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</si>
  <si>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</si>
  <si>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</si>
  <si>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</si>
  <si>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</si>
  <si>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</si>
  <si>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</si>
  <si>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</si>
  <si>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</si>
  <si>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</si>
  <si>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</si>
  <si>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</si>
  <si>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</si>
  <si>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</si>
  <si>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</si>
  <si>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</si>
  <si>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</si>
  <si>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</si>
  <si>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</si>
  <si>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</si>
  <si>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</si>
  <si>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</si>
  <si>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</si>
  <si>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</si>
  <si>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</si>
  <si>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</si>
  <si>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</si>
  <si>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</si>
  <si>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</si>
  <si>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</si>
  <si>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</si>
  <si>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</si>
  <si>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</si>
  <si>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</si>
  <si>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</si>
  <si>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</si>
  <si>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</si>
  <si>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</si>
  <si>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</si>
  <si>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</si>
  <si>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</si>
  <si>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</si>
  <si>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</si>
  <si>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</si>
  <si>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</si>
  <si>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</si>
  <si>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</si>
  <si>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</si>
  <si>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</si>
  <si>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</si>
  <si>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</si>
  <si>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</si>
  <si>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</si>
  <si>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</si>
  <si>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</si>
  <si>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</si>
  <si>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</si>
  <si>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</si>
  <si>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</si>
  <si>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</si>
  <si>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</si>
  <si>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</si>
  <si>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</si>
  <si>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</si>
  <si>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</si>
  <si>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</si>
  <si>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</si>
  <si>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</si>
  <si>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</si>
  <si>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</si>
  <si>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</si>
  <si>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</si>
  <si>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</si>
  <si>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</si>
  <si>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</si>
  <si>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</si>
  <si>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</si>
  <si>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</si>
  <si>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</si>
  <si>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</si>
  <si>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</si>
  <si>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</si>
  <si>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</si>
  <si>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</si>
  <si>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</si>
  <si>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</si>
  <si>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</si>
  <si>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</si>
  <si>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</si>
  <si>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</si>
  <si>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</si>
  <si>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</si>
  <si>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</si>
  <si>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</si>
  <si>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</si>
  <si>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</si>
  <si>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</si>
  <si>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</si>
  <si>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</si>
  <si>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</si>
  <si>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</si>
  <si>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</si>
  <si>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</si>
  <si>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</si>
  <si>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</si>
  <si>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</si>
  <si>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</si>
  <si>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</si>
  <si>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</si>
  <si>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</si>
  <si>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</si>
  <si>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</si>
  <si>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</si>
  <si>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</si>
  <si>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</si>
  <si>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</si>
  <si>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</si>
  <si>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</si>
  <si>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</si>
  <si>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</si>
  <si>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</si>
  <si>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</si>
  <si>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</si>
  <si>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</si>
  <si>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</si>
  <si>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</si>
  <si>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</si>
  <si>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</si>
  <si>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</si>
  <si>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</si>
  <si>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</si>
  <si>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</si>
  <si>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</si>
  <si>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</si>
  <si>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</si>
  <si>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</si>
  <si>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</si>
  <si>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</si>
  <si>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</si>
  <si>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</si>
  <si>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</si>
  <si>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</si>
  <si>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</si>
  <si>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</si>
  <si>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</si>
  <si>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</si>
  <si>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</si>
  <si>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</si>
  <si>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</si>
  <si>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</si>
  <si>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</si>
  <si>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</si>
  <si>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</si>
  <si>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</si>
  <si>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</si>
  <si>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</si>
  <si>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</si>
  <si>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</si>
  <si>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</si>
  <si>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</si>
  <si>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</si>
  <si>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</si>
  <si>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</si>
  <si>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</si>
  <si>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</si>
  <si>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</si>
  <si>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</si>
  <si>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</si>
  <si>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</si>
  <si>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</si>
  <si>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</si>
  <si>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</si>
  <si>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</si>
  <si>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</si>
  <si>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</si>
  <si>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</si>
  <si>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</si>
  <si>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</si>
  <si>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</si>
  <si>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</si>
  <si>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</si>
  <si>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</si>
  <si>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</si>
  <si>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</si>
  <si>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</si>
  <si>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</si>
  <si>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</si>
  <si>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</si>
  <si>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</si>
  <si>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</si>
  <si>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</si>
  <si>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</si>
  <si>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</si>
  <si>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</si>
  <si>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</si>
  <si>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</si>
  <si>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</si>
  <si>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</si>
  <si>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</si>
  <si>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</si>
  <si>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</si>
  <si>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</si>
  <si>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</si>
  <si>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</si>
  <si>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</si>
  <si>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</si>
  <si>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</si>
  <si>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</si>
  <si>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</si>
  <si>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</si>
  <si>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</si>
  <si>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</si>
  <si>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</si>
  <si>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</si>
  <si>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</si>
  <si>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</si>
  <si>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</si>
  <si>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</si>
  <si>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</si>
  <si>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</si>
  <si>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</si>
  <si>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</si>
  <si>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</si>
  <si>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</si>
  <si>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</si>
  <si>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</si>
  <si>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</si>
  <si>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</si>
  <si>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</si>
  <si>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</si>
  <si>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</si>
  <si>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</si>
  <si>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</si>
  <si>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</si>
  <si>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</si>
  <si>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</si>
  <si>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</si>
  <si>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</si>
  <si>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</si>
  <si>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</si>
  <si>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</si>
  <si>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</si>
  <si>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</si>
  <si>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</si>
  <si>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</si>
  <si>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</si>
  <si>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</si>
  <si>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</si>
  <si>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</si>
  <si>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</si>
  <si>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</si>
  <si>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</si>
  <si>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</si>
  <si>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</si>
  <si>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</si>
  <si>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</si>
  <si>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</si>
  <si>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</si>
  <si>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</si>
  <si>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</si>
  <si>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</si>
  <si>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</si>
  <si>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</si>
  <si>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</si>
  <si>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</si>
  <si>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</si>
  <si>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</si>
  <si>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</si>
  <si>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</si>
  <si>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</si>
  <si>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</si>
  <si>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</si>
  <si>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</si>
  <si>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</si>
  <si>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</si>
  <si>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</si>
  <si>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</si>
  <si>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</si>
  <si>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</si>
  <si>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</si>
  <si>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</si>
  <si>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</si>
  <si>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</si>
  <si>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</si>
  <si>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</si>
  <si>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</si>
  <si>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</si>
  <si>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</si>
  <si>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</si>
  <si>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</si>
  <si>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</si>
  <si>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</si>
  <si>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</si>
  <si>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</si>
  <si>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</si>
  <si>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</si>
  <si>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</si>
  <si>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</si>
  <si>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</si>
  <si>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</si>
  <si>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</si>
  <si>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</si>
  <si>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</si>
  <si>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</si>
  <si>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</si>
  <si>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</si>
  <si>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</si>
  <si>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</si>
  <si>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</si>
  <si>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</si>
  <si>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</si>
  <si>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</si>
  <si>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</si>
  <si>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</si>
  <si>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</si>
  <si>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</si>
  <si>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</si>
  <si>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</si>
  <si>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</si>
  <si>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</si>
  <si>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</si>
  <si>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</si>
  <si>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</si>
  <si>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</si>
  <si>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</si>
  <si>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</si>
  <si>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</si>
  <si>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</si>
  <si>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</si>
  <si>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</si>
  <si>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</si>
  <si>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</si>
  <si>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</si>
  <si>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</si>
  <si>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</si>
  <si>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</si>
  <si>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</si>
  <si>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</si>
  <si>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</si>
  <si>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</si>
  <si>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</si>
  <si>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</si>
  <si>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</si>
  <si>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</si>
  <si>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</si>
  <si>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</si>
  <si>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</si>
  <si>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</si>
  <si>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</si>
  <si>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</si>
  <si>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</si>
  <si>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</si>
  <si>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</si>
  <si>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</si>
  <si>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</si>
  <si>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</si>
  <si>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</si>
  <si>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</si>
  <si>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</si>
  <si>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</si>
  <si>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</si>
  <si>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</si>
  <si>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</si>
  <si>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</si>
  <si>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</si>
  <si>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</si>
  <si>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</si>
  <si>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</si>
  <si>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</si>
  <si>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</si>
  <si>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</si>
  <si>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</si>
  <si>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</si>
  <si>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</si>
  <si>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</si>
  <si>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</si>
  <si>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</si>
  <si>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</si>
  <si>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</si>
  <si>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</si>
  <si>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</si>
  <si>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</si>
  <si>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</si>
  <si>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</si>
  <si>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</si>
  <si>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</si>
  <si>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</si>
  <si>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</si>
  <si>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</si>
  <si>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</si>
  <si>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</si>
  <si>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</si>
  <si>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</si>
  <si>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</si>
  <si>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</si>
  <si>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</si>
  <si>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</si>
  <si>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</si>
  <si>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</si>
  <si>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</si>
  <si>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</si>
  <si>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</si>
  <si>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</si>
  <si>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</si>
  <si>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</si>
  <si>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</si>
  <si>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</si>
  <si>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</si>
  <si>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</si>
  <si>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</si>
  <si>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</si>
  <si>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</si>
  <si>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</si>
  <si>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</si>
  <si>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</si>
  <si>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</si>
  <si>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</si>
  <si>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</si>
  <si>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</si>
  <si>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</si>
  <si>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</si>
  <si>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</si>
  <si>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</si>
  <si>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</si>
  <si>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</si>
  <si>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</si>
  <si>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</si>
  <si>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</si>
  <si>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</si>
  <si>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</si>
  <si>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</si>
  <si>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</si>
  <si>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</si>
  <si>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</si>
  <si>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</si>
  <si>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</si>
  <si>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</si>
  <si>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</si>
  <si>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</si>
  <si>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</si>
  <si>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</si>
  <si>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</si>
  <si>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</si>
  <si>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</si>
  <si>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</si>
  <si>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</si>
  <si>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</si>
  <si>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</si>
  <si>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</si>
  <si>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</si>
  <si>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</si>
  <si>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</si>
  <si>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</si>
  <si>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</si>
  <si>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</si>
  <si>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</si>
  <si>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</si>
  <si>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</si>
  <si>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</si>
  <si>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</si>
  <si>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</si>
  <si>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</si>
  <si>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</si>
  <si>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</si>
  <si>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</si>
  <si>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</si>
  <si>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</si>
  <si>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</si>
  <si>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</si>
  <si>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</si>
  <si>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</si>
  <si>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</si>
  <si>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</si>
  <si>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</si>
  <si>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</si>
  <si>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</si>
  <si>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</si>
  <si>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</si>
  <si>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</si>
  <si>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</si>
  <si>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</si>
  <si>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</si>
  <si>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</si>
  <si>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</si>
  <si>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</si>
  <si>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</si>
  <si>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</si>
  <si>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</si>
  <si>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</si>
  <si>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</si>
  <si>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</si>
  <si>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</si>
  <si>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</si>
  <si>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</si>
  <si>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</si>
  <si>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</si>
  <si>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</si>
  <si>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</si>
  <si>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</si>
  <si>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</si>
  <si>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</si>
  <si>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</si>
  <si>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</si>
  <si>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</si>
  <si>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</si>
  <si>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</si>
  <si>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</si>
  <si>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</si>
  <si>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</si>
  <si>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</si>
  <si>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</si>
  <si>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</si>
  <si>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</si>
  <si>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</si>
  <si>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</si>
  <si>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</si>
  <si>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</si>
  <si>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</si>
  <si>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</si>
  <si>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</si>
  <si>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</si>
  <si>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</si>
  <si>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</si>
  <si>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</si>
  <si>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</si>
  <si>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</si>
  <si>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</si>
  <si>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</si>
  <si>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</si>
  <si>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</si>
  <si>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</si>
  <si>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</si>
  <si>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</si>
  <si>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</si>
  <si>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</si>
  <si>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</si>
  <si>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</si>
  <si>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</si>
  <si>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</si>
  <si>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</si>
  <si>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</si>
  <si>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</si>
  <si>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</si>
  <si>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</si>
  <si>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</si>
  <si>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</si>
  <si>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</si>
  <si>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</si>
  <si>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</si>
  <si>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</si>
  <si>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</si>
  <si>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</si>
  <si>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</si>
  <si>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</si>
  <si>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</si>
  <si>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</si>
  <si>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</si>
  <si>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</si>
  <si>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</si>
  <si>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</si>
  <si>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</si>
  <si>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</si>
  <si>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</si>
  <si>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</si>
  <si>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</si>
  <si>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</si>
  <si>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</si>
  <si>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</si>
  <si>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</si>
  <si>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</si>
  <si>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</si>
  <si>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</si>
  <si>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</si>
  <si>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</si>
  <si>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</si>
  <si>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</si>
  <si>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</si>
  <si>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</si>
  <si>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</si>
  <si>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</si>
  <si>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</si>
  <si>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</si>
  <si>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</si>
  <si>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</si>
  <si>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</si>
  <si>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</si>
  <si>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</si>
  <si>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</si>
  <si>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</si>
  <si>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</si>
  <si>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</si>
  <si>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</si>
  <si>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</si>
  <si>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</si>
  <si>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</si>
  <si>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</si>
  <si>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</si>
  <si>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</si>
  <si>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</si>
  <si>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</si>
  <si>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</si>
  <si>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</si>
  <si>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</si>
  <si>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</si>
  <si>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</si>
  <si>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</si>
  <si>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</si>
  <si>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</si>
  <si>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</si>
  <si>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</si>
  <si>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</si>
  <si>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</si>
  <si>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</si>
  <si>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</si>
  <si>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</si>
  <si>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</si>
  <si>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</si>
  <si>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</si>
  <si>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</si>
  <si>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</si>
  <si>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</si>
  <si>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</si>
  <si>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</si>
  <si>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</si>
  <si>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</si>
  <si>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</si>
  <si>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</si>
  <si>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</si>
  <si>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</si>
  <si>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</si>
  <si>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</si>
  <si>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</si>
  <si>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</si>
  <si>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</si>
  <si>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</si>
  <si>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</si>
  <si>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</si>
  <si>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</si>
  <si>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</si>
  <si>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</si>
  <si>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</si>
  <si>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</si>
  <si>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</si>
  <si>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</si>
  <si>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</si>
  <si>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</si>
  <si>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</si>
  <si>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</si>
  <si>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</si>
  <si>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</si>
  <si>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</si>
  <si>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</si>
  <si>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</si>
  <si>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</si>
  <si>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</si>
  <si>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</si>
  <si>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</si>
  <si>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</si>
  <si>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</si>
  <si>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</si>
  <si>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</si>
  <si>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</si>
  <si>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</si>
  <si>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</si>
  <si>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</si>
  <si>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</si>
  <si>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</si>
  <si>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</si>
  <si>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</si>
  <si>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</si>
  <si>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</si>
  <si>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</si>
  <si>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</si>
  <si>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</si>
  <si>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</si>
  <si>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</si>
  <si>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</si>
  <si>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</si>
  <si>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</si>
  <si>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</si>
  <si>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</si>
  <si>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</si>
  <si>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</si>
  <si>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</si>
  <si>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</si>
  <si>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</si>
  <si>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</si>
  <si>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</si>
  <si>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</si>
  <si>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</si>
  <si>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</si>
  <si>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</si>
  <si>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</si>
  <si>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</si>
  <si>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</si>
  <si>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</si>
  <si>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</si>
  <si>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</si>
  <si>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</si>
  <si>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</si>
  <si>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</si>
  <si>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</si>
  <si>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</si>
  <si>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</si>
  <si>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</si>
  <si>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</si>
  <si>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</si>
  <si>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</si>
  <si>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</si>
  <si>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</si>
  <si>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</si>
  <si>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</si>
  <si>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</si>
  <si>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</si>
  <si>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</si>
  <si>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</si>
  <si>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</si>
  <si>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</si>
  <si>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</si>
  <si>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</si>
  <si>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</si>
  <si>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</si>
  <si>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</si>
  <si>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</si>
  <si>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</si>
  <si>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</si>
  <si>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</si>
  <si>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</si>
  <si>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</si>
  <si>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</si>
  <si>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</si>
  <si>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</si>
  <si>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</si>
  <si>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</si>
  <si>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</si>
  <si>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</si>
  <si>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</si>
  <si>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</si>
  <si>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</si>
  <si>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</si>
  <si>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</si>
  <si>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</si>
  <si>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</si>
  <si>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</si>
  <si>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</si>
  <si>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</si>
  <si>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</si>
  <si>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</si>
  <si>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</si>
  <si>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</si>
  <si>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</si>
  <si>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</si>
  <si>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</si>
  <si>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</si>
  <si>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</si>
  <si>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</si>
  <si>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</si>
  <si>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</si>
  <si>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</si>
  <si>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</si>
  <si>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</si>
  <si>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</si>
  <si>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</si>
  <si>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</si>
  <si>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</si>
  <si>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</si>
  <si>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</si>
  <si>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</si>
  <si>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</si>
  <si>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</si>
  <si>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</si>
  <si>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</si>
  <si>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</si>
  <si>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</si>
  <si>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</si>
  <si>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</si>
  <si>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</si>
  <si>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</si>
  <si>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</si>
  <si>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</si>
  <si>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</si>
  <si>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</si>
  <si>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</si>
  <si>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</si>
  <si>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</si>
  <si>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</si>
  <si>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</si>
  <si>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</si>
  <si>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</si>
  <si>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</si>
  <si>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</si>
  <si>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</si>
  <si>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</si>
  <si>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</si>
  <si>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</si>
  <si>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</si>
  <si>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</si>
  <si>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</si>
  <si>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</si>
  <si>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</si>
  <si>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</si>
  <si>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</si>
  <si>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</si>
  <si>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</si>
  <si>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</si>
  <si>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</si>
  <si>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</si>
  <si>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</si>
  <si>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</si>
  <si>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</si>
  <si>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</si>
  <si>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</si>
  <si>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</si>
  <si>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</si>
  <si>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</si>
  <si>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</si>
  <si>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</si>
  <si>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</si>
  <si>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</si>
  <si>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</si>
  <si>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</si>
  <si>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</si>
  <si>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</si>
  <si>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</si>
  <si>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</si>
  <si>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</si>
  <si>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</si>
  <si>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</si>
  <si>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</si>
  <si>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</si>
  <si>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</si>
  <si>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</si>
  <si>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</si>
  <si>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</si>
  <si>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</si>
  <si>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</si>
  <si>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</si>
  <si>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</si>
  <si>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</si>
  <si>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</si>
  <si>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</si>
  <si>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</si>
  <si>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</si>
  <si>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</si>
  <si>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</si>
  <si>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</si>
  <si>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</si>
  <si>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</si>
  <si>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</si>
  <si>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</si>
  <si>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</si>
  <si>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</si>
  <si>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</si>
  <si>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</si>
  <si>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</si>
  <si>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</si>
  <si>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</si>
  <si>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</si>
  <si>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</si>
  <si>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</si>
  <si>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</si>
  <si>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</si>
  <si>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</si>
  <si>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</si>
  <si>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</si>
  <si>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</si>
  <si>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</si>
  <si>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</si>
  <si>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</si>
  <si>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</si>
  <si>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</si>
  <si>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</si>
  <si>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</si>
  <si>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</si>
  <si>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</si>
  <si>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</si>
  <si>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</si>
  <si>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</si>
  <si>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</si>
  <si>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</si>
  <si>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</si>
  <si>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</si>
  <si>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</si>
  <si>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</si>
  <si>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</si>
  <si>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</si>
  <si>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</si>
  <si>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</si>
  <si>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</si>
  <si>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</si>
  <si>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</si>
  <si>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</si>
  <si>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</si>
  <si>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</si>
  <si>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</si>
  <si>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</si>
  <si>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</si>
  <si>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</si>
  <si>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</si>
  <si>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</si>
  <si>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</si>
  <si>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</si>
  <si>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</si>
  <si>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</si>
  <si>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</si>
  <si>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</si>
  <si>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</si>
  <si>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</si>
  <si>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</si>
  <si>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</si>
  <si>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</si>
  <si>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</si>
  <si>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</si>
  <si>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</si>
  <si>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</si>
  <si>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</si>
  <si>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</si>
  <si>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</si>
  <si>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</si>
  <si>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</si>
  <si>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</si>
  <si>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</si>
  <si>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</si>
  <si>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</si>
  <si>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</si>
  <si>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</si>
  <si>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</si>
  <si>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</si>
  <si>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</si>
  <si>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</si>
  <si>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</si>
  <si>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</si>
  <si>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</si>
  <si>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</si>
  <si>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</si>
  <si>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</si>
  <si>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</si>
  <si>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</si>
  <si>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</si>
  <si>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</si>
  <si>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</si>
  <si>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</si>
  <si>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</si>
  <si>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</si>
  <si>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</si>
  <si>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</si>
  <si>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</si>
  <si>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</si>
  <si>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</si>
  <si>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</si>
  <si>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</si>
  <si>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</si>
  <si>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</si>
  <si>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</si>
  <si>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</si>
  <si>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</si>
  <si>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</si>
  <si>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</si>
  <si>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</si>
  <si>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</si>
  <si>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</si>
  <si>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</si>
  <si>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</si>
  <si>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</si>
  <si>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</si>
  <si>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</si>
  <si>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</si>
  <si>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</si>
  <si>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</si>
  <si>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</si>
  <si>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</si>
  <si>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</si>
  <si>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</si>
  <si>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</si>
  <si>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</si>
  <si>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</si>
  <si>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</si>
  <si>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</si>
  <si>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</si>
  <si>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</si>
  <si>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</si>
  <si>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</si>
  <si>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</si>
  <si>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</si>
  <si>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</si>
  <si>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</si>
  <si>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</si>
  <si>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</si>
  <si>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</si>
  <si>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</si>
  <si>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</si>
  <si>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</si>
  <si>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</si>
  <si>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</si>
  <si>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</si>
  <si>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</si>
  <si>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</si>
  <si>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</si>
  <si>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</si>
  <si>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</si>
  <si>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</si>
  <si>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</si>
  <si>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</si>
  <si>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</si>
  <si>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</si>
  <si>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</si>
  <si>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</si>
  <si>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</si>
  <si>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</si>
  <si>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</si>
  <si>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</si>
  <si>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</si>
  <si>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</si>
  <si>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</si>
  <si>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</si>
  <si>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</si>
  <si>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</si>
  <si>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</si>
  <si>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</si>
  <si>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</si>
  <si>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</si>
  <si>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</si>
  <si>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</si>
  <si>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</si>
  <si>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</si>
  <si>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</si>
  <si>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</si>
  <si>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</si>
  <si>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</si>
  <si>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</si>
  <si>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</si>
  <si>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</si>
  <si>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</si>
  <si>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</si>
  <si>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</si>
  <si>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</si>
  <si>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</si>
  <si>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</si>
  <si>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</si>
  <si>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</si>
  <si>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</si>
  <si>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</si>
  <si>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</si>
  <si>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</si>
  <si>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</si>
  <si>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</si>
  <si>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</si>
  <si>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</si>
  <si>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</si>
  <si>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</si>
  <si>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</si>
  <si>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</si>
  <si>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</si>
  <si>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</si>
  <si>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</si>
  <si>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</si>
  <si>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</si>
  <si>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</si>
  <si>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</si>
  <si>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</si>
  <si>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</si>
  <si>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</si>
  <si>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</si>
  <si>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</si>
  <si>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</si>
  <si>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</si>
  <si>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</si>
  <si>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</si>
  <si>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</si>
  <si>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</si>
  <si>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</si>
  <si>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</si>
  <si>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</si>
  <si>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</si>
  <si>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</si>
  <si>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</si>
  <si>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</si>
  <si>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</si>
  <si>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</si>
  <si>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</si>
  <si>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</si>
  <si>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</si>
  <si>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</si>
  <si>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</si>
  <si>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</si>
  <si>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</si>
  <si>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</si>
  <si>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</si>
  <si>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</si>
  <si>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</si>
  <si>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</si>
  <si>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</si>
  <si>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</si>
  <si>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</si>
  <si>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</si>
  <si>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</si>
  <si>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</si>
  <si>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</si>
  <si>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</si>
  <si>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</si>
  <si>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</si>
  <si>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</si>
  <si>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</si>
  <si>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</si>
  <si>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</si>
  <si>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</si>
  <si>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</si>
  <si>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</si>
  <si>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</si>
  <si>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</si>
  <si>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</si>
  <si>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</si>
  <si>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</si>
  <si>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</si>
  <si>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</si>
  <si>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</si>
  <si>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</si>
  <si>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</si>
  <si>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</si>
  <si>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</si>
  <si>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</si>
  <si>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</si>
  <si>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</si>
  <si>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</si>
  <si>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</si>
  <si>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</si>
  <si>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</si>
  <si>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</si>
  <si>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</si>
  <si>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</si>
  <si>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</si>
  <si>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</si>
  <si>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</si>
  <si>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</si>
  <si>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</si>
  <si>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</si>
  <si>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</si>
  <si>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</si>
  <si>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</si>
  <si>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</si>
  <si>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</si>
  <si>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</si>
  <si>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</si>
  <si>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</si>
  <si>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</si>
  <si>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</si>
  <si>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</si>
  <si>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</si>
  <si>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</si>
  <si>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</si>
  <si>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</si>
  <si>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</si>
  <si>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</si>
  <si>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</si>
  <si>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</si>
  <si>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</si>
  <si>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</si>
  <si>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</si>
  <si>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</si>
  <si>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</si>
  <si>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</si>
  <si>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</si>
  <si>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</si>
  <si>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</si>
  <si>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</si>
  <si>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</si>
  <si>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</si>
  <si>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</si>
  <si>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</si>
  <si>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</si>
  <si>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</si>
  <si>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</si>
  <si>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</si>
  <si>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</si>
  <si>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</si>
  <si>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</si>
  <si>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</si>
  <si>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</si>
  <si>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</si>
  <si>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</si>
  <si>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</si>
  <si>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</si>
  <si>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</si>
  <si>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</si>
  <si>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</si>
  <si>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</si>
  <si>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</si>
  <si>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</si>
  <si>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</si>
  <si>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</si>
  <si>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</si>
  <si>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</si>
  <si>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</si>
  <si>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</si>
  <si>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</si>
  <si>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</si>
  <si>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</si>
  <si>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</si>
  <si>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</si>
  <si>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</si>
  <si>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</si>
  <si>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</si>
  <si>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</si>
  <si>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</si>
  <si>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</si>
  <si>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</si>
  <si>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</si>
  <si>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</si>
  <si>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</si>
  <si>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</si>
  <si>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</si>
  <si>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</si>
  <si>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</si>
  <si>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</si>
  <si>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</si>
  <si>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</si>
  <si>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</si>
  <si>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</si>
  <si>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</si>
  <si>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</si>
  <si>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</si>
  <si>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</si>
  <si>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</si>
  <si>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</si>
  <si>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</si>
  <si>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</si>
  <si>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</si>
  <si>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</si>
  <si>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</si>
  <si>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</si>
  <si>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</si>
  <si>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</si>
  <si>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</si>
  <si>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</si>
  <si>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</si>
  <si>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</si>
  <si>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</si>
  <si>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</si>
  <si>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</si>
  <si>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</si>
  <si>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</si>
  <si>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</si>
  <si>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</si>
  <si>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</si>
  <si>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</si>
  <si>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</si>
  <si>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</si>
  <si>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</si>
  <si>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</si>
  <si>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</si>
  <si>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</si>
  <si>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</si>
  <si>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</si>
  <si>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</si>
  <si>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</si>
  <si>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</si>
  <si>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</si>
  <si>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</si>
  <si>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</si>
  <si>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</si>
  <si>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</si>
  <si>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</si>
  <si>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</si>
  <si>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</si>
  <si>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</si>
  <si>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</si>
  <si>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</si>
  <si>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</si>
  <si>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</si>
  <si>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</si>
  <si>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</si>
  <si>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</si>
  <si>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</si>
  <si>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</si>
  <si>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</si>
  <si>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</si>
  <si>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</si>
  <si>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</si>
  <si>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</si>
  <si>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</si>
  <si>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</si>
  <si>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</si>
  <si>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</si>
  <si>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</si>
  <si>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</si>
  <si>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</si>
  <si>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</si>
  <si>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</si>
  <si>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</si>
  <si>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</si>
  <si>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</si>
  <si>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</si>
  <si>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</si>
  <si>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</si>
  <si>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</si>
  <si>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</si>
  <si>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</si>
  <si>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</si>
  <si>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</si>
  <si>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</si>
  <si>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</si>
  <si>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</si>
  <si>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</si>
  <si>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</si>
  <si>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</si>
  <si>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</si>
  <si>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</si>
  <si>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</si>
  <si>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</si>
  <si>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</si>
  <si>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</si>
  <si>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</si>
  <si>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</si>
  <si>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</si>
  <si>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</si>
  <si>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</si>
  <si>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</si>
  <si>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</si>
  <si>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</si>
  <si>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</si>
  <si>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</si>
  <si>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</si>
  <si>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</si>
  <si>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</si>
  <si>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</si>
  <si>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</si>
  <si>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</si>
  <si>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</si>
  <si>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</si>
  <si>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</si>
  <si>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</si>
  <si>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</si>
  <si>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</si>
  <si>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</si>
  <si>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</si>
  <si>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</si>
  <si>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</si>
  <si>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</si>
  <si>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</si>
  <si>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</si>
  <si>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</si>
  <si>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</si>
  <si>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</si>
  <si>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</si>
  <si>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</si>
  <si>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</si>
  <si>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</si>
  <si>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</si>
  <si>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</si>
  <si>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</si>
  <si>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</si>
  <si>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</si>
  <si>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</si>
  <si>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</si>
  <si>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</si>
  <si>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</si>
  <si>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</si>
  <si>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</si>
  <si>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</si>
  <si>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</si>
  <si>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</si>
  <si>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</si>
  <si>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</si>
  <si>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</si>
  <si>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</si>
  <si>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</si>
  <si>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</si>
  <si>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</si>
  <si>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</si>
  <si>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</si>
  <si>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</si>
  <si>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</si>
  <si>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</si>
  <si>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</si>
  <si>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</si>
  <si>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</si>
  <si>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</si>
  <si>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</si>
  <si>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</si>
  <si>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</si>
  <si>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</si>
  <si>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</si>
  <si>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</si>
  <si>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</si>
  <si>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</si>
  <si>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</si>
  <si>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</si>
  <si>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</si>
  <si>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</si>
  <si>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</si>
  <si>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</si>
  <si>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</si>
  <si>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</si>
  <si>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</si>
  <si>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</si>
  <si>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</si>
  <si>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</si>
  <si>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</si>
  <si>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</si>
  <si>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</si>
  <si>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</si>
  <si>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</si>
  <si>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</si>
  <si>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</si>
  <si>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</si>
  <si>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</si>
  <si>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</si>
  <si>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</si>
  <si>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</si>
  <si>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</si>
  <si>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</si>
  <si>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</si>
  <si>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</si>
  <si>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</si>
  <si>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</si>
  <si>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</si>
  <si>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</si>
  <si>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</si>
  <si>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</si>
  <si>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</si>
  <si>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</si>
  <si>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</si>
  <si>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</si>
  <si>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</si>
  <si>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</si>
  <si>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</si>
  <si>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</si>
  <si>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</si>
  <si>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</si>
  <si>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</si>
  <si>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</si>
  <si>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</si>
  <si>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</si>
  <si>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</si>
  <si>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</si>
  <si>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</si>
  <si>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</si>
  <si>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</si>
  <si>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</si>
  <si>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</si>
  <si>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</si>
  <si>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</si>
  <si>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</si>
  <si>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</si>
  <si>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</si>
  <si>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</si>
  <si>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</si>
  <si>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</si>
  <si>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</si>
  <si>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</si>
  <si>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</si>
  <si>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</si>
  <si>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</si>
  <si>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</si>
  <si>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</si>
  <si>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</si>
  <si>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</si>
  <si>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</si>
  <si>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</si>
  <si>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</si>
  <si>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</si>
  <si>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</si>
  <si>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</si>
  <si>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</si>
  <si>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</si>
  <si>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</si>
  <si>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</si>
  <si>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</si>
  <si>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</si>
  <si>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</si>
  <si>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</si>
  <si>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</si>
  <si>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</si>
  <si>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</si>
  <si>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</si>
  <si>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</si>
  <si>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</si>
  <si>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</si>
  <si>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</si>
  <si>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</si>
  <si>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</si>
  <si>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</si>
  <si>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</si>
  <si>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</si>
  <si>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</si>
  <si>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</si>
  <si>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</si>
  <si>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</si>
  <si>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</si>
  <si>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</si>
  <si>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</si>
  <si>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</si>
  <si>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</si>
  <si>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</si>
  <si>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</si>
  <si>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</si>
  <si>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</si>
  <si>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</si>
  <si>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</si>
  <si>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</si>
  <si>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</si>
  <si>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</si>
  <si>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</si>
  <si>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</si>
  <si>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</si>
  <si>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</si>
  <si>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</si>
  <si>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</si>
  <si>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</si>
  <si>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</si>
  <si>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</si>
  <si>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</si>
  <si>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</si>
  <si>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</si>
  <si>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</si>
  <si>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</si>
  <si>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</si>
  <si>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</si>
  <si>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</si>
  <si>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</si>
  <si>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</si>
  <si>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</si>
  <si>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</si>
  <si>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</si>
  <si>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</si>
  <si>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</si>
  <si>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</si>
  <si>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</si>
  <si>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</si>
  <si>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</si>
  <si>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</si>
  <si>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</si>
  <si>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</si>
  <si>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</si>
  <si>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</si>
  <si>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</si>
  <si>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</si>
  <si>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</si>
  <si>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</si>
  <si>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</si>
  <si>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</si>
  <si>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</si>
  <si>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</si>
  <si>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</si>
  <si>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</si>
  <si>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</si>
  <si>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</si>
  <si>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</si>
  <si>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</si>
  <si>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</si>
  <si>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</si>
  <si>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</si>
  <si>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</si>
  <si>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</si>
  <si>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</si>
  <si>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</si>
  <si>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</si>
  <si>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</si>
  <si>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</si>
  <si>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</si>
  <si>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</si>
  <si>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</si>
  <si>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</si>
  <si>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</si>
  <si>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</si>
  <si>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</si>
  <si>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</si>
  <si>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</si>
  <si>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</si>
  <si>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</si>
  <si>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</si>
  <si>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</si>
  <si>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</si>
  <si>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</si>
  <si>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</si>
  <si>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</si>
  <si>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</si>
  <si>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</si>
  <si>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</si>
  <si>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</si>
  <si>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</si>
  <si>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</si>
  <si>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</si>
  <si>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</si>
  <si>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</si>
  <si>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</si>
  <si>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</si>
  <si>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</si>
  <si>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</si>
  <si>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</si>
  <si>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</si>
  <si>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</si>
  <si>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</si>
  <si>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</si>
  <si>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</si>
  <si>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</si>
  <si>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</si>
  <si>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</si>
  <si>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</si>
  <si>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</si>
  <si>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</si>
  <si>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</si>
  <si>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</si>
  <si>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</si>
  <si>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</si>
  <si>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</si>
  <si>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</si>
  <si>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</si>
  <si>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</si>
  <si>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</si>
  <si>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</si>
  <si>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</si>
  <si>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</si>
  <si>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</si>
  <si>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</si>
  <si>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</si>
  <si>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</si>
  <si>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</si>
  <si>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</si>
  <si>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</si>
  <si>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</si>
  <si>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</si>
  <si>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</si>
  <si>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</si>
  <si>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</si>
  <si>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</si>
  <si>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</si>
  <si>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</si>
  <si>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</si>
  <si>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</si>
  <si>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</si>
  <si>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</si>
  <si>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</si>
  <si>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</si>
  <si>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</si>
  <si>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</si>
  <si>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</si>
  <si>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</si>
  <si>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</si>
  <si>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</si>
  <si>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</si>
  <si>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</si>
  <si>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</si>
  <si>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</si>
  <si>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</si>
  <si>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</si>
  <si>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</si>
  <si>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</si>
  <si>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</si>
  <si>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</si>
  <si>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</si>
  <si>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</si>
  <si>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</si>
  <si>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</si>
  <si>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</si>
  <si>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</si>
  <si>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</si>
  <si>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</si>
  <si>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</si>
  <si>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</si>
  <si>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</si>
  <si>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</si>
  <si>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</si>
  <si>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</si>
  <si>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</si>
  <si>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</si>
  <si>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</si>
  <si>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</si>
  <si>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</si>
  <si>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</si>
  <si>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</si>
  <si>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</si>
  <si>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</si>
  <si>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</si>
  <si>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</si>
  <si>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</si>
  <si>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</si>
  <si>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</si>
  <si>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</si>
  <si>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</si>
  <si>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</si>
  <si>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</si>
  <si>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</si>
  <si>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</si>
  <si>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</si>
  <si>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</si>
  <si>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</si>
  <si>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</si>
  <si>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</si>
  <si>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</si>
  <si>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</si>
  <si>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</si>
  <si>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</si>
  <si>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</si>
  <si>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</si>
  <si>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</si>
  <si>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</si>
  <si>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</si>
  <si>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</si>
  <si>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</si>
  <si>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</si>
  <si>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</si>
  <si>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</si>
  <si>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</si>
  <si>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</si>
  <si>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</si>
  <si>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</si>
  <si>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</si>
  <si>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</si>
  <si>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</si>
  <si>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</si>
  <si>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</si>
  <si>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</si>
  <si>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</si>
  <si>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</si>
  <si>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</si>
  <si>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</si>
  <si>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</si>
  <si>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</si>
  <si>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</si>
  <si>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</si>
  <si>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</si>
  <si>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</si>
  <si>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</si>
  <si>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</si>
  <si>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</si>
  <si>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</si>
  <si>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</si>
  <si>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</si>
  <si>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</si>
  <si>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</si>
  <si>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</si>
  <si>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</si>
  <si>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</si>
  <si>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</si>
  <si>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</si>
  <si>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</si>
  <si>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</si>
  <si>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</si>
  <si>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</si>
  <si>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</si>
  <si>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</si>
  <si>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</si>
  <si>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</si>
  <si>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</si>
  <si>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</si>
  <si>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</si>
  <si>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</si>
  <si>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</si>
  <si>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</si>
  <si>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</si>
  <si>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</si>
  <si>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</si>
  <si>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</si>
  <si>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</si>
  <si>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</si>
  <si>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</si>
  <si>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</si>
  <si>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</si>
  <si>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</si>
  <si>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</si>
  <si>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</si>
  <si>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</si>
  <si>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</si>
  <si>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</si>
  <si>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</si>
  <si>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</si>
  <si>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</si>
  <si>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</si>
  <si>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</si>
  <si>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</si>
  <si>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</si>
  <si>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</si>
  <si>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</si>
  <si>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</si>
  <si>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</si>
  <si>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</si>
  <si>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</si>
  <si>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</si>
  <si>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</si>
  <si>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</si>
  <si>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</si>
  <si>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</si>
  <si>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</si>
  <si>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</si>
  <si>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</si>
  <si>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</si>
  <si>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</si>
  <si>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</si>
  <si>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</si>
  <si>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</si>
  <si>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</si>
  <si>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</si>
  <si>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</si>
  <si>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</si>
  <si>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</si>
  <si>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</si>
  <si>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</si>
  <si>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</si>
  <si>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</si>
  <si>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</si>
  <si>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</si>
  <si>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</si>
  <si>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</si>
  <si>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</si>
  <si>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</si>
  <si>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</si>
  <si>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</si>
  <si>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</si>
  <si>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</si>
  <si>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</si>
  <si>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</si>
  <si>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</si>
  <si>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</si>
  <si>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</si>
  <si>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</si>
  <si>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</si>
  <si>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</si>
  <si>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</si>
  <si>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</si>
  <si>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</si>
  <si>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</si>
  <si>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</si>
  <si>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</si>
  <si>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</si>
  <si>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</si>
  <si>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</si>
  <si>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</si>
  <si>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</si>
  <si>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</si>
  <si>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</si>
  <si>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</si>
  <si>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</si>
  <si>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</si>
  <si>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</si>
  <si>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</si>
  <si>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</si>
  <si>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</si>
  <si>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</si>
  <si>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</si>
  <si>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</si>
  <si>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</si>
  <si>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</si>
  <si>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</si>
  <si>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</si>
  <si>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</si>
  <si>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</si>
  <si>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</si>
  <si>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</si>
  <si>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</si>
  <si>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</si>
  <si>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</si>
  <si>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</si>
  <si>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</si>
  <si>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</si>
  <si>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</si>
  <si>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</si>
  <si>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</si>
  <si>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</si>
  <si>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</si>
  <si>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</si>
  <si>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</si>
  <si>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</si>
  <si>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</si>
  <si>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</si>
  <si>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</si>
  <si>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</si>
  <si>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</si>
  <si>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</si>
  <si>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</si>
  <si>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</si>
  <si>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</si>
  <si>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</si>
  <si>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</si>
  <si>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</si>
  <si>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</si>
  <si>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</si>
  <si>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</si>
  <si>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</si>
  <si>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</si>
  <si>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</si>
  <si>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</si>
  <si>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</si>
  <si>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</si>
  <si>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</si>
  <si>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</si>
  <si>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</si>
  <si>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</si>
  <si>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</si>
  <si>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</si>
  <si>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</si>
  <si>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</si>
  <si>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</si>
  <si>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</si>
  <si>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</si>
  <si>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</si>
  <si>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</si>
  <si>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</si>
  <si>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</si>
  <si>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</si>
  <si>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</si>
  <si>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</si>
  <si>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</si>
  <si>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</si>
  <si>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</si>
  <si>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</si>
  <si>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</si>
  <si>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</si>
  <si>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</si>
  <si>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</si>
  <si>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</si>
  <si>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</si>
  <si>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</si>
  <si>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</si>
  <si>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</si>
  <si>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</si>
  <si>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</si>
  <si>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</si>
  <si>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</si>
  <si>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</si>
  <si>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</si>
  <si>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</si>
  <si>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</si>
  <si>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</si>
  <si>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</si>
  <si>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</si>
  <si>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</si>
  <si>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</si>
  <si>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</si>
  <si>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</si>
  <si>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</si>
  <si>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</si>
  <si>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</si>
  <si>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</si>
  <si>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</si>
  <si>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</si>
  <si>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</si>
  <si>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</si>
  <si>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</si>
  <si>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</si>
  <si>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</si>
  <si>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</si>
  <si>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</si>
  <si>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</si>
  <si>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</si>
  <si>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</si>
  <si>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</si>
  <si>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</si>
  <si>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</si>
  <si>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</si>
  <si>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</si>
  <si>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</si>
  <si>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</si>
  <si>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</si>
  <si>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</si>
  <si>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</si>
  <si>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</si>
  <si>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</si>
  <si>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</si>
  <si>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</si>
  <si>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</si>
  <si>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</si>
  <si>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</si>
  <si>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</si>
  <si>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</si>
  <si>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</si>
  <si>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</si>
  <si>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</si>
  <si>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</si>
  <si>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</si>
  <si>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</si>
  <si>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</si>
  <si>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</si>
  <si>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</si>
  <si>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</si>
  <si>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</si>
  <si>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</si>
  <si>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</si>
  <si>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</si>
  <si>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</si>
  <si>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</si>
  <si>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</si>
  <si>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</si>
  <si>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</si>
  <si>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</si>
  <si>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</si>
  <si>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</si>
  <si>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</si>
  <si>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</si>
  <si>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</si>
  <si>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</si>
  <si>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</si>
  <si>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</si>
  <si>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</si>
  <si>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</si>
  <si>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</si>
  <si>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</si>
  <si>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</si>
  <si>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</si>
  <si>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</si>
  <si>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</si>
  <si>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</si>
  <si>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</si>
  <si>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</si>
  <si>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</si>
  <si>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</si>
  <si>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</si>
  <si>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</si>
  <si>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</si>
  <si>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</si>
  <si>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</si>
  <si>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</si>
  <si>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</si>
  <si>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</si>
  <si>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</si>
  <si>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</si>
  <si>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</si>
  <si>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</si>
  <si>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</si>
  <si>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</si>
  <si>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</si>
  <si>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</si>
  <si>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</si>
  <si>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</si>
  <si>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</si>
  <si>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</si>
  <si>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</si>
  <si>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</si>
  <si>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</si>
  <si>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</si>
  <si>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</si>
  <si>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</si>
  <si>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</si>
  <si>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</si>
  <si>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</si>
  <si>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</si>
  <si>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</si>
  <si>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</si>
  <si>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</si>
  <si>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</si>
  <si>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</si>
  <si>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</si>
  <si>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</si>
  <si>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</si>
  <si>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</si>
  <si>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</si>
  <si>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</si>
  <si>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</si>
  <si>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</si>
  <si>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</si>
  <si>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</si>
  <si>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</si>
  <si>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</si>
  <si>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</si>
  <si>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</si>
  <si>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</si>
  <si>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</si>
  <si>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</si>
  <si>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</si>
  <si>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</si>
  <si>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</si>
  <si>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</si>
  <si>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</si>
  <si>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</si>
  <si>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</si>
  <si>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</si>
  <si>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</si>
  <si>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</si>
  <si>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</si>
  <si>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</si>
  <si>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</si>
  <si>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</si>
  <si>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</si>
  <si>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</si>
  <si>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</si>
  <si>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</si>
  <si>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</si>
  <si>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</si>
  <si>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</si>
  <si>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</si>
  <si>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</si>
  <si>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</si>
  <si>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</si>
  <si>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</si>
  <si>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</si>
  <si>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</si>
  <si>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</si>
  <si>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</si>
  <si>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</si>
  <si>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</si>
  <si>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</si>
  <si>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</si>
  <si>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</si>
  <si>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</si>
  <si>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</si>
  <si>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</si>
  <si>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</si>
  <si>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</si>
  <si>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</si>
  <si>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</si>
  <si>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</si>
  <si>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</si>
  <si>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</si>
  <si>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</si>
  <si>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</si>
  <si>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</si>
  <si>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</si>
  <si>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</si>
  <si>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</si>
  <si>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</si>
  <si>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</si>
  <si>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</si>
  <si>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</si>
  <si>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</si>
  <si>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</si>
  <si>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</si>
  <si>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</si>
  <si>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</si>
  <si>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</si>
  <si>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</si>
  <si>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</si>
  <si>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</si>
  <si>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</si>
  <si>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</si>
  <si>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</si>
  <si>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</si>
  <si>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</si>
  <si>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</si>
  <si>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</si>
  <si>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</si>
  <si>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</si>
  <si>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</si>
  <si>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</si>
  <si>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</si>
  <si>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</si>
  <si>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</si>
  <si>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</si>
  <si>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</si>
  <si>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</si>
  <si>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</si>
  <si>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</si>
  <si>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</si>
  <si>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</si>
  <si>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</si>
  <si>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</si>
  <si>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</si>
  <si>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</si>
  <si>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</si>
  <si>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</si>
  <si>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</si>
  <si>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</si>
  <si>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</si>
  <si>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</si>
  <si>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</si>
  <si>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</si>
  <si>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</si>
  <si>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</si>
  <si>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</si>
  <si>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</si>
  <si>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</si>
  <si>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</si>
  <si>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</si>
  <si>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</si>
  <si>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</si>
  <si>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</si>
  <si>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</si>
  <si>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</si>
  <si>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</si>
  <si>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</si>
  <si>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</si>
  <si>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</si>
  <si>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</si>
  <si>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</si>
  <si>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</si>
  <si>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</si>
  <si>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</si>
  <si>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</si>
  <si>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</si>
  <si>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</si>
  <si>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</si>
  <si>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</si>
  <si>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</si>
  <si>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</si>
  <si>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</si>
  <si>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</si>
  <si>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</si>
  <si>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</si>
  <si>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</si>
  <si>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</si>
  <si>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</si>
  <si>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</si>
  <si>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</si>
  <si>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</si>
  <si>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</si>
  <si>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</si>
  <si>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</si>
  <si>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</si>
  <si>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</si>
  <si>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</si>
  <si>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</si>
  <si>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</si>
  <si>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</si>
  <si>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</si>
  <si>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</si>
  <si>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</si>
  <si>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</si>
  <si>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</si>
  <si>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</si>
  <si>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</si>
  <si>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</si>
  <si>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</si>
  <si>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</si>
  <si>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</si>
  <si>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</si>
  <si>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</si>
  <si>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</si>
  <si>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</si>
  <si>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</si>
  <si>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</si>
  <si>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</si>
  <si>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</si>
  <si>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</si>
  <si>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</si>
  <si>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</si>
  <si>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</si>
  <si>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</si>
  <si>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</si>
  <si>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</si>
  <si>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</si>
  <si>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</si>
  <si>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</si>
  <si>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</si>
  <si>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</si>
  <si>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</si>
  <si>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</si>
  <si>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</si>
  <si>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</si>
  <si>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</si>
  <si>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</si>
  <si>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</si>
  <si>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</si>
  <si>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</si>
  <si>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</si>
  <si>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</si>
  <si>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</si>
  <si>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</si>
  <si>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</si>
  <si>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</si>
  <si>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</si>
  <si>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</si>
  <si>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</si>
  <si>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</si>
  <si>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</si>
  <si>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</si>
  <si>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</si>
  <si>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</si>
  <si>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</si>
  <si>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</si>
  <si>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</si>
  <si>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</si>
  <si>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</si>
  <si>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</si>
  <si>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</si>
  <si>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</si>
  <si>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</si>
  <si>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</si>
  <si>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</si>
  <si>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</si>
  <si>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</si>
  <si>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</si>
  <si>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</si>
  <si>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</si>
  <si>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</si>
  <si>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</si>
  <si>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</si>
  <si>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</si>
  <si>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</si>
  <si>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</si>
  <si>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</si>
  <si>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</si>
  <si>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</si>
  <si>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</si>
  <si>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</si>
  <si>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</si>
  <si>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</si>
  <si>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</si>
  <si>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</si>
  <si>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</si>
  <si>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</si>
  <si>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</si>
  <si>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</si>
  <si>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</si>
  <si>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</si>
  <si>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</si>
  <si>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</si>
  <si>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</si>
  <si>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</si>
  <si>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</si>
  <si>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</si>
  <si>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</si>
  <si>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</si>
  <si>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</si>
  <si>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</si>
  <si>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</si>
  <si>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</si>
  <si>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</si>
  <si>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</si>
  <si>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</si>
  <si>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</si>
  <si>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</si>
  <si>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</si>
  <si>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</si>
  <si>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</si>
  <si>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</si>
  <si>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</si>
  <si>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</si>
  <si>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</si>
  <si>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</si>
  <si>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</si>
  <si>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</si>
  <si>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</si>
  <si>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</si>
  <si>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</si>
  <si>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r>
      <t xml:space="preserve">VENCIMIENTOS ACCIONES ABIERTAS PMI 
</t>
    </r>
    <r>
      <rPr>
        <b/>
        <sz val="12"/>
        <color indexed="8"/>
        <rFont val="Calibri"/>
        <family val="2"/>
        <scheme val="minor"/>
      </rPr>
      <t>(Se registran las acciones que no tienen recomendación de cierre por parte de la OCI)</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</si>
  <si>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</si>
  <si>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</si>
  <si>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</si>
  <si>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</si>
  <si>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</si>
  <si>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</si>
  <si>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</si>
  <si>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</si>
  <si>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</si>
  <si>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</si>
  <si>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</si>
  <si>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</si>
  <si>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</si>
  <si>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</si>
  <si>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</si>
  <si>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</si>
  <si>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</si>
  <si>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</si>
  <si>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</si>
  <si>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</si>
  <si>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</si>
  <si>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</si>
  <si>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DIRECCIÓN DE CONTRATACIÓN  OFICINA DE TECNOLOGIAS DE LA INFORMACION Y LAS COMUNICACIONES</t>
  </si>
  <si>
    <t>CAPACITACIÓN REALIZADA</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</si>
  <si>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</si>
  <si>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</si>
  <si>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</si>
  <si>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</si>
  <si>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</si>
  <si>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</si>
  <si>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</si>
  <si>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</si>
  <si>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</si>
  <si>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</si>
  <si>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</si>
  <si>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</si>
  <si>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</si>
  <si>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</si>
  <si>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</si>
  <si>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</si>
  <si>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</si>
  <si>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</si>
  <si>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</si>
  <si>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</si>
  <si>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</si>
  <si>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</si>
  <si>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</si>
  <si>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</si>
  <si>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MESAS DE TRABAJO REALIZADAS</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</si>
  <si>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</si>
  <si>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</si>
  <si>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</si>
  <si>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</si>
  <si>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</si>
  <si>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</si>
  <si>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</si>
  <si>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</si>
  <si>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</si>
  <si>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</si>
  <si>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</si>
  <si>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</si>
  <si>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</si>
  <si>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</si>
  <si>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</si>
  <si>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</si>
  <si>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</si>
  <si>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</si>
  <si>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</si>
  <si>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</si>
  <si>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</si>
  <si>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</si>
  <si>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</si>
  <si>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</si>
  <si>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</si>
  <si>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</si>
  <si>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</si>
  <si>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</si>
  <si>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</si>
  <si>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</si>
  <si>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</si>
  <si>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</si>
  <si>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</si>
  <si>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</si>
  <si>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</si>
  <si>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</si>
  <si>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</si>
  <si>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</si>
  <si>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</si>
  <si>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</si>
  <si>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</si>
  <si>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</si>
  <si>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</si>
  <si>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</si>
  <si>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</si>
  <si>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</si>
  <si>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</si>
  <si>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</si>
  <si>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</si>
  <si>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</si>
  <si>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</si>
  <si>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</si>
  <si>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</si>
  <si>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</si>
  <si>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</si>
  <si>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</si>
  <si>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</si>
  <si>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</si>
  <si>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</si>
  <si>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</si>
  <si>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</si>
  <si>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</si>
  <si>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</si>
  <si>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</si>
  <si>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</si>
  <si>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</si>
  <si>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</si>
  <si>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</si>
  <si>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</si>
  <si>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</si>
  <si>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</si>
  <si>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</si>
  <si>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</si>
  <si>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</si>
  <si>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</si>
  <si>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</si>
  <si>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</si>
  <si>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</si>
  <si>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</si>
  <si>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</si>
  <si>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</si>
  <si>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</si>
  <si>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</si>
  <si>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</si>
  <si>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</si>
  <si>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</si>
  <si>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</si>
  <si>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</si>
  <si>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</si>
  <si>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</si>
  <si>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</si>
  <si>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</si>
  <si>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</si>
  <si>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</si>
  <si>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</si>
  <si>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</si>
  <si>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</si>
  <si>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</si>
  <si>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</si>
  <si>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</si>
  <si>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</si>
  <si>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</si>
  <si>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</si>
  <si>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</si>
  <si>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</si>
  <si>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</si>
  <si>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</si>
  <si>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</si>
  <si>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</si>
  <si>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</si>
  <si>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</si>
  <si>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</si>
  <si>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</si>
  <si>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</si>
  <si>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</si>
  <si>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</si>
  <si>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</si>
  <si>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</si>
  <si>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</si>
  <si>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</si>
  <si>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</si>
  <si>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</si>
  <si>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</si>
  <si>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</si>
  <si>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</si>
  <si>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</si>
  <si>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</si>
  <si>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</si>
  <si>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</si>
  <si>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</si>
  <si>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</si>
  <si>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</si>
  <si>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</si>
  <si>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</si>
  <si>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</si>
  <si>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</si>
  <si>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</si>
  <si>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</si>
  <si>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</si>
  <si>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</si>
  <si>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</si>
  <si>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</si>
  <si>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</si>
  <si>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</si>
  <si>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</si>
  <si>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</si>
  <si>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</si>
  <si>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</si>
  <si>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</si>
  <si>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</si>
  <si>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</si>
  <si>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</si>
  <si>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</si>
  <si>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</si>
  <si>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</si>
  <si>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</si>
  <si>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</si>
  <si>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</si>
  <si>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</si>
  <si>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</si>
  <si>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</si>
  <si>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</si>
  <si>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</si>
  <si>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</si>
  <si>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</si>
  <si>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</si>
  <si>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</si>
  <si>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</si>
  <si>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</si>
  <si>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</si>
  <si>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</si>
  <si>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</si>
  <si>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</si>
  <si>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</si>
  <si>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</si>
  <si>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</si>
  <si>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</si>
  <si>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</si>
  <si>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</si>
  <si>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</si>
  <si>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</si>
  <si>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</si>
  <si>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</si>
  <si>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</si>
  <si>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</si>
  <si>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</si>
  <si>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</si>
  <si>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</si>
  <si>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</si>
  <si>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</si>
  <si>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</si>
  <si>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</si>
  <si>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</si>
  <si>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</si>
  <si>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</si>
  <si>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</si>
  <si>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</si>
  <si>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</si>
  <si>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</si>
  <si>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</si>
  <si>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</si>
  <si>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</si>
  <si>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</si>
  <si>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</si>
  <si>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</si>
  <si>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</si>
  <si>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</si>
  <si>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</si>
  <si>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</si>
  <si>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</si>
  <si>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</si>
  <si>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</si>
  <si>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</si>
  <si>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</si>
  <si>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</si>
  <si>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</si>
  <si>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</si>
  <si>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</si>
  <si>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</si>
  <si>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</si>
  <si>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</si>
  <si>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</si>
  <si>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</si>
  <si>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</si>
  <si>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SOCIALIZAR A LOS SUPERVISORES LA IMPORTANCIA DE LA VERIFICACIÓN DE REQUISITOS CONTENIDOS EN CADA CONTRATO PARA LA APROBACIÓN DE LOS PRECIOS NO PREVISTOS.</t>
  </si>
  <si>
    <t>NÚMERO DE SOCIALIZACIONES A SUPERVISORES REALIZADAS</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</si>
  <si>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</si>
  <si>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</si>
  <si>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</si>
  <si>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</si>
  <si>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</si>
  <si>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</si>
  <si>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</si>
  <si>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</si>
  <si>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</si>
  <si>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</si>
  <si>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</si>
  <si>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</si>
  <si>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</si>
  <si>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</si>
  <si>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</si>
  <si>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</si>
  <si>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</si>
  <si>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</si>
  <si>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</si>
  <si>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</si>
  <si>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</si>
  <si>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</si>
  <si>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</si>
  <si>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</si>
  <si>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</si>
  <si>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</si>
  <si>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ACCIONES ABIERTAS Y ABIERTAS CON RECOMENDACIÓN DE CIERRE POR PARTE DE LA OCI AL ENTE DE CONTROL</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</si>
  <si>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</si>
  <si>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</si>
  <si>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</si>
  <si>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</si>
  <si>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</si>
  <si>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</si>
  <si>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</si>
  <si>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</si>
  <si>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</si>
  <si>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</si>
  <si>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</si>
  <si>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</si>
  <si>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</si>
  <si>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</si>
  <si>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</si>
  <si>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</si>
  <si>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</si>
  <si>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</si>
  <si>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</si>
  <si>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</si>
  <si>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</si>
  <si>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</si>
  <si>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</si>
  <si>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</si>
  <si>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</si>
  <si>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</si>
  <si>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</si>
  <si>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</si>
  <si>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</si>
  <si>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</si>
  <si>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</si>
  <si>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</si>
  <si>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</si>
  <si>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</si>
  <si>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</si>
  <si>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</si>
  <si>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</si>
  <si>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</si>
  <si>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</si>
  <si>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</si>
  <si>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</si>
  <si>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</si>
  <si>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</si>
  <si>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</si>
  <si>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</si>
  <si>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</si>
  <si>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</si>
  <si>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</si>
  <si>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</si>
  <si>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</si>
  <si>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</si>
  <si>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</si>
  <si>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</si>
  <si>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</si>
  <si>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</si>
  <si>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</si>
  <si>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</si>
  <si>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</si>
  <si>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</si>
  <si>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</si>
  <si>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</si>
  <si>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</si>
  <si>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</si>
  <si>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</si>
  <si>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</si>
  <si>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</si>
  <si>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</si>
  <si>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</si>
  <si>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</si>
  <si>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</si>
  <si>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</si>
  <si>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</si>
  <si>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</si>
  <si>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</si>
  <si>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</si>
  <si>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</si>
  <si>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</si>
  <si>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</si>
  <si>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</si>
  <si>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</si>
  <si>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</si>
  <si>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</si>
  <si>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</si>
  <si>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</si>
  <si>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</si>
  <si>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</si>
  <si>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</si>
  <si>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</si>
  <si>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</si>
  <si>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</si>
  <si>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</si>
  <si>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</si>
  <si>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</si>
  <si>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</si>
  <si>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</si>
  <si>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</si>
  <si>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</si>
  <si>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</si>
  <si>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</si>
  <si>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</si>
  <si>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</si>
  <si>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</si>
  <si>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</si>
  <si>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</si>
  <si>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</si>
  <si>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</si>
  <si>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</si>
  <si>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</si>
  <si>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</si>
  <si>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</si>
  <si>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</si>
  <si>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</si>
  <si>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 xml:space="preserve">Guillermo Delgadillo Molano </t>
  </si>
  <si>
    <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family val="2"/>
      </rPr>
      <t>ACCION CERRADA</t>
    </r>
    <r>
      <rPr>
        <sz val="7"/>
        <color rgb="FF000000"/>
        <rFont val="Arial"/>
        <family val="2"/>
      </rPr>
      <t xml:space="preserve">
8/06/2022: Acta del 13 de </t>
    </r>
    <r>
      <rPr>
        <b/>
        <sz val="7"/>
        <color rgb="FF000000"/>
        <rFont val="Arial"/>
        <family val="2"/>
      </rPr>
      <t>mayo</t>
    </r>
    <r>
      <rPr>
        <sz val="7"/>
        <color rgb="FF000000"/>
        <rFont val="Arial"/>
        <family val="2"/>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family val="2"/>
      </rPr>
      <t>25/04/22</t>
    </r>
    <r>
      <rPr>
        <sz val="7"/>
        <color rgb="FF000000"/>
        <rFont val="Arial"/>
        <family val="2"/>
      </rPr>
      <t xml:space="preserve"> Presentación cifras del informe de prescripciones 2022,  se solicita que para el proximo seguimiento se encuentre debidamente aprobada por los responsables dado que se encuentra con aprobado parcialmente, 
</t>
    </r>
    <r>
      <rPr>
        <sz val="7"/>
        <color theme="1"/>
        <rFont val="Arial"/>
        <family val="2"/>
      </rPr>
      <t xml:space="preserve">8/04/2022:  mesa de trabajo de fecha </t>
    </r>
    <r>
      <rPr>
        <b/>
        <sz val="7"/>
        <color theme="1"/>
        <rFont val="Arial"/>
        <family val="2"/>
      </rPr>
      <t>10/01/2022</t>
    </r>
    <r>
      <rPr>
        <sz val="7"/>
        <color theme="1"/>
        <rFont val="Arial"/>
        <family val="2"/>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family val="2"/>
      </rPr>
      <t xml:space="preserve">
04/2022: Acta del 10 de</t>
    </r>
    <r>
      <rPr>
        <b/>
        <sz val="7"/>
        <color rgb="FF000000"/>
        <rFont val="Arial"/>
        <family val="2"/>
      </rPr>
      <t xml:space="preserve"> marzo</t>
    </r>
    <r>
      <rPr>
        <sz val="7"/>
        <color rgb="FF000000"/>
        <rFont val="Arial"/>
        <family val="2"/>
      </rPr>
      <t xml:space="preserve"> de 2022 relacionada con, Hallazgo auditoría regularidad código 3.3.1.1.1. – informe de prescripciones 2022
03/2022 mesa de trabajo generando acta de reunión del </t>
    </r>
    <r>
      <rPr>
        <b/>
        <sz val="7"/>
        <color rgb="FF000000"/>
        <rFont val="Arial"/>
        <family val="2"/>
      </rPr>
      <t xml:space="preserve">15/02/2022, </t>
    </r>
    <r>
      <rPr>
        <sz val="7"/>
        <color rgb="FF000000"/>
        <rFont val="Arial"/>
        <family val="2"/>
      </rPr>
      <t xml:space="preserve">relacionda  con Hallazgo auditoría regularidad código 3.3.1.1.1.1 - Conciliación prescripciones. Presentación cifras del informe de prescripciones 2021
8/02/22 : Mesa de trabajo de fecha </t>
    </r>
    <r>
      <rPr>
        <b/>
        <sz val="7"/>
        <color rgb="FF000000"/>
        <rFont val="Arial"/>
        <family val="2"/>
      </rPr>
      <t>13/01/2022</t>
    </r>
    <r>
      <rPr>
        <sz val="7"/>
        <color rgb="FF000000"/>
        <rFont val="Arial"/>
        <family val="2"/>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family val="2"/>
      </rPr>
      <t xml:space="preserve">13/12/2021 </t>
    </r>
    <r>
      <rPr>
        <sz val="7"/>
        <color rgb="FF000000"/>
        <rFont val="Arial"/>
        <family val="2"/>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family val="2"/>
      </rPr>
      <t xml:space="preserve"> 24/11/2021 </t>
    </r>
    <r>
      <rPr>
        <sz val="7"/>
        <color rgb="FF000000"/>
        <rFont val="Arial"/>
        <family val="2"/>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family val="2"/>
      </rPr>
      <t>4/10/2021</t>
    </r>
    <r>
      <rPr>
        <sz val="7"/>
        <color rgb="FF000000"/>
        <rFont val="Arial"/>
        <family val="2"/>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family val="2"/>
      </rPr>
      <t>10/09/2021</t>
    </r>
    <r>
      <rPr>
        <sz val="7"/>
        <color rgb="FF000000"/>
        <rFont val="Arial"/>
        <family val="2"/>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family val="2"/>
      </rPr>
      <t>agosto</t>
    </r>
    <r>
      <rPr>
        <sz val="7"/>
        <color rgb="FF000000"/>
        <rFont val="Arial"/>
        <family val="2"/>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</si>
  <si>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family val="2"/>
      </rPr>
      <t>ACCION CERRADA
Acta con corte junio 07/22</t>
    </r>
    <r>
      <rPr>
        <sz val="7"/>
        <color rgb="FF000000"/>
        <rFont val="Arial"/>
        <family val="2"/>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family val="2"/>
      </rPr>
      <t xml:space="preserve"> Acta con corte abril 20/22 </t>
    </r>
    <r>
      <rPr>
        <sz val="7"/>
        <color rgb="FF000000"/>
        <rFont val="Arial"/>
        <family val="2"/>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family val="2"/>
      </rPr>
      <t xml:space="preserve"> Enero 13 de 2022</t>
    </r>
    <r>
      <rPr>
        <sz val="7"/>
        <color rgb="FF000000"/>
        <rFont val="Arial"/>
        <family val="2"/>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family val="2"/>
      </rPr>
      <t>26/10/2021,</t>
    </r>
    <r>
      <rPr>
        <sz val="7"/>
        <color rgb="FF000000"/>
        <rFont val="Arial"/>
        <family val="2"/>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</si>
  <si>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family val="2"/>
      </rPr>
      <t>ACCION CERRADA</t>
    </r>
    <r>
      <rPr>
        <sz val="7"/>
        <color rgb="FF000000"/>
        <rFont val="Arial"/>
        <family val="2"/>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family val="2"/>
      </rPr>
      <t>29/11/2021</t>
    </r>
    <r>
      <rPr>
        <sz val="7"/>
        <color rgb="FF000000"/>
        <rFont val="Arial"/>
        <family val="2"/>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family val="2"/>
      </rPr>
      <t>16/09/2021</t>
    </r>
    <r>
      <rPr>
        <sz val="7"/>
        <color rgb="FF000000"/>
        <rFont val="Arial"/>
        <family val="2"/>
      </rPr>
      <t xml:space="preserve"> "revision de procesos para la calificacon del Contingente  judicial"</t>
    </r>
  </si>
  <si>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</si>
  <si>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</si>
  <si>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</si>
  <si>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</si>
  <si>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</si>
  <si>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3.2.2.1.2</t>
  </si>
  <si>
    <t>3.2.2.1.3</t>
  </si>
  <si>
    <t>3.2.2.2.1</t>
  </si>
  <si>
    <t>3.2.2.3.1</t>
  </si>
  <si>
    <t>3.2.2.3.2</t>
  </si>
  <si>
    <t>3.2.2.4.1</t>
  </si>
  <si>
    <t>3.2.2.6.1</t>
  </si>
  <si>
    <t>3.2.2.7.1</t>
  </si>
  <si>
    <t>3.2.2.7.2</t>
  </si>
  <si>
    <t>3.2.2.7.3</t>
  </si>
  <si>
    <t>3.2.2.7.4</t>
  </si>
  <si>
    <t>3.3.1.1.3</t>
  </si>
  <si>
    <t>3.3.1.1.4</t>
  </si>
  <si>
    <t>3.3.4.3.1</t>
  </si>
  <si>
    <t>3.3.4.7.1</t>
  </si>
  <si>
    <t>Falta de planeación y coordinación, en los tiempos requeridos para estructurar y dar apertura a los procesos de selección de los Contratistas de Obra y sus respectivas Interventorías.</t>
  </si>
  <si>
    <t>Falta de gestión eficaz y oportuna para obetener la indemnizaciones ante la aseguradora</t>
  </si>
  <si>
    <t>Desconocimiento del procedimiento de Ingreso de elementos al almacén y sus formatos</t>
  </si>
  <si>
    <t>Deficiencias en el control y seguimiento por parte supervisor frente a las obligaciones contractuales</t>
  </si>
  <si>
    <t>Incumplimiento de la metodología de entrega de elementos deteriorados retirados de la vía.</t>
  </si>
  <si>
    <t>Indebida aplicación del procedimiento de entrega de elementos al almacén y de los formatos requeridos.</t>
  </si>
  <si>
    <t>Deficiencias en el seguimiento de las modificaciones contractuales por parte de los supervisores.</t>
  </si>
  <si>
    <t>La evaluación de riesgo en el proceso sólo fue realizada por los estructuradores técnicos del proyecto, careciendo de conocimientos o herramientas para analizar el riesgo de manera integral</t>
  </si>
  <si>
    <t>Controles insuficientes sobre la cartera de cobro coactivo.</t>
  </si>
  <si>
    <t>Falta de control y seguimiento a la informacion reportada por SICON en el tema de cartera.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</si>
  <si>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</si>
  <si>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Desconocimiento de la Gestión documental y del proceso contractual por parte de los funcionarios y contratistas de las dependencias involucradas.</t>
  </si>
  <si>
    <t>Ausencia de conciliación y depuración periódica de algunos rubros contables por falta de comunicación oportuna y efectiva entre las dependencias que generan información con destino a los estados financieros de la entidad.</t>
  </si>
  <si>
    <t>Entrega del reporte de deterioro de cuentas por cobrar por parte de la dependencia responsable fuera de los términos requeridos, lo que no permite al área contable la oportunidad en la revisión.</t>
  </si>
  <si>
    <t>Ausencia de conciliación de los saldos por concepto de deterioro acumulado de cuentas por cobrar entre la Subdirección Financiera y la Dirección de Gestión de Cobro.</t>
  </si>
  <si>
    <t>Ausencia de seguimiento oportuno al registro contable de actos administrativos que dan de baja cuentas por cobrar.</t>
  </si>
  <si>
    <t>Inadecuado registro contable de la baja en cuentas por cobrar.</t>
  </si>
  <si>
    <t>Ausencia de información documentada que de cuenta de la revisión de la vida útil de los bienes de uso público en servicio.</t>
  </si>
  <si>
    <t>Ausencia de conciliación de los saldos correspondientes a la depreciación acumulada de bienes de uso público, entre el área contable y de almacén.</t>
  </si>
  <si>
    <t>Falta de claridad con respecto a la normatividad aplicable a los bienes de uso público entre entidades distritales.</t>
  </si>
  <si>
    <t>Falta de verificación y análisis oportuno de los actos administrativos, con antelación al reconocimiento contable de los hechos económicos.</t>
  </si>
  <si>
    <t>Ausencia de depuración periódica de algunas partidas contables por falta de comunicación oportuna y efectiva entre las dependencias que generan información con destino a los estados financieros de la entidad.</t>
  </si>
  <si>
    <t>Falta de control en la verificación, seguimiento, conciliación y comunicación oportuna con las entidades que reportan operaciones recíprocas realizadas con la SDM.</t>
  </si>
  <si>
    <t>Ausencia de un procedimiento e instructivo adoptado en el sistema de gestión de calidad de ha SDM para el reconocimiento contable y conciliación de las operaciones recíprocas.</t>
  </si>
  <si>
    <t>Bajo seguimiento a la ejecución de los recursos y giros realizados.</t>
  </si>
  <si>
    <t>Falencias en el aplicativo BogData que generan que las cifras no se muestren conciliadas en la ejecución presupuestal y en el PAC.</t>
  </si>
  <si>
    <t>Incluir en el anexo técnico y estudio previo de los contratos de señalización el siguiente apartado: Una vez perfeccionado el contrato, el contratista deberá suscribir el acta de inicio en un término no mayor a veinte (20) días calendario</t>
  </si>
  <si>
    <t>Socializar a los funcionarios de la subdirección envía en lo referente el instructivo de reporte de hurtos</t>
  </si>
  <si>
    <t>Actualizar y socializar el protocolo PM02-PR05-PT01 e incluir el lineamiento formal de entrega de informe de hurtos a la Subdirección Administrativa</t>
  </si>
  <si>
    <t>Socializar a los funcionarios de la subdirección de Señalización, Subdirección de Semaforización, Subdirección de gestión vía e interventorías sobre el procedimiento PA01-PR12 "Procedimiento Gestión de Bienes e Inventarios Ingresos, Egreso y Traslados"</t>
  </si>
  <si>
    <t>Incluir en el Anexo técnico de los contratos de señalización la verificación de los pagos del personal del contratista por parte de la interventoría a través de los parafiscales y de acuerdo con monto y % aprobado como requisito para pago.</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</si>
  <si>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</si>
  <si>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Emitir una circular para los contratos de obra actuales e interventoría solicitando la entrega de elementos retirados en vía de manera trimestral</t>
  </si>
  <si>
    <t>Socializar a los funcionarios de la subdirección de Señalización Subdirección en vía e interventorías sobre el procedimiento PA01-PR12 "Procedimiento Gestión de Bienes e Inventarios Ingresos, Egreso y Traslados"</t>
  </si>
  <si>
    <t>Emitir Comunicación a las Interventorías y contratistas de obra, mencionando el ingreso de los elementos retirados en un plazo máximo de 3 meses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</si>
  <si>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</si>
  <si>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</si>
  <si>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</si>
  <si>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Realizar una socialización en identificación, análisis y valoración de riesgos contractuales dirigida a los estructuradores y demás partes interesadas en el desarrollo de procesos contractuales de la SPM y sus dependencias.</t>
  </si>
  <si>
    <t>Revisar, ajustar y socializar el Procedimiento de Cobro Coactivo PA05-PR03 respecto a la implementación de un tablero de control, a fin de efectuar el análisis y seguimiento de la cartera a cargo de la Dirección de Gestión de Cobro.</t>
  </si>
  <si>
    <t>Diseñar e implementar un tablero de control para el análisis y seguimiento de la cartera de acuerdo a los lineamientos establecido en el PA05-M01 Manual de Cobro Coactivo de la Secretaria Distrital de Movilidad.</t>
  </si>
  <si>
    <t>Diseñar e implementar un tablero de control para el análisis y seguimiento de la cartera a cargo de la Dirección de Gestión de Cobro , con el fin de realizar una gestión oportuna y efeciente de la misma.</t>
  </si>
  <si>
    <t>Solicitar a la interventoría la actualización del formato de solicitud de requerimientos utilizado por la ETB, el cual debe ser aprobado por la SDM.</t>
  </si>
  <si>
    <t>Realizar seguimiento trimestral del tablero de control donde se almacena la información de los requerimientos realizados a la ETB.</t>
  </si>
  <si>
    <t>Crear e implementar repositorio virtual donde se almacenen los requerimientos y sus soportes de ejecución.</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</si>
  <si>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</si>
  <si>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Realizar conciliación trimestral entre las dependencias mediante el diligenciamiento del formato de conciliación contable establecido en el Sistema de Gestión de Calidad.</t>
  </si>
  <si>
    <t>Realizar trimestralmente mesas de trabajo de revisión y depuración de saldos de la cuenta contable 131101 Tasas.</t>
  </si>
  <si>
    <t>Elaborar y ejecutar cronograma de depuración de los rubros contables de acuerdos de pago y sanciones.</t>
  </si>
  <si>
    <t>Elaborar y divulgar un instructivo que defina la manera como las dependencias deben reportar los hechos económicos que afectan los estados financieros.</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</si>
  <si>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</si>
  <si>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Revisar el reporte anual del deterioro de cuentas por cobrar entre las dependencias generadoras de cartera y la Subdirección Financiera, con el fin de verificar la información suministrada.</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</si>
  <si>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</si>
  <si>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Realizar el ajuste contable relacionado con la baja de cuentas de acuerdo con el Manual de Política Contable.</t>
  </si>
  <si>
    <t>Generar anexo de aplicación a las Resoluciones de depuración el cual se presentará ante el Comité de Sostenibilidad Contable con el fin de informar las diferencias entre lo aprobado para saneamiento y lo efectivamente aplicado.</t>
  </si>
  <si>
    <t>Realizar actualización del documento "Actualización para la medición inicial de los bienes de uso público del sistema semafórico de la ciudad de Bogotá", para su aplicación en la medición posterior.</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</si>
  <si>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</si>
  <si>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Realizar consulta a la Secretaria Distrital de Hacienda referente a la normatividad aplicable para el deterioro de bienes de uso público en las entidades del sector central en el Distrito Capital.</t>
  </si>
  <si>
    <t>Efectuar los registros correspondientes a los recobros contemplados en las Resoluciones que ordenan el pago de sentencias emitidas durante el periodo.</t>
  </si>
  <si>
    <t>Realizar ajuste contable en cuentas por cobrar relacionado con recobro a realizar al Departamento del Tolima y Policía Nacional.</t>
  </si>
  <si>
    <t>Elaborar y ejecutar cronograma de depuración contable de los rubros recursos entregados en administración, recursos a favor de terceros y recursos recibidos en administración.</t>
  </si>
  <si>
    <t>Realizar trimestralmente seguimiento a las partidas conciliatorias a través de comunicaciones, correos electrónicos y página web y respuestas emitidas por las entidades que tienen operaciones recíprocas con la SDM.</t>
  </si>
  <si>
    <t>Elaborar y comunicar el procedimiento o instructivo para el reconocimiento y conciliación de operaciones recíprocas.</t>
  </si>
  <si>
    <t>Realizar seguimientos mensuales a los compromisos y giros de la SDM.</t>
  </si>
  <si>
    <t>Realizar seguimiento mensual de los movimientos presupuestales que se ejecuten con el área de PAC, con el fin de conciliar las cifras que fueron sujetas de traslados.</t>
  </si>
  <si>
    <t>Estudios técnicos actualizados para los contratos de señalización</t>
  </si>
  <si>
    <t>Número de contratos de señalización con anexos y estudio actualizados / número de contratos de señalización suscritos</t>
  </si>
  <si>
    <t>Socializar el instructivo de reporte hurtos</t>
  </si>
  <si>
    <t>Protocolo actualizado y socializado</t>
  </si>
  <si>
    <t>Socializar el procedimiento PMO02-PR05-PT01</t>
  </si>
  <si>
    <t>Memorando elaborado y socializado</t>
  </si>
  <si>
    <t>Número de memorandos elaborados y socializados</t>
  </si>
  <si>
    <t>Contratos de señalización suscritos, con anexo técnico modificado.</t>
  </si>
  <si>
    <t>Número de contratos de señalización con anexo técnico modificado / número de contratos de señalización suscritos</t>
  </si>
  <si>
    <t>Contratos de interventoría suscritos, con anexo técnico modificado.</t>
  </si>
  <si>
    <t>Número de contratos de interventoría con anexos técnico modificado / número de contratos de interventoría suscritos</t>
  </si>
  <si>
    <t>Emitir Circular</t>
  </si>
  <si>
    <t>No de circulares emitidas / Total de contratista e interventorías en curso</t>
  </si>
  <si>
    <t>Socializar el procedimiento PA01-PR12</t>
  </si>
  <si>
    <t>Manual ajustado, publicado en la intranet y socializado.</t>
  </si>
  <si>
    <t>Modificación y socialización Manual</t>
  </si>
  <si>
    <t>Modificación y socialización al manual</t>
  </si>
  <si>
    <t>Socialización riesgos contractuales</t>
  </si>
  <si>
    <t>Socialización realizada</t>
  </si>
  <si>
    <t>Procedimiento ajustado, publicado en la intranet y socializado.</t>
  </si>
  <si>
    <t>Tablero de control</t>
  </si>
  <si>
    <t>Tablero de control diseñado e implementado</t>
  </si>
  <si>
    <t>Solicitud y aprobación del formato actualizado de la solicitud de requerimientos</t>
  </si>
  <si>
    <t>Formato aprobado</t>
  </si>
  <si>
    <t>Seguimiento trimestral a los requerimientos realizados a la ETB, a través del tablero de control</t>
  </si>
  <si>
    <t>(Nº de seguimientos trimestrales realizados / Nº de seguimientos planeados)*100</t>
  </si>
  <si>
    <t>Repositorio virtual creado e implementado.</t>
  </si>
  <si>
    <t>Repositorio creado e implementado.</t>
  </si>
  <si>
    <t>Solicitudes de socialización</t>
  </si>
  <si>
    <t>Solicitudes de socialización realizadas</t>
  </si>
  <si>
    <t>Número de conciliaciones de cuentas contables realizadas</t>
  </si>
  <si>
    <t>(Número de formatos de conciliación diligenciados en el periodo / Total de conciliaciones programadas en el periodo)*100</t>
  </si>
  <si>
    <t>Número de mesas de trabajo realizadas</t>
  </si>
  <si>
    <t>(Número de mesas trabajo realizadas en el periodo/ Total de mesas de trabajo programadas en el periodo)*100</t>
  </si>
  <si>
    <t>Cronograma depuración de los rubros contables elaborado y ejecutado.</t>
  </si>
  <si>
    <t>(Cronograma depuración de rubros contables elaborado y ejecutado / Cronograma de depuración de rubros contables planificado)*100</t>
  </si>
  <si>
    <t>Instructivo de reporte de hechos económicos elaborado y divulgado</t>
  </si>
  <si>
    <t>Instructivo elaborado y divulgado</t>
  </si>
  <si>
    <t>Reporte de deterioro de cuentas por cobrar elaborado y remitido</t>
  </si>
  <si>
    <t>Reporte elaborado y remitido en el periodo</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</si>
  <si>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</si>
  <si>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</si>
  <si>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Número de actas de mesas de trabajo elaboradas</t>
  </si>
  <si>
    <t>(Número de actas de mesas de trabajo elaboradas en el periodo / Total mesas de trabajo programadas en el periodo)*100</t>
  </si>
  <si>
    <t>Ajuste contable de baja de cuentas elaborado</t>
  </si>
  <si>
    <t>Comprobante contable de baja de cuentas por cobrar elaborado.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</si>
  <si>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</si>
  <si>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</si>
  <si>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Documento medición inicial y posterior de bienes de uso público elaborado y comunicado</t>
  </si>
  <si>
    <t>Documento elaborado y comunicado</t>
  </si>
  <si>
    <t>Número de actas de mesas de trabajo de validación de bases de datos de depreciación realizadas.</t>
  </si>
  <si>
    <t>Solicitud concepto normatividad aplicable al deterioro de bienes de uso público elaborado y enviado</t>
  </si>
  <si>
    <t>Oficio de solicitud elaborado y enviado en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</si>
  <si>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</si>
  <si>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</si>
  <si>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Ajuste contable en cuentas por cobrar relacionado con recobro a realizar</t>
  </si>
  <si>
    <t>Comprobante contable de cuentas por cobrar elaborado</t>
  </si>
  <si>
    <t>Cronograma depuración de rubros contables elaborado y ejecutado</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</si>
  <si>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</si>
  <si>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</si>
  <si>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t>Procedimiento o instructivo para el reconocimiento y conciliación de operaciones reciprocas.</t>
  </si>
  <si>
    <t>Procedimiento o instructivo elaborado y comunicado</t>
  </si>
  <si>
    <t>Informes de Seguimiento</t>
  </si>
  <si>
    <t>(Número de informes de seguimiento realizados / Numero de seguimientos programados)*100</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</si>
  <si>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</si>
  <si>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</si>
  <si>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Subsecretaria de Gestión de la Movilidad-Subdirección de señalización</t>
  </si>
  <si>
    <t>Subdirección Administrativa</t>
  </si>
  <si>
    <t>Subdirección de Gestión en Vía</t>
  </si>
  <si>
    <t>Dirección de Contratación</t>
  </si>
  <si>
    <t>Subdirección de Señalización</t>
  </si>
  <si>
    <t>Subsecretaría de Política de Movilidad / Dirección de Contratación</t>
  </si>
  <si>
    <t>Subsecretaría de Política de Movilidad</t>
  </si>
  <si>
    <t>Dirección de Gestión de Cobro</t>
  </si>
  <si>
    <t>SSC - DIATT / SGC - Subdirección Financiera / OTIC</t>
  </si>
  <si>
    <t>OTIC / SSC - DIATT / SGC - Subdirección Financiera</t>
  </si>
  <si>
    <t>Sub. Financiera / Todas las dependencias generadoras del hecho económico</t>
  </si>
  <si>
    <t>Subdirección Financiera / Subdirección de Transporte Privado</t>
  </si>
  <si>
    <t>Subdirección Financiera / Todas las dependencias generadoras del hecho económico</t>
  </si>
  <si>
    <t>Subdirección Financiera</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</si>
  <si>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</si>
  <si>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</si>
  <si>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</si>
  <si>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</si>
  <si>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</si>
  <si>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</si>
  <si>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</si>
  <si>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Ordenadores del Gasto</t>
  </si>
  <si>
    <t>Gasto Público</t>
  </si>
  <si>
    <t>SUBSECRETARÍA DE GESTIÓN JURÍDICA</t>
  </si>
  <si>
    <t>SUBSECRETARÍA DE GESTIÓN JURÍDICA
SUBSECRETARÍA DE GESTIÓN CORPORATIVA</t>
  </si>
  <si>
    <t>OTCI
SUBSECRETARÍA DE SERVICIO A LA CIUDADANÍA
SUBSECRETARÍA DE GESTIÓN CORPORATIVA</t>
  </si>
  <si>
    <t>Calificaciòn Eficacia</t>
  </si>
  <si>
    <t>Calificaciòn Efectividad</t>
  </si>
  <si>
    <t>&lt;</t>
  </si>
  <si>
    <t>SUBSECRETARIA DE GESTIÓN DE LA MOVILIDAD-SUBDIRECCIÓN DE SEÑALIZACIÓN</t>
  </si>
  <si>
    <t>SUBDIRECCIÓN DE GESTIÓN EN VÍA</t>
  </si>
  <si>
    <t>SUBSECRETARÍA DE POLÍTICA DE MOVILIDAD / DIRECCIÓN DE CONTRATACIÓN</t>
  </si>
  <si>
    <t>SSC - DIATT / SGC - SUBDIRECCIÓN FINANCIERA / OTIC</t>
  </si>
  <si>
    <t>OTIC / SSC - DIATT / SGC - SUBDIRECCIÓN FINANCIERA</t>
  </si>
  <si>
    <t>SUB. FINANCIERA / TODAS LAS DEPENDENCIAS GENERADORAS DEL HECHO ECONÓMICO</t>
  </si>
  <si>
    <t>SUBDIRECCIÓN FINANCIERA / SUBDIRECCIÓN DE TRANSPORTE PRIVADO</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</si>
  <si>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</si>
  <si>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</si>
  <si>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</si>
  <si>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</si>
  <si>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</si>
  <si>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</si>
  <si>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</si>
  <si>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</si>
  <si>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Yancy Urbano</t>
  </si>
  <si>
    <t>PLAN DE MEJORAMIENTO INSTITUCIONAL CORTE AGOSTO 2022</t>
  </si>
  <si>
    <t>(Todas)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</si>
  <si>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</si>
  <si>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</si>
  <si>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llevo a cabo socialización sobre "Gestión del Riesgo Contractual"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t>
  </si>
  <si>
    <t>Diseñar e implementar un tablero de control para el análisis y seguimiento de los acuerdos de pago a cargo de la Dirección de Gestión de Cobro, generando alertas diarias con el fin de realizar una gestión oportuna y eficiente de la misma.</t>
  </si>
  <si>
    <t>Realizar seguimiento mensual de las alertas de acuerdos de pago proximas a prescribir, versus las gestiones persuasivas adelantadas.</t>
  </si>
  <si>
    <t>Seguimientos mensuales</t>
  </si>
  <si>
    <t>Seguimientos efectuados /seguimientos programados*100%</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</si>
  <si>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</si>
  <si>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Realizar informes mensuales que contengan el estudio estadístico del comportamiento de la imposición, gestión de cobro y recaudo, el cual de cuenta de la efectividad de la gestión.</t>
  </si>
  <si>
    <t>Bases de datos de información de ubicabilidad</t>
  </si>
  <si>
    <t>Informes mensuales</t>
  </si>
  <si>
    <t>Bases de datos de información de ubicabilidad actualizadas</t>
  </si>
  <si>
    <t>Informes realizados / Informes programados * 100%</t>
  </si>
  <si>
    <t>Wendy Cordoba</t>
  </si>
  <si>
    <t xml:space="preserve">Debilidad en la gestión de cobro  de los acuerdos de pago dentro de los términos de ley para la recuperación de cartera. </t>
  </si>
  <si>
    <t xml:space="preserve">Debilidad en la gestión de cobro de los acuerdos de pago dentro de los términos de ley para la recuperación de cartera. </t>
  </si>
  <si>
    <t>02 - DESEMPEÑO</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</si>
  <si>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</si>
  <si>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Guillermo Delgadillo Molano / Nataly Tenjo Vargas</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</si>
  <si>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</si>
  <si>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</si>
  <si>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</si>
  <si>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</si>
  <si>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</si>
  <si>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</si>
  <si>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</si>
  <si>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</si>
  <si>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</si>
  <si>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 xml:space="preserve">Nataly Tenjo Vargas
</t>
  </si>
  <si>
    <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asi como borrador del documento "</t>
    </r>
    <r>
      <rPr>
        <i/>
        <sz val="9"/>
        <color theme="1"/>
        <rFont val="Arial"/>
        <family val="2"/>
      </rPr>
      <t>Actualización para la medición inicial de los bienes de uso público del sistema semafórico de la ciudad de Bogotá D.C</t>
    </r>
    <r>
      <rPr>
        <sz val="9"/>
        <color theme="1"/>
        <rFont val="Arial"/>
        <family val="2"/>
      </rPr>
      <t>." la accion se encuenta en terminos.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</si>
  <si>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Hallazgo administrativo, porque la Secretaría Distrital de Movilidad aprobó la póliza de garantía, cuya vigencia no cumplió lo establecido en la Cláusula Décima Cuarta del contrato 2020-2018.</t>
  </si>
  <si>
    <t>Hallazgo administrativo con presunta incidencia disciplinaria por evidentes errores en la planeación del contrato de consultoría SDM-2021-2259</t>
  </si>
  <si>
    <t>SUBSECRETARIA DE POLÍTICA DE MOVILIDAD / SUBSECRETARIA DE GESTIÓN JURÍDICA</t>
  </si>
  <si>
    <r>
      <t>15/12/2022.  De las evidencias aportadas y la revisión en la intranet se pudo observar que el Manual de contratación fue actualizado y formalizado mediante la Resolución 302969 de 2022 “</t>
    </r>
    <r>
      <rPr>
        <i/>
        <sz val="9"/>
        <color theme="1"/>
        <rFont val="Arial"/>
        <family val="2"/>
      </rPr>
      <t>Por la cual se adopta la versión 4.0 del Manual de Contratación, de la Secretaría Distrital de Movilidad</t>
    </r>
    <r>
      <rPr>
        <sz val="9"/>
        <color theme="1"/>
        <rFont val="Arial"/>
        <family val="2"/>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9"/>
        <color theme="1"/>
        <rFont val="Arial"/>
        <family val="2"/>
      </rPr>
      <t xml:space="preserve">cierre. </t>
    </r>
    <r>
      <rPr>
        <sz val="9"/>
        <color theme="1"/>
        <rFont val="Arial"/>
        <family val="2"/>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
</t>
    </r>
  </si>
  <si>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</si>
  <si>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9"/>
        <color theme="1"/>
        <rFont val="Arial"/>
        <family val="2"/>
      </rPr>
      <t>cierre.</t>
    </r>
    <r>
      <rPr>
        <sz val="9"/>
        <color theme="1"/>
        <rFont val="Arial"/>
        <family val="2"/>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</si>
  <si>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Hallazgo administrativo con presunta incidencia disciplinaria, porque la gestión de cobro de cartera de la SDM es antieconómica, inoportuna e ineficiente</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</si>
  <si>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</si>
  <si>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</si>
  <si>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family val="2"/>
      </rPr>
      <t>Esquema del tablero de control de acuerdos de pago con avances".</t>
    </r>
    <r>
      <rPr>
        <sz val="9"/>
        <color theme="1"/>
        <rFont val="Arial"/>
        <family val="2"/>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</si>
  <si>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</si>
  <si>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9"/>
        <color theme="1"/>
        <rFont val="Arial"/>
        <family val="2"/>
      </rPr>
      <t xml:space="preserve">"Base de datos actualizada de ubicabilidad". </t>
    </r>
    <r>
      <rPr>
        <sz val="9"/>
        <color theme="1"/>
        <rFont val="Arial"/>
        <family val="2"/>
      </rPr>
      <t xml:space="preserve">Por lo anterior y de acuerdo a los soportes se observa el cumplimiento de la acción y se procede con el respectivo </t>
    </r>
    <r>
      <rPr>
        <b/>
        <sz val="9"/>
        <color theme="1"/>
        <rFont val="Arial"/>
        <family val="2"/>
      </rPr>
      <t xml:space="preserve">cierre. </t>
    </r>
    <r>
      <rPr>
        <i/>
        <sz val="9"/>
        <color theme="1"/>
        <rFont val="Arial"/>
        <family val="2"/>
      </rPr>
      <t xml:space="preserve"> </t>
    </r>
    <r>
      <rPr>
        <sz val="9"/>
        <color theme="1"/>
        <rFont val="Arial"/>
        <family val="2"/>
      </rPr>
      <t xml:space="preserve">                                                                                            09/11/2022. En el mes de octubre no se presentaron avances frente a esta acción.                                                                                                  
06/10/2022: En el mes de septiembre no se presentaron avances frente a esta acción.</t>
    </r>
  </si>
  <si>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</si>
  <si>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</si>
  <si>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</si>
  <si>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</si>
  <si>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</si>
  <si>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</si>
  <si>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</si>
  <si>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Hallazgo administrativo por falta de conciliación entre dependencias y falta de depuración contable de los rubros de cartera no tributaria.</t>
  </si>
  <si>
    <t>Hallazgo administrativo en atención que las Actas de Inicio de los Contratos de Obra No. 2019-1780, 2019-1781 y 2019-1783, no se suscribieron en los términos establecidos en la CLÁUSULA CUARTA: OBLIGACIONES GENERALES DEL CONTRATISTA.</t>
  </si>
  <si>
    <t>Hallazgo administrativo porque la SDM no ha realizado una gestión
eficiente, eficaz y oportuna ante la aseguradora para obtener las indemnizaciones, por el hurto de elementos de señalización, que ascienden a la suma de $477,6 millones</t>
  </si>
  <si>
    <t>Hallazgo administrativo porque se utiliza el mismo formato para ingresar al Patio No. 4, los elementos de señalización vial suministrados en el marco de los Contratos de Señalización y para entregar al Grupo Operativo de Gestión en Vía.</t>
  </si>
  <si>
    <t>Hallazgo administrativo con presunta incidencia disciplinaria y fiscal en cuantía de $32.300.000, porque el Consorcio Movilidad 2019 en el marco del Contrato de Interventoría No. 2019-1799, no pagó al personal los salarios establecidos en la propuesta económica.</t>
  </si>
  <si>
    <t>Hallazgo administrativo porque el Consorcio SP-Seguridad Vial no entregó oportunamente los elementos de señalización vial al Almacén de la SDM, en el marco del contrato de obra No. 2019-1781.</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</si>
  <si>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</si>
  <si>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</si>
  <si>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Hallazgo administrativo, por cuanto la SDM no tenía archivada una (1) cotización de dos (2) mencionadas en las respuestas de requerimientos del ejercicio auditor, lo que denota debilidades en la gestión documental de la entidad. .......</t>
  </si>
  <si>
    <t>Hallazgo administrativo por diferencias entre los valores reportados en los actos administrativos aprobados por la SDM y los registros contables e incorrecta contabilización, de la baja en cuentas por cobrar vigencia 2021.</t>
  </si>
  <si>
    <t>Hallazgo administrativo por falta de evaluación de la evidencia de deterioro, vida útil y método de depreciación, y diferencias en la información relativa a la depreciación acumulada de los bienes de uso público en servicio</t>
  </si>
  <si>
    <t>Hallazgo administrativo por error en el registro contable de la Resolución No. 87445 de 2021 proceso No. 2011-00410 Id. 675958</t>
  </si>
  <si>
    <t>Hallazgo administrativo por falta de depuración contable de los rubros Recursos entregados en administración, Recursos a favor de terceros y Recursos Recibidos en Administración.</t>
  </si>
  <si>
    <t>Hallazgo administrativo por diferencias presentadas en el aplicativo Bogotá Consolida - operaciones recíprocas de la SDM</t>
  </si>
  <si>
    <t>Hallazgo administrativo por la falta de gestión en la ejecución de los recursos apropiados por diferentes conceptos presupuestales.</t>
  </si>
  <si>
    <t xml:space="preserve">Hallazgo administrativo porque las cifras reflejadas en el PAC difieren de los reportes generados por el aplicativo BOGDATA. </t>
  </si>
  <si>
    <t xml:space="preserve">3.3.1.1 </t>
  </si>
  <si>
    <t>3.3.2.4</t>
  </si>
  <si>
    <t>3.3.2.5</t>
  </si>
  <si>
    <t>3.3.2.6</t>
  </si>
  <si>
    <t>3.3.3.1</t>
  </si>
  <si>
    <t>3.3.3.2</t>
  </si>
  <si>
    <t>3.3.3.3</t>
  </si>
  <si>
    <t>Posible desconocimiento de las cláusulas legales respecto a la veracidad de los documentos aportados</t>
  </si>
  <si>
    <t>Posible desconocimiento de los diferentes contratistas frente a las obligaciones derivadas del plan de calidad</t>
  </si>
  <si>
    <t>Falta de control y diligencia en el cumplimiento del requerimiento contractual asociado a vinculación de personal vulnerable y femenino</t>
  </si>
  <si>
    <t>Posible desconocimiento por parte del personal de la interventoría en los requisitos de la norma NTC ISO 9001:2015, frente a la liberación de productos</t>
  </si>
  <si>
    <t>Falta de aplicación de los requerimientos establecidos en los requerimientos contractuales respecto a la presentación de informes periódicos</t>
  </si>
  <si>
    <t>Falta de control por parte del contratista de la ubicación del stock de señales conforme a lo establecido en la obligación contractual</t>
  </si>
  <si>
    <t>Posible desconocimiento por parte de la interventoría de sus obligaciones contractuales, con respecto a los tiempos fijados en la matriz de garantías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</si>
  <si>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</si>
  <si>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Realizar la actualización del documento del proceso de contratación, en la cual se reitere una declaración expresa de los posibles proponentes respecto a la veracidad de los documentos allegados y de su responsabilidad</t>
  </si>
  <si>
    <t>Publicar y socializar el documento actualizado del proceso de contratación en la Secretaría Distrital de Movilidad</t>
  </si>
  <si>
    <t>Emitir una comunicación a las interventorías, donde se solicite incorporar el seguimiento al plan de calidad en el informe mensual</t>
  </si>
  <si>
    <t>Requerir a la Interventoría ajustar los informes presentados a la fecha incluyendo dicho seguimiento</t>
  </si>
  <si>
    <t>Emitir comunicación a las interventorías exigiendo el cumplimiento de las obligaciones contractuales respecto a la vinculación del personal vulnerable y femenino</t>
  </si>
  <si>
    <t>Requerir a las interventorías el reporte de la vinculación de personal vulnerable y femenino en el informe mensual de ejecución del contrato</t>
  </si>
  <si>
    <t>Requerir a las interventorías el cumplimiento de los requisitos de la Norma Técnica Colombiana ISO 9001:2015, conforme a lo establecido en los pliegos de condiciones</t>
  </si>
  <si>
    <t>Requerir a las interventorías dar cumplimiento a los requerimientos establecidos contractualmente, respecto a la presentación de los informes periódicos de ejecución del contrato</t>
  </si>
  <si>
    <t>Requerir a las interventorías el cumplimiento del numeral 3.2 del anexo técnico, que obliga disponer de un stock de 150 señales por parte del contratista de obra</t>
  </si>
  <si>
    <t>Requerir a las interventorías especificar el tiempo mínimo de garantía para los ID de señalización de la matriz de la garantías que indican -menos de 6 meses-</t>
  </si>
  <si>
    <t>Requerir a las interventorías solicitar el acompañamiento de la policía metropolitana de Bogotá en los sitios de obra donde se requiera, de acuerdo a la programación</t>
  </si>
  <si>
    <t>Remitir comunicación a las interventorías, recordando el uso del aplicativo SIGIDU, para la consulta de intervenciones en vía programadas por otras entidades, con el fin de que se tenga en cuenta en la programación del contrato de obra</t>
  </si>
  <si>
    <t>Documento de contratación actualizado</t>
  </si>
  <si>
    <t>Dirección de contratación</t>
  </si>
  <si>
    <t>Publicación y socialización realizadas</t>
  </si>
  <si>
    <t>Comunicación emitida</t>
  </si>
  <si>
    <t>Subdirección de señalización</t>
  </si>
  <si>
    <t>Requerimiento realizado</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</si>
  <si>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</si>
  <si>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</si>
  <si>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Hallazgo administrativo con presunta incidencia disciplinaria porque el Consorcio MYSV- OINCO no implementó el Plan de Calidad, incumpliendo lo establecido en el Contrato de Obra No. 2021-2020.</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</si>
  <si>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</si>
  <si>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Hallazgo administrativo porque el Consorcio SV Bogotá en el marco del Contrato de Interventoría No. 2021-2013, aprobó el Plan de Control, inspección y ensayos, sin que se indicaran los responsables de la liberación del producto</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</si>
  <si>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</si>
  <si>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Hallazgo administrativo con presunta incidencia disciplinaria por deficiencias en la supervisión e interventoría, relacionadas con la falta del stock de señales Verticales con los que el contratista debe contar de acuerdo con los documentos estipulados.</t>
  </si>
  <si>
    <t>Hallazgo Administrativo por falta de precisión en los tiempos de garantías de ID de señalización horizontal establecidos en la Matriz de Garantías del Proceso Licitatorio SDM-LP-033-2021</t>
  </si>
  <si>
    <t>Hallazgo Administrativo por deficiencias de planeación y de control a fin de establecer una programación y/o plan de intervenciones que asegure el cumplimiento de las obligaciones contractuales respecto de la totalidad de los corredores viales.</t>
  </si>
  <si>
    <t>HALLAZGO ADMINISTRATIVO CON PRESUNTA INCIDENCIA DISCIPLINARIA POR LAS INCONSISTENCIAS ENCONTRADAS EN LA CUENTA RENDIDA A LA CONTRALORÍA DE BOGOTÁ A TRAVÉS DEL APLICATIVO SIVICOF, EN LO QUE RESPECTA A LA CONTRATACIÓN SUSCRITA EN LA VIGENCIA 2019</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</si>
  <si>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</si>
  <si>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</si>
  <si>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</si>
  <si>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</si>
  <si>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2020-07-07</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</si>
  <si>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</si>
  <si>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</si>
  <si>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</si>
  <si>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</si>
  <si>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</si>
  <si>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</si>
  <si>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2020-07-03</t>
  </si>
  <si>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</si>
  <si>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Hallazgo administrativo porque la SDM no ha realizado una gestión eficiente, eficaz y oportuna ante la aseguradora para obtener las indemnizaciones, por el hurto de elementos de señalización, que ascienden a la suma de $477,6 millones</t>
  </si>
  <si>
    <r>
      <t xml:space="preserve">03/01/2023: la SGM, actualizó el procedimiento PM02-PR05, Intervenciones del Grupo Operativo en Vía, ademas del PM02-PR05-PT01 “Protocolo Operación Gogev" en este se incluyó el numeral 3.5  “reporte hurto, pérdidas y daño de material”, los cuales se encuentran publicados en la intranet de la SDM desde el 28/11/2022, se socializó el  PM02-PR05 los dias 12-12-14-21-22-23-27 con la asitentecia de 166 colaboradores de la SGM, sobre el cual se realizo evaluacion d eapropiacion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9"/>
        <color theme="1"/>
        <rFont val="Arial"/>
        <family val="2"/>
      </rPr>
      <t>//www.movilidadbogota.gov.co/intranet/PM02.</t>
    </r>
    <r>
      <rPr>
        <sz val="9"/>
        <color theme="1"/>
        <rFont val="Arial"/>
        <family val="2"/>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</si>
  <si>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Edgar Gonzalez</t>
  </si>
  <si>
    <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9"/>
        <color theme="1"/>
        <rFont val="Arial"/>
        <family val="2"/>
      </rPr>
      <t>cierre de la acción</t>
    </r>
    <r>
      <rPr>
        <sz val="9"/>
        <color theme="1"/>
        <rFont val="Arial"/>
        <family val="2"/>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</si>
  <si>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r>
      <t>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9"/>
        <color theme="1"/>
        <rFont val="Arial"/>
        <family val="2"/>
      </rPr>
      <t xml:space="preserve"> cierre de la acción
</t>
    </r>
    <r>
      <rPr>
        <sz val="9"/>
        <color theme="1"/>
        <rFont val="Arial"/>
        <family val="2"/>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</si>
  <si>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family val="2"/>
      </rPr>
      <t xml:space="preserve">cierre de la acción. </t>
    </r>
    <r>
      <rPr>
        <sz val="7"/>
        <color rgb="FF000000"/>
        <rFont val="Arial"/>
        <family val="2"/>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</si>
  <si>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Yancy Urbano/Edgar Gonzalez</t>
  </si>
  <si>
    <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</si>
  <si>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</si>
  <si>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</si>
  <si>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email.Lo anterior permite evidenciar el cumplimiento de la acción por lo que se procede con el respectivo </t>
    </r>
    <r>
      <rPr>
        <b/>
        <sz val="9"/>
        <color theme="1"/>
        <rFont val="Arial"/>
        <family val="2"/>
      </rPr>
      <t>cierre de la acción</t>
    </r>
    <r>
      <rPr>
        <sz val="9"/>
        <color theme="1"/>
        <rFont val="Arial"/>
        <family val="2"/>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</si>
  <si>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dió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</si>
  <si>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</si>
  <si>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</si>
  <si>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2021-07-01</t>
  </si>
  <si>
    <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se presento el balance del presupuesto al cierre 2022, ademas de dar los lineamientos para la ejecución en la vigencia 2023.</t>
    </r>
    <r>
      <rPr>
        <b/>
        <sz val="9"/>
        <color theme="1"/>
        <rFont val="Arial"/>
        <family val="2"/>
      </rPr>
      <t xml:space="preserve">
7/12/2022: </t>
    </r>
    <r>
      <rPr>
        <sz val="9"/>
        <color theme="1"/>
        <rFont val="Arial"/>
        <family val="2"/>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9"/>
        <color theme="1"/>
        <rFont val="Arial"/>
        <family val="2"/>
      </rPr>
      <t xml:space="preserve">7/10/2022 Seguimiento Nataly Tenjo Vargas: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9"/>
        <color theme="1"/>
        <rFont val="Arial"/>
        <family val="2"/>
      </rPr>
      <t xml:space="preserve">
4/10/2022:Seguimiento Guillermo Delgadillo </t>
    </r>
    <r>
      <rPr>
        <sz val="9"/>
        <color theme="1"/>
        <rFont val="Arial"/>
        <family val="2"/>
      </rPr>
      <t>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t>
    </r>
    <r>
      <rPr>
        <b/>
        <sz val="9"/>
        <color theme="1"/>
        <rFont val="Arial"/>
        <family val="2"/>
      </rPr>
      <t xml:space="preserve">
7/09/2022:Seguimiento Guillermo Delgadillo</t>
    </r>
    <r>
      <rPr>
        <sz val="9"/>
        <color theme="1"/>
        <rFont val="Arial"/>
        <family val="2"/>
      </rPr>
      <t xml:space="preserve"> La Subsecretaría de Gestión Juridica efectuó seguimiento a los compromisos y giros correspondiente al mes de agosto , el informe de dicho seguimiento fue remito a la Subdirección Financiera a traves de memorando con rad No. 202250000221453. </t>
    </r>
    <r>
      <rPr>
        <b/>
        <sz val="9"/>
        <color theme="1"/>
        <rFont val="Arial"/>
        <family val="2"/>
      </rPr>
      <t xml:space="preserve">
7/9/2022: Seguimiento Nataly Tenjo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9"/>
        <color theme="1"/>
        <rFont val="Arial"/>
        <family val="2"/>
      </rPr>
      <t xml:space="preserve">.
08/08/2022 Seguimiento Julie Martinez y Daniel García </t>
    </r>
    <r>
      <rPr>
        <sz val="9"/>
        <color theme="1"/>
        <rFont val="Arial"/>
        <family val="2"/>
      </rPr>
      <t xml:space="preserve">Actividad en periodo de ejecución. Se recomienda que desde el ejercicio de autocontrol el proceso realice el seguimiento al cumplimiento y efectividad de la acción para la eliminar la causa raíz en los tiempos establecidos.
</t>
    </r>
    <r>
      <rPr>
        <b/>
        <sz val="9"/>
        <color theme="1"/>
        <rFont val="Arial"/>
        <family val="2"/>
      </rPr>
      <t>05/08/2022: Seguimiento Guillermo Delgadillo Molano;</t>
    </r>
    <r>
      <rPr>
        <sz val="9"/>
        <color theme="1"/>
        <rFont val="Arial"/>
        <family val="2"/>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9"/>
        <color theme="1"/>
        <rFont val="Arial"/>
        <family val="2"/>
      </rPr>
      <t>5/8/2022: Seguimiento Nataly Tenjo</t>
    </r>
    <r>
      <rPr>
        <sz val="9"/>
        <color theme="1"/>
        <rFont val="Arial"/>
        <family val="2"/>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</si>
  <si>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 xml:space="preserve">11/01/2023. De acuerdo a la verificaión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Asi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</si>
  <si>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family val="2"/>
      </rPr>
      <t>Esquema del tablero de control de acuerdos de pago con avances".</t>
    </r>
    <r>
      <rPr>
        <sz val="9"/>
        <color theme="1"/>
        <rFont val="Arial"/>
        <family val="2"/>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</si>
  <si>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SUBDIRECCIÓN DE SEÑALIZACIÓN/  SUBDIRECCIÓN ADMINISTRATIVA</t>
  </si>
  <si>
    <t xml:space="preserve">SUBSECRETARÍA DE GESTIÓN DE LA MOVILIDAD / SUBSECRETARÍA DE GESTIÓN CORPORATIVA </t>
  </si>
  <si>
    <t xml:space="preserve">SUBSECRETARÍA DE SERVICIO A LA CIUDADANÍA/SUBSECRETARÍA DE GESTIÓN CORPORATIVA/
OTIC
</t>
  </si>
  <si>
    <t>CUMPLIDA EFECTIVA</t>
  </si>
  <si>
    <t>CUMPLIDA INEFECTIVA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</si>
  <si>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en próximo semestre..                                                                                           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</si>
  <si>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</si>
  <si>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
08/08/2022: El informe de deterioro de cuentas por cobrar se realiza una unica vez, es decir en el mes de enero de 2023. </t>
  </si>
  <si>
    <t>7/02/2022: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</si>
  <si>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Subidirección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</si>
  <si>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</si>
  <si>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</si>
  <si>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9"/>
        <color theme="1"/>
        <rFont val="Arial"/>
        <family val="2"/>
      </rPr>
      <t>Seguimiento</t>
    </r>
    <r>
      <rPr>
        <sz val="9"/>
        <color theme="1"/>
        <rFont val="Arial"/>
        <family val="2"/>
      </rPr>
      <t xml:space="preserve">: </t>
    </r>
    <r>
      <rPr>
        <b/>
        <sz val="9"/>
        <color theme="1"/>
        <rFont val="Arial"/>
        <family val="2"/>
      </rPr>
      <t>Guillermo Delgadillo</t>
    </r>
    <r>
      <rPr>
        <sz val="9"/>
        <color theme="1"/>
        <rFont val="Arial"/>
        <family val="2"/>
      </rPr>
      <t xml:space="preserve">. SGJ  La acción depende del informe de deterioro de cuentas por cobrar, es decir que la misma se realizará en el mes enero de 2023. 
7/9/2022: </t>
    </r>
    <r>
      <rPr>
        <b/>
        <sz val="9"/>
        <color theme="1"/>
        <rFont val="Arial"/>
        <family val="2"/>
      </rPr>
      <t>Seguimiento Nataly Tenjo</t>
    </r>
    <r>
      <rPr>
        <sz val="9"/>
        <color theme="1"/>
        <rFont val="Arial"/>
        <family val="2"/>
      </rPr>
      <t>. La dependencia no reportó evidencias en este corte.
5/08/2022: La dependencia no reportó evidencias en este corte.</t>
    </r>
  </si>
  <si>
    <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family val="2"/>
      </rPr>
      <t xml:space="preserve">. </t>
    </r>
    <r>
      <rPr>
        <sz val="7"/>
        <color rgb="FF000000"/>
        <rFont val="Arial"/>
        <family val="2"/>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aplicación.Seguimiento Realizado Lliliana Montes 
5/08/2022: durante el mes de julio de 2022, no se llevó a cabo sesión del Comité de Sostenibilidad Contable Seguimiento Realizado por Nataly Tenjo
</t>
    </r>
  </si>
  <si>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</si>
  <si>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family val="2"/>
      </rPr>
      <t xml:space="preserve"> informe denominado informe final año 2022 - Consolidado.</t>
    </r>
    <r>
      <rPr>
        <sz val="7"/>
        <color rgb="FF000000"/>
        <rFont val="Arial"/>
        <family val="2"/>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</si>
  <si>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</si>
  <si>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obsevó que se está dando cumplimiento en la acción.
10/01/2023: La acción se encuentra en ejecución, durante el mes de diciembre no se adelantaron procesos
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</si>
  <si>
    <r>
      <t xml:space="preserve">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theme="1"/>
        <rFont val="Arial"/>
        <family val="2"/>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theme="1"/>
        <rFont val="Arial"/>
        <family val="2"/>
      </rPr>
      <t>Adicionalmente en este anexo técnico, pagina 43, apartado 3.4 ACTIVIDADES DE CARÁCTER FINANCIERO, ítem 6, establece que el Interventor debe</t>
    </r>
    <r>
      <rPr>
        <i/>
        <sz val="7"/>
        <color theme="1"/>
        <rFont val="Arial"/>
        <family val="2"/>
      </rPr>
      <t xml:space="preserve">: 6. "Verificar que el contratista de obra se encuentre..." </t>
    </r>
    <r>
      <rPr>
        <sz val="7"/>
        <color theme="1"/>
        <rFont val="Arial"/>
        <family val="2"/>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</si>
  <si>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r>
      <t xml:space="preserve">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theme="1"/>
        <rFont val="Arial"/>
        <family val="2"/>
      </rPr>
      <t>12.2 Copia de las planillas de pago de la seguridad social del personal vinculado al contrato de obra, y 12.4 Certificación del pago de salarios expedido por el representante legal o revisor fiscal.</t>
    </r>
    <r>
      <rPr>
        <sz val="7"/>
        <color theme="1"/>
        <rFont val="Arial"/>
        <family val="2"/>
      </rPr>
      <t xml:space="preserve"> 4) Anexo técnico definitivo del concurso abierto de méritos SDM-CMA-31-2022 publicado el 07 de julio de 2022 en Secop II. En el anexo técnico, página 42, apartado 2.9.2. INFORME MENSUAL </t>
    </r>
    <r>
      <rPr>
        <i/>
        <sz val="7"/>
        <color theme="1"/>
        <rFont val="Arial"/>
        <family val="2"/>
      </rPr>
      <t>15.2 Copia de las planillas de pago del personal vinculado al contrato de consultoría, por concepto de seguridad social y 15.4 Certificación del pago de salarios expedido por el representante legal o revisor fiscal de la empresa contratante.</t>
    </r>
    <r>
      <rPr>
        <sz val="7"/>
        <color theme="1"/>
        <rFont val="Arial"/>
        <family val="2"/>
      </rPr>
      <t>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</si>
  <si>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07/03/2023 Los responsables informan que la acción se encuentra en términos de ejecución, para este periodo no se presentan avances dado que actualmente se está estructurando el contenido de la comunicación que se estableci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</si>
  <si>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</si>
  <si>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07/03/2023 Los responsables informan que la acción se encuentra en términos de ejecución, para este periodo no se presentan avances dado que actualmente se está estructurando el contenido de la comunicación que se estableci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</si>
  <si>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</si>
  <si>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13/03/2023.El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</si>
  <si>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r>
      <t>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family val="2"/>
      </rPr>
      <t>enero Informe estadistico acuerdos de pago</t>
    </r>
    <r>
      <rPr>
        <sz val="7"/>
        <color rgb="FF000000"/>
        <rFont val="Arial"/>
        <family val="2"/>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estadistico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theme="1"/>
        <rFont val="Arial"/>
        <family val="2"/>
      </rPr>
      <t xml:space="preserve">Informe estudio estadistico de datos, </t>
    </r>
    <r>
      <rPr>
        <sz val="7"/>
        <color theme="1"/>
        <rFont val="Arial"/>
        <family val="2"/>
      </rPr>
      <t>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06/10/2022: En el mes de septiembre no se presentaron avances frente a esta acción.</t>
    </r>
  </si>
  <si>
    <r>
      <t>13/03/2023. La Dirección de Contratación allegó un borrador de la Carta de presentación de la propuesta en el cual se incluyó el párrago: "</t>
    </r>
    <r>
      <rPr>
        <i/>
        <sz val="7"/>
        <color rgb="FF000000"/>
        <rFont val="Arial"/>
        <family val="2"/>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family val="2"/>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family val="2"/>
      </rPr>
      <t>procesos de selección</t>
    </r>
    <r>
      <rPr>
        <sz val="7"/>
        <color rgb="FF000000"/>
        <rFont val="Arial"/>
        <family val="2"/>
      </rPr>
      <t xml:space="preserve"> y vincular la carta. Mafiiestan finalmente que se tiene programado realizar la actualización del procedimiento en las próximas semanas. Como evidencia allegan el borrador de carta de propuesta economica.
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t>
    </r>
  </si>
  <si>
    <t>13/03/2023. Teniendo en cuenta que a la fecha el documento no se encuentra publicado, no se presentaron avances en esta acción.
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</si>
</sst>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3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sz val="7"/>
      <name val="Arial"/>
      <family val="2"/>
    </font>
    <font>
      <b/>
      <sz val="14"/>
      <color indexed="8"/>
      <name val="Calibri"/>
      <family val="2"/>
      <scheme val="minor"/>
    </font>
    <font>
      <i/>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20"/>
      <color indexed="8"/>
      <name val="Calibri"/>
      <family val="2"/>
      <scheme val="minor"/>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b/>
      <sz val="7"/>
      <color rgb="FF000000"/>
      <name val="Arial"/>
      <family val="2"/>
    </font>
    <font>
      <sz val="7"/>
      <color theme="1"/>
      <name val="Arial"/>
      <family val="2"/>
    </font>
    <font>
      <b/>
      <sz val="7"/>
      <color theme="1"/>
      <name val="Arial"/>
      <family val="2"/>
    </font>
    <font>
      <b/>
      <i/>
      <sz val="9"/>
      <color theme="1"/>
      <name val="Arial"/>
      <family val="2"/>
    </font>
    <font>
      <i/>
      <sz val="9"/>
      <color theme="1"/>
      <name val="Arial"/>
      <family val="2"/>
    </font>
    <font>
      <b/>
      <i/>
      <sz val="7"/>
      <color theme="1"/>
      <name val="Arial"/>
      <family val="2"/>
    </font>
    <font>
      <i/>
      <sz val="7"/>
      <color theme="1"/>
      <name val="Arial"/>
      <family val="2"/>
    </font>
    <font>
      <sz val="7"/>
      <color indexed="8"/>
      <name val="Arial"/>
      <family val="2"/>
    </font>
    <font>
      <b/>
      <sz val="7"/>
      <color rgb="FF00B0F0"/>
      <name val="Arial"/>
      <family val="2"/>
    </font>
  </fonts>
  <fills count="12">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7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9" fontId="8" fillId="0" borderId="0" applyFont="0" applyFill="0" applyBorder="0" applyAlignment="0" applyProtection="0"/>
    <xf numFmtId="41" fontId="8" fillId="0" borderId="0" applyFont="0" applyFill="0" applyBorder="0" applyAlignment="0" applyProtection="0"/>
  </cellStyleXfs>
  <cellXfs count="237">
    <xf numFmtId="0" fontId="0" fillId="0" borderId="0" xfId="0"/>
    <xf numFmtId="0" fontId="4" fillId="0" borderId="0" xfId="0" applyFont="1" applyAlignment="1">
      <alignment horizont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left" vertical="center"/>
    </xf>
    <xf numFmtId="10" fontId="0" fillId="0" borderId="0" xfId="1" applyNumberFormat="1" applyFont="1"/>
    <xf numFmtId="0" fontId="0" fillId="0" borderId="0" xfId="0" pivotButton="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10"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indent="1"/>
    </xf>
    <xf numFmtId="0" fontId="12" fillId="0" borderId="20" xfId="0" applyFont="1" applyBorder="1"/>
    <xf numFmtId="0" fontId="12" fillId="0" borderId="0" xfId="0" applyFont="1"/>
    <xf numFmtId="0" fontId="14" fillId="5" borderId="21" xfId="0" applyFont="1" applyFill="1" applyBorder="1"/>
    <xf numFmtId="0" fontId="13" fillId="0" borderId="0" xfId="0" applyFont="1"/>
    <xf numFmtId="0" fontId="14" fillId="0" borderId="22" xfId="0" applyFont="1" applyBorder="1"/>
    <xf numFmtId="0" fontId="13" fillId="0" borderId="20" xfId="0" applyFont="1" applyBorder="1"/>
    <xf numFmtId="0" fontId="14" fillId="5" borderId="23" xfId="0" applyFont="1" applyFill="1" applyBorder="1"/>
    <xf numFmtId="0" fontId="13" fillId="0" borderId="20" xfId="0" applyFont="1" applyBorder="1" applyAlignment="1">
      <alignment horizontal="left"/>
    </xf>
    <xf numFmtId="0" fontId="13" fillId="0" borderId="17" xfId="0" applyFont="1" applyBorder="1"/>
    <xf numFmtId="0" fontId="13" fillId="0" borderId="18" xfId="0" applyFont="1" applyBorder="1"/>
    <xf numFmtId="0" fontId="14" fillId="5" borderId="19" xfId="0" applyFont="1" applyFill="1" applyBorder="1"/>
    <xf numFmtId="0" fontId="13" fillId="0" borderId="0" xfId="0" applyFont="1" applyAlignment="1">
      <alignment horizontal="left"/>
    </xf>
    <xf numFmtId="0" fontId="12" fillId="7" borderId="7" xfId="0" applyFont="1" applyFill="1" applyBorder="1"/>
    <xf numFmtId="0" fontId="13" fillId="7" borderId="11" xfId="0" applyFont="1" applyFill="1" applyBorder="1" applyAlignment="1">
      <alignment horizontal="center"/>
    </xf>
    <xf numFmtId="0" fontId="13" fillId="7" borderId="10" xfId="0" applyFont="1" applyFill="1" applyBorder="1" applyAlignment="1">
      <alignment horizontal="center"/>
    </xf>
    <xf numFmtId="0" fontId="13" fillId="7" borderId="0" xfId="0" applyFont="1" applyFill="1"/>
    <xf numFmtId="0" fontId="14" fillId="5" borderId="28" xfId="0" applyFont="1" applyFill="1" applyBorder="1"/>
    <xf numFmtId="0" fontId="14" fillId="5" borderId="24" xfId="0" applyFont="1" applyFill="1" applyBorder="1"/>
    <xf numFmtId="0" fontId="14" fillId="5" borderId="16" xfId="0" applyFont="1" applyFill="1" applyBorder="1"/>
    <xf numFmtId="0" fontId="14" fillId="8" borderId="25" xfId="0" applyFont="1" applyFill="1" applyBorder="1" applyAlignment="1">
      <alignment horizontal="left"/>
    </xf>
    <xf numFmtId="0" fontId="14" fillId="8" borderId="29" xfId="0" applyFont="1" applyFill="1" applyBorder="1"/>
    <xf numFmtId="0" fontId="14" fillId="8" borderId="22" xfId="0" applyFont="1" applyFill="1" applyBorder="1"/>
    <xf numFmtId="0" fontId="14" fillId="7" borderId="26" xfId="0" applyFont="1" applyFill="1" applyBorder="1" applyAlignment="1">
      <alignment horizontal="left" indent="1"/>
    </xf>
    <xf numFmtId="0" fontId="14" fillId="7" borderId="30" xfId="0" applyFont="1" applyFill="1" applyBorder="1"/>
    <xf numFmtId="0" fontId="14" fillId="7" borderId="27" xfId="0" applyFont="1" applyFill="1" applyBorder="1"/>
    <xf numFmtId="0" fontId="15" fillId="7" borderId="26" xfId="0" applyFont="1" applyFill="1" applyBorder="1" applyAlignment="1">
      <alignment horizontal="right"/>
    </xf>
    <xf numFmtId="0" fontId="15" fillId="7" borderId="30" xfId="0" applyFont="1" applyFill="1" applyBorder="1"/>
    <xf numFmtId="0" fontId="15" fillId="7" borderId="27" xfId="0" applyFont="1" applyFill="1" applyBorder="1"/>
    <xf numFmtId="0" fontId="12" fillId="4" borderId="31"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3" fillId="7" borderId="34" xfId="0" applyFont="1" applyFill="1" applyBorder="1"/>
    <xf numFmtId="0" fontId="13" fillId="7" borderId="26" xfId="0" applyFont="1" applyFill="1" applyBorder="1"/>
    <xf numFmtId="0" fontId="13" fillId="7" borderId="36" xfId="0" applyFont="1" applyFill="1" applyBorder="1"/>
    <xf numFmtId="41" fontId="13" fillId="7" borderId="38" xfId="2" applyFont="1" applyFill="1" applyBorder="1" applyAlignment="1">
      <alignment horizontal="center"/>
    </xf>
    <xf numFmtId="0" fontId="13" fillId="7" borderId="30" xfId="0" applyFont="1" applyFill="1" applyBorder="1" applyAlignment="1">
      <alignment horizontal="center"/>
    </xf>
    <xf numFmtId="0" fontId="13" fillId="7" borderId="39" xfId="0" applyFont="1" applyFill="1" applyBorder="1" applyAlignment="1">
      <alignment horizontal="center"/>
    </xf>
    <xf numFmtId="0" fontId="13" fillId="7" borderId="38" xfId="0" applyFont="1" applyFill="1" applyBorder="1" applyAlignment="1">
      <alignment horizontal="center"/>
    </xf>
    <xf numFmtId="0" fontId="13" fillId="4" borderId="31" xfId="0" applyFont="1" applyFill="1" applyBorder="1"/>
    <xf numFmtId="0" fontId="12" fillId="4" borderId="32" xfId="0" applyFont="1" applyFill="1" applyBorder="1" applyAlignment="1">
      <alignment horizontal="center"/>
    </xf>
    <xf numFmtId="0" fontId="12" fillId="4" borderId="33" xfId="0" applyFont="1" applyFill="1" applyBorder="1" applyAlignment="1">
      <alignment horizontal="center"/>
    </xf>
    <xf numFmtId="0" fontId="12" fillId="7" borderId="34" xfId="0" applyFont="1" applyFill="1" applyBorder="1"/>
    <xf numFmtId="41" fontId="13" fillId="7" borderId="35" xfId="2" applyFont="1" applyFill="1" applyBorder="1" applyAlignment="1">
      <alignment horizontal="center" vertical="center"/>
    </xf>
    <xf numFmtId="0" fontId="12" fillId="7" borderId="36" xfId="0" applyFont="1" applyFill="1" applyBorder="1"/>
    <xf numFmtId="0" fontId="13" fillId="7" borderId="37" xfId="0" applyFont="1" applyFill="1" applyBorder="1" applyAlignment="1">
      <alignment horizontal="center"/>
    </xf>
    <xf numFmtId="9" fontId="13" fillId="0" borderId="2" xfId="1" applyFont="1" applyBorder="1" applyAlignment="1">
      <alignment horizontal="center" vertical="center"/>
    </xf>
    <xf numFmtId="9" fontId="13" fillId="4" borderId="2" xfId="1" applyFont="1" applyFill="1" applyBorder="1" applyAlignment="1">
      <alignment horizontal="center"/>
    </xf>
    <xf numFmtId="14" fontId="13" fillId="7" borderId="35" xfId="0" applyNumberFormat="1" applyFont="1" applyFill="1" applyBorder="1" applyAlignment="1">
      <alignment horizontal="left"/>
    </xf>
    <xf numFmtId="14" fontId="13" fillId="7" borderId="27" xfId="0" applyNumberFormat="1" applyFont="1" applyFill="1" applyBorder="1" applyAlignment="1">
      <alignment horizontal="left"/>
    </xf>
    <xf numFmtId="14" fontId="13" fillId="7" borderId="37" xfId="0" applyNumberFormat="1" applyFont="1" applyFill="1" applyBorder="1" applyAlignment="1">
      <alignment horizontal="left"/>
    </xf>
    <xf numFmtId="0" fontId="15" fillId="7" borderId="26" xfId="0" applyFont="1" applyFill="1" applyBorder="1" applyAlignment="1">
      <alignment horizontal="right" vertical="center"/>
    </xf>
    <xf numFmtId="0" fontId="15" fillId="7" borderId="30" xfId="0" applyFont="1" applyFill="1" applyBorder="1" applyAlignment="1">
      <alignment vertical="center"/>
    </xf>
    <xf numFmtId="0" fontId="15" fillId="7" borderId="27" xfId="0" applyFont="1" applyFill="1" applyBorder="1" applyAlignment="1">
      <alignment vertical="center"/>
    </xf>
    <xf numFmtId="0" fontId="13" fillId="7" borderId="11" xfId="0" applyFont="1" applyFill="1" applyBorder="1"/>
    <xf numFmtId="0" fontId="13" fillId="7" borderId="27" xfId="0" applyFont="1" applyFill="1" applyBorder="1"/>
    <xf numFmtId="0" fontId="13" fillId="7" borderId="26" xfId="0" applyFont="1" applyFill="1" applyBorder="1" applyAlignment="1">
      <alignment horizontal="center"/>
    </xf>
    <xf numFmtId="41" fontId="13" fillId="7" borderId="30" xfId="2" applyFont="1" applyFill="1" applyBorder="1" applyAlignment="1">
      <alignment horizontal="center"/>
    </xf>
    <xf numFmtId="0" fontId="13" fillId="7" borderId="24" xfId="0" applyFont="1" applyFill="1" applyBorder="1"/>
    <xf numFmtId="0" fontId="13" fillId="7" borderId="24" xfId="0" applyFont="1" applyFill="1" applyBorder="1" applyAlignment="1">
      <alignment horizontal="center"/>
    </xf>
    <xf numFmtId="41" fontId="13" fillId="7" borderId="24" xfId="2" applyFont="1" applyFill="1" applyBorder="1" applyAlignment="1">
      <alignment horizontal="center"/>
    </xf>
    <xf numFmtId="14" fontId="13" fillId="7" borderId="24" xfId="0" applyNumberFormat="1" applyFont="1" applyFill="1" applyBorder="1"/>
    <xf numFmtId="0" fontId="14" fillId="5" borderId="44" xfId="0" applyFont="1" applyFill="1" applyBorder="1" applyAlignment="1">
      <alignment horizontal="left"/>
    </xf>
    <xf numFmtId="0" fontId="14" fillId="5" borderId="45" xfId="0" applyFont="1" applyFill="1" applyBorder="1"/>
    <xf numFmtId="0" fontId="14" fillId="5" borderId="46" xfId="0" applyFont="1" applyFill="1" applyBorder="1"/>
    <xf numFmtId="0" fontId="18" fillId="0" borderId="24" xfId="0" applyFont="1" applyBorder="1"/>
    <xf numFmtId="0" fontId="13" fillId="0" borderId="24" xfId="0" applyFont="1" applyBorder="1"/>
    <xf numFmtId="0" fontId="13" fillId="0" borderId="24" xfId="0" applyFont="1" applyBorder="1" applyAlignment="1">
      <alignment horizontal="justify" wrapText="1"/>
    </xf>
    <xf numFmtId="0" fontId="13" fillId="0" borderId="24" xfId="0" applyFont="1" applyBorder="1" applyAlignment="1">
      <alignment horizontal="justify"/>
    </xf>
    <xf numFmtId="0" fontId="13" fillId="0" borderId="24" xfId="0" applyFont="1" applyBorder="1" applyAlignment="1">
      <alignment wrapText="1"/>
    </xf>
    <xf numFmtId="0" fontId="12" fillId="0" borderId="24" xfId="0" applyFont="1" applyBorder="1" applyAlignment="1">
      <alignment horizontal="center"/>
    </xf>
    <xf numFmtId="0" fontId="13" fillId="0" borderId="2" xfId="0" applyFont="1" applyBorder="1" applyAlignment="1">
      <alignment horizontal="center" vertical="center"/>
    </xf>
    <xf numFmtId="9" fontId="13" fillId="9" borderId="2" xfId="1" applyFont="1" applyFill="1" applyBorder="1" applyAlignment="1">
      <alignment horizontal="center" vertical="center"/>
    </xf>
    <xf numFmtId="0" fontId="13" fillId="0" borderId="2" xfId="0" applyFont="1" applyBorder="1" applyAlignment="1">
      <alignment horizontal="justify" vertical="center" wrapText="1"/>
    </xf>
    <xf numFmtId="0" fontId="12" fillId="4" borderId="2" xfId="0" applyFont="1" applyFill="1" applyBorder="1" applyAlignment="1">
      <alignment horizontal="center"/>
    </xf>
    <xf numFmtId="0" fontId="13" fillId="4" borderId="2" xfId="0" applyFont="1" applyFill="1" applyBorder="1" applyAlignment="1">
      <alignment horizontal="center"/>
    </xf>
    <xf numFmtId="0" fontId="12" fillId="4" borderId="0" xfId="0" applyFont="1" applyFill="1" applyAlignment="1">
      <alignment horizontal="center"/>
    </xf>
    <xf numFmtId="41" fontId="13" fillId="7" borderId="0" xfId="2" applyFont="1" applyFill="1" applyBorder="1" applyAlignment="1">
      <alignment horizontal="center" vertical="center"/>
    </xf>
    <xf numFmtId="0" fontId="13" fillId="7" borderId="0" xfId="0" applyFont="1" applyFill="1" applyAlignment="1">
      <alignment horizontal="center"/>
    </xf>
    <xf numFmtId="0" fontId="12" fillId="4" borderId="0" xfId="0" applyFont="1" applyFill="1" applyAlignment="1">
      <alignment horizontal="center" vertical="center"/>
    </xf>
    <xf numFmtId="14" fontId="13" fillId="7" borderId="0" xfId="0" applyNumberFormat="1" applyFont="1" applyFill="1" applyAlignment="1">
      <alignment horizontal="left"/>
    </xf>
    <xf numFmtId="14" fontId="13" fillId="7" borderId="0" xfId="0" applyNumberFormat="1" applyFont="1" applyFill="1"/>
    <xf numFmtId="0" fontId="12" fillId="0" borderId="0" xfId="0" applyFont="1" applyAlignment="1">
      <alignment horizontal="center"/>
    </xf>
    <xf numFmtId="0" fontId="13" fillId="0" borderId="0" xfId="0" applyFont="1" applyAlignment="1">
      <alignment horizontal="justify" vertical="center" wrapText="1"/>
    </xf>
    <xf numFmtId="0" fontId="13" fillId="0" borderId="0" xfId="0" applyFont="1" applyAlignment="1">
      <alignment horizontal="justify"/>
    </xf>
    <xf numFmtId="0" fontId="13" fillId="0" borderId="0" xfId="0" applyFont="1" applyAlignment="1">
      <alignment horizontal="left" vertical="center"/>
    </xf>
    <xf numFmtId="0" fontId="13" fillId="0" borderId="0" xfId="0" applyFont="1" applyAlignment="1">
      <alignment horizontal="justify" wrapText="1"/>
    </xf>
    <xf numFmtId="0" fontId="13" fillId="0" borderId="0" xfId="0" applyFont="1" applyAlignment="1">
      <alignment wrapText="1"/>
    </xf>
    <xf numFmtId="0" fontId="13" fillId="0" borderId="0" xfId="0" applyFont="1" applyAlignment="1">
      <alignment horizontal="justify" vertical="top" wrapText="1"/>
    </xf>
    <xf numFmtId="0" fontId="13" fillId="9" borderId="24" xfId="0" applyFont="1" applyFill="1" applyBorder="1"/>
    <xf numFmtId="0" fontId="19" fillId="0" borderId="0" xfId="0" applyFont="1"/>
    <xf numFmtId="0" fontId="13" fillId="0" borderId="2" xfId="0" applyFont="1" applyBorder="1" applyAlignment="1">
      <alignment horizontal="center" vertical="center" wrapText="1"/>
    </xf>
    <xf numFmtId="10" fontId="13" fillId="0" borderId="2" xfId="1" applyNumberFormat="1" applyFont="1" applyBorder="1" applyAlignment="1">
      <alignment horizontal="center" vertical="center"/>
    </xf>
    <xf numFmtId="10" fontId="16" fillId="9" borderId="2" xfId="1" applyNumberFormat="1" applyFont="1" applyFill="1" applyBorder="1" applyAlignment="1">
      <alignment horizontal="center" vertical="center"/>
    </xf>
    <xf numFmtId="0" fontId="10" fillId="0" borderId="0" xfId="0" applyFont="1"/>
    <xf numFmtId="0" fontId="22" fillId="10" borderId="0" xfId="0" applyFont="1" applyFill="1"/>
    <xf numFmtId="0" fontId="0" fillId="0" borderId="0" xfId="0" applyAlignment="1">
      <alignment vertical="center" wrapText="1"/>
    </xf>
    <xf numFmtId="0" fontId="22" fillId="0" borderId="0" xfId="0" applyFont="1" applyAlignment="1">
      <alignment wrapText="1"/>
    </xf>
    <xf numFmtId="0" fontId="23" fillId="0" borderId="0" xfId="0" applyFont="1" applyAlignment="1">
      <alignment vertical="center" wrapText="1"/>
    </xf>
    <xf numFmtId="0" fontId="0" fillId="0" borderId="0" xfId="0" applyAlignment="1">
      <alignment horizontal="left" wrapText="1" indent="1"/>
    </xf>
    <xf numFmtId="0" fontId="27" fillId="5" borderId="55" xfId="0" applyFont="1" applyFill="1" applyBorder="1" applyAlignment="1">
      <alignment horizontal="left"/>
    </xf>
    <xf numFmtId="0" fontId="27" fillId="0" borderId="0" xfId="0" applyFont="1" applyAlignment="1">
      <alignment horizontal="left" indent="1"/>
    </xf>
    <xf numFmtId="10" fontId="13" fillId="0" borderId="64" xfId="1" applyNumberFormat="1" applyFont="1" applyBorder="1" applyAlignment="1">
      <alignment horizontal="center" vertical="center"/>
    </xf>
    <xf numFmtId="10" fontId="13" fillId="0" borderId="64" xfId="0" applyNumberFormat="1" applyFont="1" applyBorder="1" applyAlignment="1">
      <alignment horizontal="center" vertical="center"/>
    </xf>
    <xf numFmtId="0" fontId="13" fillId="0" borderId="61" xfId="0" applyFont="1" applyBorder="1" applyAlignment="1">
      <alignment horizontal="justify" vertical="center" wrapText="1"/>
    </xf>
    <xf numFmtId="0" fontId="13" fillId="0" borderId="66" xfId="0" applyFont="1" applyBorder="1" applyAlignment="1">
      <alignment horizontal="center" vertical="center"/>
    </xf>
    <xf numFmtId="9" fontId="13" fillId="0" borderId="66" xfId="1" applyFont="1" applyBorder="1" applyAlignment="1">
      <alignment horizontal="center" vertical="center"/>
    </xf>
    <xf numFmtId="10" fontId="13" fillId="0" borderId="66" xfId="1" applyNumberFormat="1" applyFont="1" applyBorder="1" applyAlignment="1">
      <alignment horizontal="center" vertical="center"/>
    </xf>
    <xf numFmtId="10" fontId="13"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2" fillId="10" borderId="57" xfId="0" applyFont="1" applyFill="1" applyBorder="1"/>
    <xf numFmtId="0" fontId="28" fillId="0" borderId="0" xfId="0" applyFont="1" applyAlignment="1">
      <alignment horizontal="center" vertical="center" wrapText="1"/>
    </xf>
    <xf numFmtId="0" fontId="27" fillId="4" borderId="54" xfId="0" applyFont="1" applyFill="1" applyBorder="1" applyAlignment="1">
      <alignment horizontal="left"/>
    </xf>
    <xf numFmtId="0" fontId="28" fillId="4" borderId="0" xfId="0" applyFont="1" applyFill="1"/>
    <xf numFmtId="9" fontId="0" fillId="0" borderId="0" xfId="1" applyFont="1"/>
    <xf numFmtId="9" fontId="28" fillId="4" borderId="0" xfId="1" applyFont="1" applyFill="1"/>
    <xf numFmtId="9" fontId="26" fillId="0" borderId="0" xfId="1" applyFont="1"/>
    <xf numFmtId="9" fontId="3" fillId="0" borderId="0" xfId="1" applyFont="1"/>
    <xf numFmtId="0" fontId="13" fillId="0" borderId="49" xfId="0" pivotButton="1" applyFont="1" applyBorder="1"/>
    <xf numFmtId="0" fontId="13" fillId="0" borderId="49" xfId="0" applyFont="1" applyBorder="1"/>
    <xf numFmtId="0" fontId="13" fillId="0" borderId="49" xfId="0" applyFont="1" applyBorder="1" applyAlignment="1">
      <alignment horizontal="left"/>
    </xf>
    <xf numFmtId="0" fontId="13" fillId="0" borderId="50" xfId="0" applyFont="1" applyBorder="1"/>
    <xf numFmtId="0" fontId="13" fillId="0" borderId="52" xfId="0" applyFont="1" applyBorder="1" applyAlignment="1">
      <alignment horizontal="left"/>
    </xf>
    <xf numFmtId="0" fontId="13" fillId="0" borderId="51" xfId="0" applyFont="1" applyBorder="1"/>
    <xf numFmtId="0" fontId="0" fillId="0" borderId="0" xfId="0" applyAlignment="1">
      <alignment horizontal="left" indent="2"/>
    </xf>
    <xf numFmtId="0" fontId="6" fillId="7" borderId="1" xfId="0" applyFont="1" applyFill="1" applyBorder="1" applyAlignment="1">
      <alignment horizontal="left" vertical="center"/>
    </xf>
    <xf numFmtId="0" fontId="6" fillId="7" borderId="1" xfId="0" applyFont="1" applyFill="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4" fontId="0" fillId="0" borderId="0" xfId="0" applyNumberFormat="1"/>
    <xf numFmtId="0" fontId="5" fillId="2" borderId="53" xfId="0" applyFont="1" applyFill="1" applyBorder="1" applyAlignment="1">
      <alignment horizontal="center" vertical="center" wrapText="1"/>
    </xf>
    <xf numFmtId="0" fontId="15" fillId="0" borderId="0" xfId="0" applyFont="1" applyAlignment="1">
      <alignment wrapText="1"/>
    </xf>
    <xf numFmtId="0" fontId="33" fillId="2" borderId="53" xfId="0" applyFont="1" applyFill="1" applyBorder="1" applyAlignment="1">
      <alignment horizontal="center" vertical="center" wrapText="1"/>
    </xf>
    <xf numFmtId="0" fontId="14" fillId="3" borderId="2" xfId="0" applyFont="1" applyFill="1" applyBorder="1" applyAlignment="1">
      <alignment horizontal="center" vertical="center" wrapText="1"/>
    </xf>
    <xf numFmtId="164" fontId="14" fillId="3" borderId="2" xfId="0" applyNumberFormat="1" applyFont="1" applyFill="1" applyBorder="1" applyAlignment="1">
      <alignment horizontal="center" vertical="center" wrapText="1"/>
    </xf>
    <xf numFmtId="0" fontId="6" fillId="7" borderId="2" xfId="0" applyFont="1" applyFill="1" applyBorder="1" applyAlignment="1">
      <alignment horizontal="left" vertical="center" wrapText="1"/>
    </xf>
    <xf numFmtId="0" fontId="2" fillId="0" borderId="0" xfId="0" applyFont="1" applyAlignment="1">
      <alignment wrapText="1"/>
    </xf>
    <xf numFmtId="0" fontId="2" fillId="0" borderId="0" xfId="0" applyFont="1" applyAlignment="1">
      <alignment horizontal="center" wrapText="1"/>
    </xf>
    <xf numFmtId="14" fontId="2" fillId="0" borderId="0" xfId="0" applyNumberFormat="1" applyFont="1" applyAlignment="1">
      <alignment wrapText="1"/>
    </xf>
    <xf numFmtId="0" fontId="15" fillId="0" borderId="0" xfId="0" applyFont="1" applyAlignment="1">
      <alignment horizontal="center" vertical="center" wrapText="1"/>
    </xf>
    <xf numFmtId="0" fontId="33" fillId="2" borderId="1" xfId="0" applyFont="1" applyFill="1" applyBorder="1" applyAlignment="1">
      <alignment horizontal="center" vertical="center" wrapText="1"/>
    </xf>
    <xf numFmtId="0" fontId="33" fillId="6" borderId="53" xfId="0" applyFont="1" applyFill="1" applyBorder="1" applyAlignment="1">
      <alignment horizontal="center" vertical="center" wrapText="1"/>
    </xf>
    <xf numFmtId="0" fontId="35" fillId="2" borderId="53" xfId="0" applyFont="1" applyFill="1" applyBorder="1" applyAlignment="1">
      <alignment horizontal="center" vertical="center" wrapText="1"/>
    </xf>
    <xf numFmtId="0" fontId="35" fillId="2" borderId="1" xfId="0" applyFont="1" applyFill="1" applyBorder="1" applyAlignment="1">
      <alignment horizontal="center" vertical="center" wrapText="1"/>
    </xf>
    <xf numFmtId="14" fontId="35" fillId="2" borderId="1" xfId="0" applyNumberFormat="1" applyFont="1" applyFill="1" applyBorder="1" applyAlignment="1">
      <alignment horizontal="center" vertical="center" wrapText="1"/>
    </xf>
    <xf numFmtId="0" fontId="35" fillId="2" borderId="0" xfId="0" applyFont="1" applyFill="1" applyAlignment="1">
      <alignment horizontal="center" vertical="center" wrapText="1"/>
    </xf>
    <xf numFmtId="0" fontId="6" fillId="7" borderId="69" xfId="0" applyFont="1" applyFill="1" applyBorder="1" applyAlignment="1">
      <alignment horizontal="left" vertical="center" wrapText="1"/>
    </xf>
    <xf numFmtId="9" fontId="6" fillId="7" borderId="2" xfId="0" applyNumberFormat="1" applyFont="1" applyFill="1" applyBorder="1" applyAlignment="1">
      <alignment horizontal="center" vertical="center" wrapText="1"/>
    </xf>
    <xf numFmtId="14" fontId="6" fillId="7" borderId="1" xfId="0" applyNumberFormat="1" applyFont="1" applyFill="1" applyBorder="1" applyAlignment="1">
      <alignment horizontal="left" vertical="center" wrapText="1"/>
    </xf>
    <xf numFmtId="14" fontId="14" fillId="0" borderId="0" xfId="0" applyNumberFormat="1" applyFont="1" applyAlignment="1">
      <alignment horizontal="left" wrapText="1"/>
    </xf>
    <xf numFmtId="14" fontId="33" fillId="2" borderId="1" xfId="0" applyNumberFormat="1" applyFont="1" applyFill="1" applyBorder="1" applyAlignment="1">
      <alignment horizontal="center" vertical="center" wrapText="1"/>
    </xf>
    <xf numFmtId="14" fontId="15" fillId="0" borderId="0" xfId="0" applyNumberFormat="1" applyFont="1" applyAlignment="1">
      <alignment wrapText="1"/>
    </xf>
    <xf numFmtId="0" fontId="0" fillId="0" borderId="0" xfId="0" applyAlignment="1">
      <alignment horizontal="center"/>
    </xf>
    <xf numFmtId="0" fontId="0" fillId="0" borderId="0" xfId="0" pivotButton="1" applyAlignment="1">
      <alignment horizontal="center"/>
    </xf>
    <xf numFmtId="0" fontId="0" fillId="9" borderId="0" xfId="0" applyFill="1"/>
    <xf numFmtId="0" fontId="0" fillId="0" borderId="0" xfId="0" applyAlignment="1">
      <alignment horizontal="center" vertical="center"/>
    </xf>
    <xf numFmtId="0" fontId="0" fillId="10" borderId="0" xfId="0" applyFill="1"/>
    <xf numFmtId="0" fontId="0" fillId="11" borderId="0" xfId="0" applyFill="1"/>
    <xf numFmtId="0" fontId="37" fillId="7" borderId="1" xfId="0" applyFont="1" applyFill="1" applyBorder="1" applyAlignment="1">
      <alignment horizontal="left" vertical="center" wrapText="1"/>
    </xf>
    <xf numFmtId="0" fontId="2" fillId="7" borderId="0" xfId="0" applyFont="1" applyFill="1" applyAlignment="1">
      <alignment wrapText="1"/>
    </xf>
    <xf numFmtId="0" fontId="37" fillId="7" borderId="53" xfId="0" applyFont="1" applyFill="1" applyBorder="1" applyAlignment="1">
      <alignment horizontal="left" vertical="center" wrapText="1"/>
    </xf>
    <xf numFmtId="1" fontId="9" fillId="0" borderId="2" xfId="2" applyNumberFormat="1" applyFont="1" applyFill="1" applyBorder="1" applyAlignment="1">
      <alignment horizontal="center" vertical="center" wrapText="1"/>
    </xf>
    <xf numFmtId="0" fontId="6" fillId="0" borderId="2"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6" fillId="0" borderId="1" xfId="0" applyNumberFormat="1" applyFont="1" applyBorder="1" applyAlignment="1">
      <alignment horizontal="justify" vertical="top" wrapText="1"/>
    </xf>
    <xf numFmtId="14"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14" fontId="6" fillId="0" borderId="69"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37" fillId="0" borderId="2" xfId="0" applyFont="1" applyFill="1" applyBorder="1" applyAlignment="1">
      <alignment horizontal="left" vertical="center" wrapText="1"/>
    </xf>
    <xf numFmtId="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justify" vertical="top" wrapText="1"/>
    </xf>
    <xf numFmtId="0" fontId="6" fillId="0" borderId="70" xfId="0" applyFont="1" applyFill="1" applyBorder="1" applyAlignment="1">
      <alignment horizontal="left" vertical="center" wrapText="1"/>
    </xf>
    <xf numFmtId="0" fontId="37" fillId="0" borderId="71" xfId="0" applyFont="1" applyFill="1" applyBorder="1" applyAlignment="1">
      <alignment horizontal="left" vertical="center" wrapText="1"/>
    </xf>
    <xf numFmtId="0" fontId="6" fillId="0" borderId="69"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2" fillId="0" borderId="0" xfId="0" applyFont="1" applyFill="1" applyAlignment="1">
      <alignment wrapText="1"/>
    </xf>
    <xf numFmtId="0" fontId="22" fillId="0" borderId="0" xfId="0" applyFont="1" applyAlignment="1">
      <alignment horizontal="left" wrapText="1"/>
    </xf>
    <xf numFmtId="0" fontId="23" fillId="0" borderId="0" xfId="0" applyFont="1" applyAlignment="1">
      <alignment horizontal="center" vertical="center" wrapText="1"/>
    </xf>
    <xf numFmtId="0" fontId="12" fillId="4" borderId="2" xfId="0" applyFont="1" applyFill="1" applyBorder="1" applyAlignment="1">
      <alignment horizontal="center" vertical="center"/>
    </xf>
    <xf numFmtId="0" fontId="13" fillId="0" borderId="61" xfId="0" applyFont="1" applyBorder="1" applyAlignment="1">
      <alignment horizontal="justify" vertical="center" wrapText="1"/>
    </xf>
    <xf numFmtId="0" fontId="13" fillId="0" borderId="2" xfId="0" applyFont="1" applyBorder="1" applyAlignment="1">
      <alignment horizontal="justify" vertical="center" wrapText="1"/>
    </xf>
    <xf numFmtId="0" fontId="12" fillId="4" borderId="61" xfId="0" applyFont="1" applyFill="1" applyBorder="1" applyAlignment="1">
      <alignment horizontal="center" vertical="center"/>
    </xf>
    <xf numFmtId="0" fontId="12" fillId="4" borderId="2" xfId="0" applyFont="1" applyFill="1" applyBorder="1" applyAlignment="1">
      <alignment horizontal="center" vertical="center" wrapText="1"/>
    </xf>
    <xf numFmtId="0" fontId="29" fillId="3" borderId="58" xfId="0" applyFont="1" applyFill="1" applyBorder="1" applyAlignment="1">
      <alignment horizontal="center"/>
    </xf>
    <xf numFmtId="0" fontId="29" fillId="3" borderId="59" xfId="0" applyFont="1" applyFill="1" applyBorder="1" applyAlignment="1">
      <alignment horizontal="center"/>
    </xf>
    <xf numFmtId="0" fontId="29" fillId="3" borderId="60" xfId="0" applyFont="1" applyFill="1" applyBorder="1" applyAlignment="1">
      <alignment horizontal="center"/>
    </xf>
    <xf numFmtId="0" fontId="12" fillId="4" borderId="62" xfId="0" applyFont="1" applyFill="1" applyBorder="1" applyAlignment="1">
      <alignment horizontal="center" vertical="center" wrapText="1"/>
    </xf>
    <xf numFmtId="0" fontId="12" fillId="4" borderId="63" xfId="0" applyFont="1" applyFill="1" applyBorder="1" applyAlignment="1">
      <alignment horizontal="center" vertical="center" wrapText="1"/>
    </xf>
    <xf numFmtId="0" fontId="12" fillId="4" borderId="40" xfId="0" applyFont="1" applyFill="1" applyBorder="1" applyAlignment="1">
      <alignment horizontal="center" wrapText="1"/>
    </xf>
    <xf numFmtId="0" fontId="12" fillId="4" borderId="3" xfId="0" applyFont="1" applyFill="1" applyBorder="1" applyAlignment="1">
      <alignment horizontal="center" wrapText="1"/>
    </xf>
    <xf numFmtId="0" fontId="12" fillId="4" borderId="4" xfId="0" applyFont="1" applyFill="1" applyBorder="1" applyAlignment="1">
      <alignment horizontal="center"/>
    </xf>
    <xf numFmtId="0" fontId="12" fillId="4" borderId="47" xfId="0" applyFont="1" applyFill="1" applyBorder="1" applyAlignment="1">
      <alignment horizontal="center"/>
    </xf>
    <xf numFmtId="0" fontId="12" fillId="4" borderId="48" xfId="0" applyFont="1" applyFill="1" applyBorder="1" applyAlignment="1">
      <alignment horizontal="center"/>
    </xf>
    <xf numFmtId="0" fontId="13" fillId="0" borderId="65" xfId="0" applyFont="1" applyBorder="1" applyAlignment="1">
      <alignment horizontal="justify" vertical="center" wrapText="1"/>
    </xf>
    <xf numFmtId="0" fontId="13" fillId="0" borderId="66" xfId="0" applyFont="1" applyBorder="1" applyAlignment="1">
      <alignment horizontal="justify" vertical="center" wrapText="1"/>
    </xf>
    <xf numFmtId="0" fontId="22" fillId="6" borderId="0" xfId="0" applyFont="1" applyFill="1" applyAlignment="1">
      <alignment horizontal="center" wrapText="1"/>
    </xf>
    <xf numFmtId="0" fontId="13" fillId="0" borderId="24" xfId="0" applyFont="1" applyBorder="1" applyAlignment="1">
      <alignment horizontal="justify" vertical="top" wrapText="1"/>
    </xf>
    <xf numFmtId="0" fontId="12" fillId="4" borderId="5" xfId="0" applyFont="1" applyFill="1" applyBorder="1" applyAlignment="1">
      <alignment horizontal="center"/>
    </xf>
    <xf numFmtId="0" fontId="12" fillId="4" borderId="6" xfId="0" applyFont="1" applyFill="1" applyBorder="1" applyAlignment="1">
      <alignment horizontal="center"/>
    </xf>
    <xf numFmtId="0" fontId="13" fillId="0" borderId="15" xfId="0" applyFont="1" applyBorder="1" applyAlignment="1">
      <alignment horizontal="justify" wrapText="1"/>
    </xf>
    <xf numFmtId="0" fontId="13" fillId="0" borderId="9" xfId="0" applyFont="1" applyBorder="1" applyAlignment="1">
      <alignment horizontal="justify" wrapText="1"/>
    </xf>
    <xf numFmtId="0" fontId="13" fillId="0" borderId="12" xfId="0" applyFont="1" applyBorder="1" applyAlignment="1">
      <alignment horizontal="justify" wrapText="1"/>
    </xf>
    <xf numFmtId="0" fontId="13" fillId="0" borderId="8" xfId="0" applyFont="1" applyBorder="1" applyAlignment="1">
      <alignment horizontal="justify" wrapText="1"/>
    </xf>
    <xf numFmtId="0" fontId="14" fillId="5" borderId="14" xfId="0" applyFont="1" applyFill="1" applyBorder="1" applyAlignment="1">
      <alignment horizontal="center"/>
    </xf>
    <xf numFmtId="0" fontId="14" fillId="5" borderId="13" xfId="0" applyFont="1" applyFill="1" applyBorder="1" applyAlignment="1">
      <alignment horizontal="center"/>
    </xf>
    <xf numFmtId="9" fontId="13" fillId="9" borderId="40" xfId="1" applyFont="1" applyFill="1" applyBorder="1" applyAlignment="1">
      <alignment horizontal="center" vertical="center"/>
    </xf>
    <xf numFmtId="9" fontId="13" fillId="9" borderId="3" xfId="1" applyFont="1" applyFill="1" applyBorder="1" applyAlignment="1">
      <alignment horizontal="center" vertical="center"/>
    </xf>
    <xf numFmtId="0" fontId="12" fillId="4" borderId="4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1" xfId="0" applyFont="1" applyFill="1" applyBorder="1" applyAlignment="1">
      <alignment horizontal="center"/>
    </xf>
    <xf numFmtId="0" fontId="12" fillId="4" borderId="42" xfId="0" applyFont="1" applyFill="1" applyBorder="1" applyAlignment="1">
      <alignment horizontal="center"/>
    </xf>
    <xf numFmtId="0" fontId="12" fillId="4" borderId="43" xfId="0" applyFont="1" applyFill="1" applyBorder="1" applyAlignment="1">
      <alignment horizontal="center"/>
    </xf>
    <xf numFmtId="41" fontId="13" fillId="7" borderId="24" xfId="2" applyFont="1" applyFill="1" applyBorder="1" applyAlignment="1">
      <alignment horizontal="center" vertical="center"/>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8"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cellXfs>
  <cellStyles count="3">
    <cellStyle name="Millares [0]" xfId="2" builtinId="6"/>
    <cellStyle name="Normal" xfId="0" builtinId="0"/>
    <cellStyle name="Porcentaje" xfId="1" builtinId="5"/>
  </cellStyles>
  <dxfs count="109">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wrapText="0" readingOrder="0"/>
    </dxf>
    <dxf>
      <alignment wrapText="1" readingOrder="0"/>
    </dxf>
    <dxf>
      <alignment horizontal="center"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horizontal="center"/>
    </dxf>
    <dxf>
      <alignment horizontal="center" readingOrder="0"/>
    </dxf>
    <dxf>
      <alignment wrapText="1" readingOrder="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DINAMICA!$I$41:$I$50</c:f>
              <c:strCache>
                <c:ptCount val="4"/>
                <c:pt idx="0">
                  <c:v>SGC</c:v>
                </c:pt>
                <c:pt idx="1">
                  <c:v>SGM</c:v>
                </c:pt>
                <c:pt idx="2">
                  <c:v>SGJ</c:v>
                </c:pt>
                <c:pt idx="3">
                  <c:v>SGJ - SGC</c:v>
                </c:pt>
              </c:strCache>
            </c:strRef>
          </c:cat>
          <c:val>
            <c:numRef>
              <c:f>DINAMICA!$J$41:$J$50</c:f>
              <c:numCache>
                <c:formatCode>General</c:formatCode>
                <c:ptCount val="10"/>
                <c:pt idx="0">
                  <c:v>8</c:v>
                </c:pt>
                <c:pt idx="1">
                  <c:v>13</c:v>
                </c:pt>
                <c:pt idx="2">
                  <c:v>8</c:v>
                </c:pt>
                <c:pt idx="3">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[2.  Consolidado PMI Febrero 2023.xlsx]DINAMICA!TablaDinámica1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a:sp3d/>
        </c:spPr>
        <c:marker>
          <c:symbol val="none"/>
        </c:marker>
      </c:pivotFmt>
      <c:pivotFmt>
        <c:idx val="1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a:sp3d/>
        </c:spPr>
        <c:marker>
          <c:symbol val="none"/>
        </c:marker>
      </c:pivotFmt>
      <c:pivotFmt>
        <c:idx val="17"/>
        <c:spPr>
          <a:solidFill>
            <a:schemeClr val="accent1"/>
          </a:solidFill>
          <a:ln>
            <a:noFill/>
          </a:ln>
          <a:effectLst/>
          <a:sp3d/>
        </c:spPr>
        <c:marker>
          <c:symbol val="none"/>
        </c:marker>
      </c:pivotFmt>
      <c:pivotFmt>
        <c:idx val="18"/>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CUMPLIDA EFECTIVA</c:v>
                </c:pt>
              </c:strCache>
            </c:strRef>
          </c:tx>
          <c:spPr>
            <a:solidFill>
              <a:schemeClr val="accent1"/>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DINAMICA!$B$5:$B$25</c:f>
              <c:numCache>
                <c:formatCode>General</c:formatCode>
                <c:ptCount val="20"/>
                <c:pt idx="0">
                  <c:v>25</c:v>
                </c:pt>
                <c:pt idx="1">
                  <c:v>1</c:v>
                </c:pt>
                <c:pt idx="2">
                  <c:v>11</c:v>
                </c:pt>
                <c:pt idx="3">
                  <c:v>1</c:v>
                </c:pt>
                <c:pt idx="4">
                  <c:v>19</c:v>
                </c:pt>
                <c:pt idx="5">
                  <c:v>2</c:v>
                </c:pt>
                <c:pt idx="7">
                  <c:v>1</c:v>
                </c:pt>
                <c:pt idx="9">
                  <c:v>1</c:v>
                </c:pt>
                <c:pt idx="10">
                  <c:v>1</c:v>
                </c:pt>
                <c:pt idx="11">
                  <c:v>2</c:v>
                </c:pt>
                <c:pt idx="13">
                  <c:v>1</c:v>
                </c:pt>
              </c:numCache>
            </c:numRef>
          </c:val>
          <c:extLst>
            <c:ext xmlns:c16="http://schemas.microsoft.com/office/drawing/2014/chart" uri="{C3380CC4-5D6E-409C-BE32-E72D297353CC}">
              <c16:uniqueId val="{00000001-C0C0-4F90-9A9B-CB87632487FA}"/>
            </c:ext>
          </c:extLst>
        </c:ser>
        <c:ser>
          <c:idx val="1"/>
          <c:order val="1"/>
          <c:tx>
            <c:strRef>
              <c:f>DINAMICA!$C$3:$C$4</c:f>
              <c:strCache>
                <c:ptCount val="1"/>
                <c:pt idx="0">
                  <c:v>ABIERTA</c:v>
                </c:pt>
              </c:strCache>
            </c:strRef>
          </c:tx>
          <c:spPr>
            <a:solidFill>
              <a:schemeClr val="accent2"/>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DINAMICA!$C$5:$C$25</c:f>
              <c:numCache>
                <c:formatCode>General</c:formatCode>
                <c:ptCount val="20"/>
                <c:pt idx="0">
                  <c:v>15</c:v>
                </c:pt>
                <c:pt idx="2">
                  <c:v>5</c:v>
                </c:pt>
                <c:pt idx="4">
                  <c:v>17</c:v>
                </c:pt>
                <c:pt idx="6">
                  <c:v>2</c:v>
                </c:pt>
                <c:pt idx="7">
                  <c:v>1</c:v>
                </c:pt>
                <c:pt idx="8">
                  <c:v>2</c:v>
                </c:pt>
                <c:pt idx="12">
                  <c:v>2</c:v>
                </c:pt>
                <c:pt idx="14">
                  <c:v>1</c:v>
                </c:pt>
                <c:pt idx="15">
                  <c:v>15</c:v>
                </c:pt>
                <c:pt idx="16">
                  <c:v>1</c:v>
                </c:pt>
                <c:pt idx="17">
                  <c:v>1</c:v>
                </c:pt>
                <c:pt idx="18">
                  <c:v>3</c:v>
                </c:pt>
                <c:pt idx="19">
                  <c:v>3</c:v>
                </c:pt>
              </c:numCache>
            </c:numRef>
          </c:val>
          <c:extLst>
            <c:ext xmlns:c16="http://schemas.microsoft.com/office/drawing/2014/chart" uri="{C3380CC4-5D6E-409C-BE32-E72D297353CC}">
              <c16:uniqueId val="{00000000-B823-4F73-9384-43EFAEF7C503}"/>
            </c:ext>
          </c:extLst>
        </c:ser>
        <c:ser>
          <c:idx val="2"/>
          <c:order val="2"/>
          <c:tx>
            <c:strRef>
              <c:f>DINAMICA!$D$3:$D$4</c:f>
              <c:strCache>
                <c:ptCount val="1"/>
                <c:pt idx="0">
                  <c:v>CUMPLIDA INEFECTIVA</c:v>
                </c:pt>
              </c:strCache>
            </c:strRef>
          </c:tx>
          <c:spPr>
            <a:solidFill>
              <a:schemeClr val="accent3"/>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DINAMICA!$D$5:$D$25</c:f>
              <c:numCache>
                <c:formatCode>General</c:formatCode>
                <c:ptCount val="20"/>
                <c:pt idx="4">
                  <c:v>2</c:v>
                </c:pt>
              </c:numCache>
            </c:numRef>
          </c:val>
          <c:extLst>
            <c:ext xmlns:c16="http://schemas.microsoft.com/office/drawing/2014/chart" uri="{C3380CC4-5D6E-409C-BE32-E72D297353CC}">
              <c16:uniqueId val="{00000001-B823-4F73-9384-43EFAEF7C503}"/>
            </c:ext>
          </c:extLst>
        </c:ser>
        <c:dLbls>
          <c:showLegendKey val="0"/>
          <c:showVal val="0"/>
          <c:showCatName val="0"/>
          <c:showSerName val="0"/>
          <c:showPercent val="0"/>
          <c:showBubbleSize val="0"/>
        </c:dLbls>
        <c:gapWidth val="150"/>
        <c:shape val="box"/>
        <c:axId val="254347064"/>
        <c:axId val="254347456"/>
        <c:axId val="0"/>
      </c:bar3DChart>
      <c:catAx>
        <c:axId val="254347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254347456"/>
        <c:crosses val="autoZero"/>
        <c:auto val="1"/>
        <c:lblAlgn val="ctr"/>
        <c:lblOffset val="100"/>
        <c:noMultiLvlLbl val="0"/>
      </c:catAx>
      <c:valAx>
        <c:axId val="254347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34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751417</xdr:colOff>
      <xdr:row>37</xdr:row>
      <xdr:rowOff>147902</xdr:rowOff>
    </xdr:from>
    <xdr:to>
      <xdr:col>20</xdr:col>
      <xdr:colOff>341843</xdr:colOff>
      <xdr:row>86</xdr:row>
      <xdr:rowOff>21167</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610657</xdr:colOff>
      <xdr:row>0</xdr:row>
      <xdr:rowOff>829734</xdr:rowOff>
    </xdr:from>
    <xdr:to>
      <xdr:col>20</xdr:col>
      <xdr:colOff>341839</xdr:colOff>
      <xdr:row>20</xdr:row>
      <xdr:rowOff>264583</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row r="2">
          <cell r="A2" t="str">
            <v>No.</v>
          </cell>
          <cell r="B2" t="str">
            <v>FECHA REPORTE DE LA INFORMACIÓN</v>
          </cell>
          <cell r="C2" t="str">
            <v>SECTORIAL</v>
          </cell>
          <cell r="D2" t="str">
            <v>NOMBRE DE LA ENTIDAD</v>
          </cell>
          <cell r="E2" t="str">
            <v>CÓDIGO ENTIDAD</v>
          </cell>
          <cell r="F2" t="str">
            <v>VIGENCIA DE LA AUDITORÍA O VISITA</v>
          </cell>
          <cell r="G2" t="str">
            <v>CODIGO AUDITORÍA SEGÚN PAD DE LA VIGENCIA</v>
          </cell>
          <cell r="H2" t="str">
            <v>No. HALLAZGO</v>
          </cell>
          <cell r="I2" t="str">
            <v>CODIGO ACCION</v>
          </cell>
          <cell r="J2" t="str">
            <v xml:space="preserve">SECTORIAL QUE GENERO LA AUDITORÍA </v>
          </cell>
          <cell r="K2" t="str">
            <v>MODALIDAD</v>
          </cell>
          <cell r="L2" t="str">
            <v>COMPONENTE</v>
          </cell>
          <cell r="M2" t="str">
            <v>FACTOR</v>
          </cell>
          <cell r="N2" t="str">
            <v>DESCRIPCIÓN HALLAZGO</v>
          </cell>
          <cell r="O2" t="str">
            <v>CAUSA HALLAZGO</v>
          </cell>
          <cell r="P2" t="str">
            <v>DESCRIPCIÓN ACCIÓN</v>
          </cell>
          <cell r="Q2" t="str">
            <v>NOMBRE INDICADOR</v>
          </cell>
          <cell r="R2" t="str">
            <v>FORMULA INDICADOR</v>
          </cell>
          <cell r="S2" t="str">
            <v>VALOR META</v>
          </cell>
          <cell r="T2" t="str">
            <v>AREA RESPONSABLE</v>
          </cell>
          <cell r="U2" t="str">
            <v>FECHA DE INICIO</v>
          </cell>
          <cell r="V2" t="str">
            <v>FECHA DE TERMINACIÓN</v>
          </cell>
          <cell r="W2" t="str">
            <v>ESTADO ENTIDAD</v>
          </cell>
          <cell r="X2" t="str">
            <v>ESTADO AUDITOR</v>
          </cell>
        </row>
        <row r="3">
          <cell r="A3">
            <v>1</v>
          </cell>
          <cell r="B3" t="str">
            <v>2015-12-29</v>
          </cell>
          <cell r="C3" t="str">
            <v>MOVILIDAD</v>
          </cell>
          <cell r="D3" t="str">
            <v>SECRETARIA DISTRITAL DE MOVILIDAD - SDM</v>
          </cell>
          <cell r="E3" t="str">
            <v>113</v>
          </cell>
          <cell r="F3">
            <v>2014</v>
          </cell>
          <cell r="G3">
            <v>868</v>
          </cell>
          <cell r="H3" t="str">
            <v>2.1</v>
          </cell>
          <cell r="I3">
            <v>1</v>
          </cell>
          <cell r="J3" t="str">
            <v>DIRECCIÓN SECTOR MOVILIDAD</v>
          </cell>
          <cell r="K3" t="str">
            <v>05 - AUDITORIA ESPECIAL</v>
          </cell>
          <cell r="L3" t="str">
            <v>Control Gestión</v>
          </cell>
          <cell r="M3" t="str">
            <v>N/A</v>
          </cell>
          <cell r="N3" t="str">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v>
          </cell>
          <cell r="O3" t="str">
            <v>DE ACUERDO A LA CLÁUSULA SEXTA CORRESPONDIENTE A LOS NUMERALES 2, 3 Y 4, ESTE ENTE DE CONTROL NO ENCONTRÓ ALGUNA EVIDENCIA</v>
          </cell>
          <cell r="P3" t="str">
            <v>ORGANIZAR Y ACTUALIZAR. EL EXPEDIENTE CONTRACTUAL NÚMERO 20121110 DE 2012. CON LA  DOCUMENTACIÓN EXISTENTE  Y VERIFICADA EN LA AUDITORÍA</v>
          </cell>
          <cell r="Q3" t="str">
            <v>DOCUMENTACIÓN ARCHIVADOS</v>
          </cell>
          <cell r="R3" t="str">
            <v>DOCUMENTACIÓN VERIFICADA DEL CONTRATO /  DOCUMENTOS ORGANIZADOS Y ARCHIVADOS</v>
          </cell>
          <cell r="S3">
            <v>100</v>
          </cell>
          <cell r="T3" t="str">
            <v>OFICINA DE INFORMACION SECTORIAL  / DIRECCION DE ASUNTOS LEGALES</v>
          </cell>
          <cell r="U3" t="str">
            <v>2015-01-01</v>
          </cell>
          <cell r="V3" t="str">
            <v>2015-03-31</v>
          </cell>
          <cell r="W3" t="str">
            <v xml:space="preserve"> </v>
          </cell>
          <cell r="X3" t="str">
            <v>CERRADA</v>
          </cell>
        </row>
        <row r="4">
          <cell r="A4">
            <v>2</v>
          </cell>
          <cell r="B4" t="str">
            <v>2015-12-29</v>
          </cell>
          <cell r="C4" t="str">
            <v>MOVILIDAD</v>
          </cell>
          <cell r="D4" t="str">
            <v>SECRETARIA DISTRITAL DE MOVILIDAD - SDM</v>
          </cell>
          <cell r="E4" t="str">
            <v>113</v>
          </cell>
          <cell r="F4">
            <v>2014</v>
          </cell>
          <cell r="G4">
            <v>809</v>
          </cell>
          <cell r="H4" t="str">
            <v>2.1.1</v>
          </cell>
          <cell r="I4">
            <v>1</v>
          </cell>
          <cell r="J4" t="str">
            <v>DIRECCIÓN SECTOR MOVILIDAD</v>
          </cell>
          <cell r="K4" t="str">
            <v>05 - AUDITORIA ESPECIAL</v>
          </cell>
          <cell r="L4" t="str">
            <v>Control Gestión</v>
          </cell>
          <cell r="M4" t="str">
            <v>N/A</v>
          </cell>
          <cell r="N4"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4" t="str">
            <v>DESACTUALIZACIÓN DEL CONTENIDO DE LA LISTA DE CHEQUEO Y EL ANVERSO DE LA MINUTA DEL CONTRATO</v>
          </cell>
          <cell r="P4" t="str">
            <v>1. HACER UNA VERIFICACIÓN DE LA DOCUMENTACIÓN QUE SOPORTA LA AFILIACIÓN Y PAGO AL SISTEMA DE SEGURIDAD SOCIAL EB LOS CONTRATOS SUSCRITOS EN LA VIGENCIA 2014, DE TAL MANERA QUE SE ACREDITE EL CUMPLIMIENTO A LA MISMA</v>
          </cell>
          <cell r="Q4" t="str">
            <v>CONTRATOS VERIFICADOS</v>
          </cell>
          <cell r="R4" t="str">
            <v>NO. DE CONTRATOS VERIFICADOS  / NO.  TOTAL DE  CONTRATOS SUSCRITOS EN LA FECHA DE LA VERIFICACIÓN POR LA SDM.</v>
          </cell>
          <cell r="S4">
            <v>1</v>
          </cell>
          <cell r="T4" t="str">
            <v>SUBSECRETARÍA DE GESTION CORPORATIVA / DIRECCIÓN DE ASUNTOS LEGALES</v>
          </cell>
          <cell r="U4" t="str">
            <v>2014-02-24</v>
          </cell>
          <cell r="V4" t="str">
            <v>2014-04-15</v>
          </cell>
          <cell r="W4" t="str">
            <v xml:space="preserve"> </v>
          </cell>
          <cell r="X4" t="str">
            <v>CIERRE POR VENCIMIENTO DE TÉRMINOS</v>
          </cell>
        </row>
        <row r="5">
          <cell r="A5">
            <v>3</v>
          </cell>
          <cell r="B5" t="str">
            <v>2015-12-29</v>
          </cell>
          <cell r="C5" t="str">
            <v>MOVILIDAD</v>
          </cell>
          <cell r="D5" t="str">
            <v>SECRETARIA DISTRITAL DE MOVILIDAD - SDM</v>
          </cell>
          <cell r="E5" t="str">
            <v>113</v>
          </cell>
          <cell r="F5">
            <v>2014</v>
          </cell>
          <cell r="G5">
            <v>809</v>
          </cell>
          <cell r="H5" t="str">
            <v>2.1.1</v>
          </cell>
          <cell r="I5">
            <v>2</v>
          </cell>
          <cell r="J5" t="str">
            <v>DIRECCIÓN SECTOR MOVILIDAD</v>
          </cell>
          <cell r="K5" t="str">
            <v>05 - AUDITORIA ESPECIAL</v>
          </cell>
          <cell r="L5" t="str">
            <v>Control Gestión</v>
          </cell>
          <cell r="M5" t="str">
            <v>N/A</v>
          </cell>
          <cell r="N5"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5" t="str">
            <v>DESACTUALIZACIÓN DEL CONTENIDO DE LA LISTA DE CHEQUEO Y EL ANVERSO DE LA MINUTA DEL CONTRATO</v>
          </cell>
          <cell r="P5" t="str">
            <v>2. ACTUALIZAR LA LISTA DE CHEQUEO DE LOS REQUISITOS PARA LA CONTRATACIÓN DIRECTA Y EL ANVERSO DE LA MINUTA DEL CONTRATO (SOCILIZAR LOS CAMBIOS )</v>
          </cell>
          <cell r="Q5" t="str">
            <v>DOCUMENTO ACTUALIZADO</v>
          </cell>
          <cell r="R5" t="str">
            <v>FORMATOS  LISTA DE CHEQUEO DE LOS REQUISITOS PARA LA CONTRATACIÓN DIRECTA AJUSTADO DEL PROCEDIMIENTO PA-03-PR14 Y Y EL ANVERSO DE LA MINUTA DEL CONTRATO  EN EL APLICATIVO SICAPITAL</v>
          </cell>
          <cell r="S5">
            <v>1</v>
          </cell>
          <cell r="T5" t="str">
            <v>SUBSECRETARÍA DE GESTION CORPORATIVA / DIRECCIÓN DE ASUNTOS LEGALES</v>
          </cell>
          <cell r="U5" t="str">
            <v>2014-02-24</v>
          </cell>
          <cell r="V5" t="str">
            <v>2014-05-31</v>
          </cell>
          <cell r="W5" t="str">
            <v xml:space="preserve"> </v>
          </cell>
          <cell r="X5" t="str">
            <v>CIERRE POR VENCIMIENTO DE TÉRMINOS</v>
          </cell>
        </row>
        <row r="6">
          <cell r="A6">
            <v>4</v>
          </cell>
          <cell r="B6" t="str">
            <v>2015-12-29</v>
          </cell>
          <cell r="C6" t="str">
            <v>MOVILIDAD</v>
          </cell>
          <cell r="D6" t="str">
            <v>SECRETARIA DISTRITAL DE MOVILIDAD - SDM</v>
          </cell>
          <cell r="E6" t="str">
            <v>113</v>
          </cell>
          <cell r="F6">
            <v>2014</v>
          </cell>
          <cell r="G6">
            <v>809</v>
          </cell>
          <cell r="H6" t="str">
            <v>2.1.1</v>
          </cell>
          <cell r="I6">
            <v>3</v>
          </cell>
          <cell r="J6" t="str">
            <v>DIRECCIÓN SECTOR MOVILIDAD</v>
          </cell>
          <cell r="K6" t="str">
            <v>05 - AUDITORIA ESPECIAL</v>
          </cell>
          <cell r="L6" t="str">
            <v>Control Gestión</v>
          </cell>
          <cell r="M6" t="str">
            <v>N/A</v>
          </cell>
          <cell r="N6"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6" t="str">
            <v>DESACTUALIZACIÓN DEL CONTENIDO DE LA LISTA DE CHEQUEO Y EL ANVERSO DE LA MINUTA DEL CONTRATO</v>
          </cell>
          <cell r="P6" t="str">
            <v>3. VERIFICAR Y REMITIR DE ACUERDO A LA LISTA DE CHEQUEO  CONTENIDA EN EL PROCEDIMIENTO  LA DOCUMENTACIÒN  SOPORTE DE LOS CONTRATOS, DEBIDAMENTE FOLIADA   POR PARTE DE LOS ORDENADORES DEL GASTO</v>
          </cell>
          <cell r="Q6" t="str">
            <v>SOLICITUDES DE CONTRATACIÓN REVISADAS</v>
          </cell>
          <cell r="R6" t="str">
            <v>NO. SOLICITUDES DE CONTRATACIÒN DEVUELTOS POR LA DAL  POR INCONSISTENCIAS / NO. DE SOLICITUDES DE CONTRATACIÓN RADICADAS EN LA DAL PARA TRÁMITE</v>
          </cell>
          <cell r="S6">
            <v>1</v>
          </cell>
          <cell r="T6" t="str">
            <v>DESPACHO / SUBSECRETARIA DE POLITICA SECTORIAL</v>
          </cell>
          <cell r="U6" t="str">
            <v>2014-02-24</v>
          </cell>
          <cell r="V6" t="str">
            <v>2014-12-31</v>
          </cell>
          <cell r="W6" t="str">
            <v xml:space="preserve"> </v>
          </cell>
          <cell r="X6" t="str">
            <v>CIERRE POR VENCIMIENTO DE TÉRMINOS</v>
          </cell>
        </row>
        <row r="7">
          <cell r="A7">
            <v>5</v>
          </cell>
          <cell r="B7" t="str">
            <v>2015-12-29</v>
          </cell>
          <cell r="C7" t="str">
            <v>MOVILIDAD</v>
          </cell>
          <cell r="D7" t="str">
            <v>SECRETARIA DISTRITAL DE MOVILIDAD - SDM</v>
          </cell>
          <cell r="E7" t="str">
            <v>113</v>
          </cell>
          <cell r="F7">
            <v>2014</v>
          </cell>
          <cell r="G7">
            <v>809</v>
          </cell>
          <cell r="H7" t="str">
            <v>2.1.1</v>
          </cell>
          <cell r="I7">
            <v>4</v>
          </cell>
          <cell r="J7" t="str">
            <v>DIRECCIÓN SECTOR MOVILIDAD</v>
          </cell>
          <cell r="K7" t="str">
            <v>05 - AUDITORIA ESPECIAL</v>
          </cell>
          <cell r="L7" t="str">
            <v>Control Gestión</v>
          </cell>
          <cell r="M7" t="str">
            <v>N/A</v>
          </cell>
          <cell r="N7"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7" t="str">
            <v>DESACTUALIZACIÓN DEL CONTENIDO DE LA LISTA DE CHEQUEO Y EL ANVERSO DE LA MINUTA DEL CONTRATO</v>
          </cell>
          <cell r="P7" t="str">
            <v>4. APLICAR DE MANERA RIGUROSA EN LA DAL, LA LISTA DE CHEQUEO ACTUALIZADA Y ESTANDARIZADA PARA CADA TIPO DE CONTRATO, SO PENA DE NO TRAMITAR LA SOLICITUD EN CASO DE FALTAR CUALQUIER DOCUMENTO.</v>
          </cell>
          <cell r="Q7" t="str">
            <v>CONTRATOS VERIFICADOS</v>
          </cell>
          <cell r="R7" t="str">
            <v>NO.CONTRATOS CON VERIFICACIÓN DE LA LISTA DE CHEQUEO REALIZADO ANTES DE FIRMA / NO. DE SOLICITUDES DE CONTRATACIÓN RADICADAS EN LA DAL PARA TRÁMITE</v>
          </cell>
          <cell r="S7">
            <v>1</v>
          </cell>
          <cell r="T7" t="str">
            <v>SUBSECRETARÍA DE GESTION CORPORATIVA / DIRECCIÓN DE ASUNTOS LEGALES</v>
          </cell>
          <cell r="U7" t="str">
            <v>2014-02-24</v>
          </cell>
          <cell r="V7" t="str">
            <v>2014-12-31</v>
          </cell>
          <cell r="W7" t="str">
            <v xml:space="preserve"> </v>
          </cell>
          <cell r="X7" t="str">
            <v>CIERRE POR VENCIMIENTO DE TÉRMINOS</v>
          </cell>
        </row>
        <row r="8">
          <cell r="A8">
            <v>6</v>
          </cell>
          <cell r="B8" t="str">
            <v>2017-07-19</v>
          </cell>
          <cell r="C8" t="str">
            <v>MOVILIDAD</v>
          </cell>
          <cell r="D8" t="str">
            <v>SECRETARIA DISTRITAL DE MOVILIDAD - SDM</v>
          </cell>
          <cell r="E8" t="str">
            <v>113</v>
          </cell>
          <cell r="F8">
            <v>2017</v>
          </cell>
          <cell r="G8">
            <v>91</v>
          </cell>
          <cell r="H8" t="str">
            <v>2.1.1.1</v>
          </cell>
          <cell r="I8">
            <v>1</v>
          </cell>
          <cell r="J8" t="str">
            <v>DIRECCIÓN SECTOR MOVILIDAD</v>
          </cell>
          <cell r="K8" t="str">
            <v>01 - AUDITORIA DE REGULARIDAD</v>
          </cell>
          <cell r="L8" t="str">
            <v>Control Gestión</v>
          </cell>
          <cell r="M8" t="str">
            <v>Control Fiscal Interno</v>
          </cell>
          <cell r="N8"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8" t="str">
            <v>FALTA DE CONTROL POR PARTE DEL SERVIDOR PÚBLICO ENCARGADO DE REALIZAR LAS PUBLICACIONES DE CADA UNO DE LOS DOCUMENTOS QUE HACEN PARTE DEL PROCESO DE CONTRATACIÓN, A FIN DE QUE LAS MISMAS SE REALICEN OPORTUNAMENTE.</v>
          </cell>
          <cell r="P8" t="str">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v>
          </cell>
          <cell r="Q8" t="str">
            <v>SENSIBILIZACIÓN SOBRE PUBLICACIONES CONTRACTUALES</v>
          </cell>
          <cell r="R8" t="str">
            <v>NÚMERO DE SERVIDORES CONVOCADOS QUE REALIZARON LA SENSIBILIZACIÓN / NÚMERO DE SERVIDORES CONVOCADOS A LA SENSIBILIZACIÓN</v>
          </cell>
          <cell r="S8">
            <v>100</v>
          </cell>
          <cell r="T8" t="str">
            <v>DIRECCIÓN DE ASUNTOS LEGALES</v>
          </cell>
          <cell r="U8" t="str">
            <v>2017-08-01</v>
          </cell>
          <cell r="V8" t="str">
            <v>2017-12-31</v>
          </cell>
          <cell r="W8" t="str">
            <v xml:space="preserve"> </v>
          </cell>
          <cell r="X8" t="str">
            <v>CERRADA</v>
          </cell>
        </row>
        <row r="9">
          <cell r="A9">
            <v>7</v>
          </cell>
          <cell r="B9" t="str">
            <v>2017-07-19</v>
          </cell>
          <cell r="C9" t="str">
            <v>MOVILIDAD</v>
          </cell>
          <cell r="D9" t="str">
            <v>SECRETARIA DISTRITAL DE MOVILIDAD - SDM</v>
          </cell>
          <cell r="E9" t="str">
            <v>113</v>
          </cell>
          <cell r="F9">
            <v>2017</v>
          </cell>
          <cell r="G9">
            <v>91</v>
          </cell>
          <cell r="H9" t="str">
            <v>2.1.1.1</v>
          </cell>
          <cell r="I9">
            <v>2</v>
          </cell>
          <cell r="J9" t="str">
            <v>DIRECCIÓN SECTOR MOVILIDAD</v>
          </cell>
          <cell r="K9" t="str">
            <v>01 - AUDITORIA DE REGULARIDAD</v>
          </cell>
          <cell r="L9" t="str">
            <v>Control Gestión</v>
          </cell>
          <cell r="M9" t="str">
            <v>Control Fiscal Interno</v>
          </cell>
          <cell r="N9"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9" t="str">
            <v>FALTA DE CONTROL POR PARTE DEL SERVIDOR PÚBLICO ENCARGADO DE REALIZAR LAS PUBLICACIONES DE CADA UNO DE LOS DOCUMENTOS QUE HACEN PARTE DEL PROCESO DE CONTRATACIÓN, A FIN DE QUE LAS MISMAS SE REALICEN OPORTUNAMENTE.</v>
          </cell>
          <cell r="P9" t="str">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v>
          </cell>
          <cell r="Q9" t="str">
            <v>ACTA DE COMPROMISO</v>
          </cell>
          <cell r="R9" t="str">
            <v>NÚMERO DE SERVIDORES CONVOCADOS QUE SUSCRIBIERON EL ACTA DE COMPROMISO / NÚMERO DE SERVIDORES CONVOCADOS PARA LA SUSCRIPCIÓN DEL ACTA DE COMPROMISO</v>
          </cell>
          <cell r="S9">
            <v>100</v>
          </cell>
          <cell r="T9" t="str">
            <v>DIRECCIÓN DE ASUNTOS LEGALES</v>
          </cell>
          <cell r="U9" t="str">
            <v>2017-08-01</v>
          </cell>
          <cell r="V9" t="str">
            <v>2017-12-31</v>
          </cell>
          <cell r="W9" t="str">
            <v xml:space="preserve"> </v>
          </cell>
          <cell r="X9" t="str">
            <v>CERRADA</v>
          </cell>
        </row>
        <row r="10">
          <cell r="A10">
            <v>8</v>
          </cell>
          <cell r="B10" t="str">
            <v>2017-07-19</v>
          </cell>
          <cell r="C10" t="str">
            <v>MOVILIDAD</v>
          </cell>
          <cell r="D10" t="str">
            <v>SECRETARIA DISTRITAL DE MOVILIDAD - SDM</v>
          </cell>
          <cell r="E10" t="str">
            <v>113</v>
          </cell>
          <cell r="F10">
            <v>2017</v>
          </cell>
          <cell r="G10">
            <v>91</v>
          </cell>
          <cell r="H10" t="str">
            <v>2.1.1.1</v>
          </cell>
          <cell r="I10">
            <v>3</v>
          </cell>
          <cell r="J10" t="str">
            <v>DIRECCIÓN SECTOR MOVILIDAD</v>
          </cell>
          <cell r="K10" t="str">
            <v>01 - AUDITORIA DE REGULARIDAD</v>
          </cell>
          <cell r="L10" t="str">
            <v>Control Gestión</v>
          </cell>
          <cell r="M10" t="str">
            <v>Control Fiscal Interno</v>
          </cell>
          <cell r="N10"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0" t="str">
            <v>FALTA DE CONTROL POR PARTE DEL SERVIDOR PÚBLICO ENCARGADO DE REALIZAR LAS PUBLICACIONES DE CADA UNO DE LOS DOCUMENTOS QUE HACEN PARTE DEL PROCESO DE CONTRATACIÓN, A FIN DE QUE LAS MISMAS SE REALICEN OPORTUNAMENTE.</v>
          </cell>
          <cell r="P10" t="str">
            <v>EMITIR UNA "GUIA DE BUENAS PRACTICAS DE CONTRATACIÓN", EN LA CUAL SE ESTABLEZCAN, ENTRE OTROS, ASUNTOS REFERENTES A LA PUBLICACIÓN OPORTUNA DE LOS DOCUMENTOS QUE HACEN PARTE DEL PROCESO CONTRACTUAL.</v>
          </cell>
          <cell r="Q10" t="str">
            <v>GUÍA DE BUENAS PRÁCTICAS</v>
          </cell>
          <cell r="R10" t="str">
            <v>GUÍA DE BUENAS PRÁCTICAS PUBLICADO EN EL PROCESO DE GESTIÓN LEGAL Y CONTRACTUAL</v>
          </cell>
          <cell r="S10">
            <v>1</v>
          </cell>
          <cell r="T10" t="str">
            <v>DIRECCIÓN DE ASUNTOS LEGALES</v>
          </cell>
          <cell r="U10" t="str">
            <v>2017-08-01</v>
          </cell>
          <cell r="V10" t="str">
            <v>2017-12-31</v>
          </cell>
          <cell r="W10" t="str">
            <v xml:space="preserve"> </v>
          </cell>
          <cell r="X10" t="str">
            <v>CERRADA</v>
          </cell>
        </row>
        <row r="11">
          <cell r="A11">
            <v>9</v>
          </cell>
          <cell r="B11" t="str">
            <v>2017-07-19</v>
          </cell>
          <cell r="C11" t="str">
            <v>MOVILIDAD</v>
          </cell>
          <cell r="D11" t="str">
            <v>SECRETARIA DISTRITAL DE MOVILIDAD - SDM</v>
          </cell>
          <cell r="E11" t="str">
            <v>113</v>
          </cell>
          <cell r="F11">
            <v>2017</v>
          </cell>
          <cell r="G11">
            <v>91</v>
          </cell>
          <cell r="H11" t="str">
            <v>2.1.1.1</v>
          </cell>
          <cell r="I11">
            <v>4</v>
          </cell>
          <cell r="J11" t="str">
            <v>DIRECCIÓN SECTOR MOVILIDAD</v>
          </cell>
          <cell r="K11" t="str">
            <v>01 - AUDITORIA DE REGULARIDAD</v>
          </cell>
          <cell r="L11" t="str">
            <v>Control Gestión</v>
          </cell>
          <cell r="M11" t="str">
            <v>Control Fiscal Interno</v>
          </cell>
          <cell r="N11"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1" t="str">
            <v>FALTA DE CONTROL POR PARTE DEL SERVIDOR PÚBLICO ENCARGADO DE REALIZAR LAS PUBLICACIONES DE CADA UNO DE LOS DOCUMENTOS QUE HACEN PARTE DEL PROCESO DE CONTRATACIÓN, A FIN DE QUE LAS MISMAS SE REALICEN OPORTUNAMENTE.</v>
          </cell>
          <cell r="P11" t="str">
            <v>PUBLICAR EN EL SISTEMA INTEGRADO DE GESTIÓN, DENTRO DEL PROCESO DE GESTIÓN LEGAL  CONTRACTUAL EL DOCUMENTO DENOMINADO "GUIA DE BUENAS PRACTICAS DE CONTRATACIÓN" O SU EQUIVALENTE</v>
          </cell>
          <cell r="Q11" t="str">
            <v>PUBLICACIÓN DE LA "GUIA DE BUENAS PRACTICAS DE CONTRATACIÓN"</v>
          </cell>
          <cell r="R11" t="str">
            <v>PUBLICACIÓN DE LA "GUIA DE BUENAS PRACTICAS DE CONTRATACIÓN"</v>
          </cell>
          <cell r="S11">
            <v>1</v>
          </cell>
          <cell r="T11" t="str">
            <v>DIRECCIÓN DE ASUNTOS LEGALES</v>
          </cell>
          <cell r="U11" t="str">
            <v>2017-08-01</v>
          </cell>
          <cell r="V11" t="str">
            <v>2017-12-31</v>
          </cell>
          <cell r="W11" t="str">
            <v xml:space="preserve"> </v>
          </cell>
          <cell r="X11" t="str">
            <v>CERRADA</v>
          </cell>
        </row>
        <row r="12">
          <cell r="A12">
            <v>10</v>
          </cell>
          <cell r="B12" t="str">
            <v>2017-07-19</v>
          </cell>
          <cell r="C12" t="str">
            <v>MOVILIDAD</v>
          </cell>
          <cell r="D12" t="str">
            <v>SECRETARIA DISTRITAL DE MOVILIDAD - SDM</v>
          </cell>
          <cell r="E12" t="str">
            <v>113</v>
          </cell>
          <cell r="F12">
            <v>2017</v>
          </cell>
          <cell r="G12">
            <v>91</v>
          </cell>
          <cell r="H12" t="str">
            <v>2.1.1.1</v>
          </cell>
          <cell r="I12">
            <v>5</v>
          </cell>
          <cell r="J12" t="str">
            <v>DIRECCIÓN SECTOR MOVILIDAD</v>
          </cell>
          <cell r="K12" t="str">
            <v>01 - AUDITORIA DE REGULARIDAD</v>
          </cell>
          <cell r="L12" t="str">
            <v>Control Gestión</v>
          </cell>
          <cell r="M12" t="str">
            <v>Control Fiscal Interno</v>
          </cell>
          <cell r="N12"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2" t="str">
            <v>FALTA DE CONTROL POR PARTE DEL SERVIDOR PÚBLICO ENCARGADO DE REALIZAR LAS PUBLICACIONES DE CADA UNO DE LOS DOCUMENTOS QUE HACEN PARTE DEL PROCESO DE CONTRATACIÓN, A FIN DE QUE LAS MISMAS SE REALICEN OPORTUNAMENTE.</v>
          </cell>
          <cell r="P12" t="str">
            <v>SOCIALIZAR EL DOCUMENTO DENOMINADO "GUIA DE BUENAS PRACTICAS DE CONTRATACIÓN" O SU EQUIVALENTE</v>
          </cell>
          <cell r="Q12" t="str">
            <v>SOCIALIZACIÓN DE LA "GUIA DE BUENAS PRACTICAS DE CONTRATACIÓN"</v>
          </cell>
          <cell r="R12" t="str">
            <v>NÚMERO DE SERVIDORES CONVOCADOS QUE REALIZARON LA SENSIBILIZACIÓN / NÚMERO DE SERVIDORES CONVOCADOS A LA SENSIBILIZACIÓN</v>
          </cell>
          <cell r="S12">
            <v>100</v>
          </cell>
          <cell r="T12" t="str">
            <v>DIRECCIÓN DE ASUNTOS LEGALES</v>
          </cell>
          <cell r="U12" t="str">
            <v>2017-08-01</v>
          </cell>
          <cell r="V12" t="str">
            <v>2017-12-31</v>
          </cell>
          <cell r="W12" t="str">
            <v xml:space="preserve"> </v>
          </cell>
          <cell r="X12" t="str">
            <v>CERRADA</v>
          </cell>
        </row>
        <row r="13">
          <cell r="A13">
            <v>11</v>
          </cell>
          <cell r="B13" t="str">
            <v>2016-06-30</v>
          </cell>
          <cell r="C13" t="str">
            <v>MOVILIDAD</v>
          </cell>
          <cell r="D13" t="str">
            <v>SECRETARIA DISTRITAL DE MOVILIDAD - SDM</v>
          </cell>
          <cell r="E13" t="str">
            <v>113</v>
          </cell>
          <cell r="F13">
            <v>2016</v>
          </cell>
          <cell r="G13">
            <v>119</v>
          </cell>
          <cell r="H13" t="str">
            <v>2.1.1.1</v>
          </cell>
          <cell r="I13">
            <v>1</v>
          </cell>
          <cell r="J13" t="str">
            <v>DIRECCIÓN SECTOR MOVILIDAD</v>
          </cell>
          <cell r="K13" t="str">
            <v>01 - AUDITORIA DE REGULARIDAD</v>
          </cell>
          <cell r="L13" t="str">
            <v>Control Gestión</v>
          </cell>
          <cell r="M13" t="str">
            <v>Control Fiscal Interno</v>
          </cell>
          <cell r="N13" t="str">
            <v>HALLAZGO ADMINISTRATIVO CON PRESUNTA INCIDENCIA DISCIPLINARIA POR EL INCUMPLIMIENTO DE LAS FUNCIONES PREVISTAS EN EL MANUAL DE SUPERVISIÓN E INTERVENTORÍA DE LA SECRETARÍA DISTRITAL DE MOVILIDAD.</v>
          </cell>
          <cell r="O13" t="str">
            <v>POSIBLE FALLAS EN LA EJECUCIÓN FUNCIONES POR PARTE DE LOS SUPERVISORES PREVISTAS EN EL MANUAL DE SUPERVISIÓN E INTERVENTORÍA.</v>
          </cell>
          <cell r="P13" t="str">
            <v>REVISAR Y AJUSTAR LOS DOCUMENTOS DEL SIG QUE SOPORTAN LA GESTIÓN EN LAS DIFERENTES ETAPAS DEL PROCESO CONTRACTUAL.</v>
          </cell>
          <cell r="Q13" t="str">
            <v>ACTUALIZACIÓN DE DOCUMENTOS DEL SIG REFERENTES AL PROCESO CONTRACTUAL</v>
          </cell>
          <cell r="R13" t="str">
            <v>(DOCUMENTOS DEL SIG ACTUALIZADOS, APROBADOS Y PUBLICADOS DEL PROCESO CONTRACTUAL / DOCUMENTOS DEL SIG POR ACTUALIZAR DEL PROCESO CONTRACTUAL)*100</v>
          </cell>
          <cell r="S13">
            <v>1</v>
          </cell>
          <cell r="T13" t="str">
            <v>SUBSECRETARÍAS- DIRECCIÓN DE ASUNTOS LEGALES</v>
          </cell>
          <cell r="U13" t="str">
            <v>2016-07-15</v>
          </cell>
          <cell r="V13" t="str">
            <v>2016-12-01</v>
          </cell>
          <cell r="W13" t="str">
            <v xml:space="preserve"> </v>
          </cell>
          <cell r="X13" t="str">
            <v>CERRADA</v>
          </cell>
        </row>
        <row r="14">
          <cell r="A14">
            <v>12</v>
          </cell>
          <cell r="B14" t="str">
            <v>2016-06-30</v>
          </cell>
          <cell r="C14" t="str">
            <v>MOVILIDAD</v>
          </cell>
          <cell r="D14" t="str">
            <v>SECRETARIA DISTRITAL DE MOVILIDAD - SDM</v>
          </cell>
          <cell r="E14" t="str">
            <v>113</v>
          </cell>
          <cell r="F14">
            <v>2016</v>
          </cell>
          <cell r="G14">
            <v>119</v>
          </cell>
          <cell r="H14" t="str">
            <v>2.1.1.1</v>
          </cell>
          <cell r="I14">
            <v>2</v>
          </cell>
          <cell r="J14" t="str">
            <v>DIRECCIÓN SECTOR MOVILIDAD</v>
          </cell>
          <cell r="K14" t="str">
            <v>01 - AUDITORIA DE REGULARIDAD</v>
          </cell>
          <cell r="L14" t="str">
            <v>Control Gestión</v>
          </cell>
          <cell r="M14" t="str">
            <v>Control Fiscal Interno</v>
          </cell>
          <cell r="N14" t="str">
            <v>HALLAZGO ADMINISTRATIVO CON PRESUNTA INCIDENCIA DISCIPLINARIA POR EL INCUMPLIMIENTO DE LAS FUNCIONES PREVISTAS EN EL MANUAL DE SUPERVISIÓN E INTERVENTORÍA DE LA SECRETARÍA DISTRITAL DE MOVILIDAD.</v>
          </cell>
          <cell r="O14" t="str">
            <v>POSIBLE FALLAS EN LA EJECUCIÓN DE FUNCIONES POR PARTE DE LOS SUPERVISORES PREVISTAS EN EL MANUAL DE SUPERVISIÓN E INTERVENTORÍA.</v>
          </cell>
          <cell r="P14" t="str">
            <v>SOCIALIZAR LOS DOCUMENTOS DEL SIG QUE SOPORTAN LA GESTIÓN CONTRACTUAL EN LAS DIFERENTES ETAPAS DEL PROCESO CON LOS SERVIDORES QUE INTERVIENEN EN EL MISMO, CON EL FIN DE FORTALECER EL CONOCIMIENTO.</v>
          </cell>
          <cell r="Q14" t="str">
            <v>SOCIALIZACIONES</v>
          </cell>
          <cell r="R14" t="str">
            <v>(NUMERO DE SERVIDORES SOCIALIZADOS/NUMERO DE SERVIDORES CONVOCADOS A LA SOCIALIZACIÓN)*100</v>
          </cell>
          <cell r="S14">
            <v>0.8</v>
          </cell>
          <cell r="T14" t="str">
            <v>SUBSECRETARÍAS- DIRECCIÓN DE ASUNTOS LEGALES</v>
          </cell>
          <cell r="U14" t="str">
            <v>2016-07-15</v>
          </cell>
          <cell r="V14" t="str">
            <v>2017-06-30</v>
          </cell>
          <cell r="W14" t="str">
            <v xml:space="preserve"> </v>
          </cell>
          <cell r="X14" t="str">
            <v>CERRADA</v>
          </cell>
        </row>
        <row r="15">
          <cell r="A15">
            <v>13</v>
          </cell>
          <cell r="B15" t="str">
            <v>2016-06-30</v>
          </cell>
          <cell r="C15" t="str">
            <v>MOVILIDAD</v>
          </cell>
          <cell r="D15" t="str">
            <v>SECRETARIA DISTRITAL DE MOVILIDAD - SDM</v>
          </cell>
          <cell r="E15" t="str">
            <v>113</v>
          </cell>
          <cell r="F15">
            <v>2016</v>
          </cell>
          <cell r="G15">
            <v>119</v>
          </cell>
          <cell r="H15" t="str">
            <v>2.1.1.2</v>
          </cell>
          <cell r="I15">
            <v>1</v>
          </cell>
          <cell r="J15" t="str">
            <v>DIRECCIÓN SECTOR MOVILIDAD</v>
          </cell>
          <cell r="K15" t="str">
            <v>01 - AUDITORIA DE REGULARIDAD</v>
          </cell>
          <cell r="L15" t="str">
            <v>Control Gestión</v>
          </cell>
          <cell r="M15" t="str">
            <v>Control Fiscal Interno</v>
          </cell>
          <cell r="N15" t="str">
            <v>HALLAZGO ADMINISTRATIVO CON PRESUNTA INCIDENCIA DISCIPLINARIA POR LAS DEFICIENCIAS EN LA FALTA DE CONTROL DE LA INFORMACIÓN CONTENIDA EN LOS EXPEDIENTES CONTRACTUALES</v>
          </cell>
          <cell r="O15" t="str">
            <v>POSIBLE FALLAS EN LA EJECUCIÓN FUNCIONES POR PARTE DE LOS SUPERVISORES PREVISTAS EN EL MANUAL DE SUPERVISIÓN E INTERVENTORÍA.</v>
          </cell>
          <cell r="P15" t="str">
            <v>REVISAR Y AJUSTAR LOS DOCUMENTOS DEL SIG QUE SOPORTAN LA GESTIÓN EN LAS DIFERENTES ETAPAS DEL PROCESO CONTRACTUAL.</v>
          </cell>
          <cell r="Q15" t="str">
            <v>ACTUALIZACIÓN DE DOCUMENTOS DEL SIG REFERENTES AL PROCESO CONTRACTUAL</v>
          </cell>
          <cell r="R15" t="str">
            <v>(DOCUMENTOS DEL SIG ACTUALIZADOS, APROBADOS Y PUBLICADOS DEL PROCESO CONTRACTUAL / DOCUMENTOS DEL SIG POR ACTUALIZAR DEL PROCESO CONTRACTUAL)*100</v>
          </cell>
          <cell r="S15">
            <v>1</v>
          </cell>
          <cell r="T15" t="str">
            <v>SUBSECRETARÍAS- DIRECCIÓN DE ASUNTOS LEGALES</v>
          </cell>
          <cell r="U15" t="str">
            <v>2016-07-15</v>
          </cell>
          <cell r="V15" t="str">
            <v>2016-12-01</v>
          </cell>
          <cell r="W15" t="str">
            <v xml:space="preserve"> </v>
          </cell>
          <cell r="X15" t="str">
            <v>CERRADA</v>
          </cell>
        </row>
        <row r="16">
          <cell r="A16">
            <v>14</v>
          </cell>
          <cell r="B16" t="str">
            <v>2016-06-30</v>
          </cell>
          <cell r="C16" t="str">
            <v>MOVILIDAD</v>
          </cell>
          <cell r="D16" t="str">
            <v>SECRETARIA DISTRITAL DE MOVILIDAD - SDM</v>
          </cell>
          <cell r="E16" t="str">
            <v>113</v>
          </cell>
          <cell r="F16">
            <v>2016</v>
          </cell>
          <cell r="G16">
            <v>119</v>
          </cell>
          <cell r="H16" t="str">
            <v>2.1.1.2</v>
          </cell>
          <cell r="I16">
            <v>2</v>
          </cell>
          <cell r="J16" t="str">
            <v>DIRECCIÓN SECTOR MOVILIDAD</v>
          </cell>
          <cell r="K16" t="str">
            <v>01 - AUDITORIA DE REGULARIDAD</v>
          </cell>
          <cell r="L16" t="str">
            <v>Control Gestión</v>
          </cell>
          <cell r="M16" t="str">
            <v>Control Fiscal Interno</v>
          </cell>
          <cell r="N16" t="str">
            <v>HALLAZGO ADMINISTRATIVO CON PRESUNTA INCIDENCIA DISCIPLINARIA POR LAS DEFICIENCIAS EN LA FALTA DE CONTROL DE LA INFORMACIÓN CONTENIDA EN LOS EXPEDIENTES CONTRACTUALES</v>
          </cell>
          <cell r="O16" t="str">
            <v>DOCUMENTOS NO INCORPORADOS EN LOS EXPEDIENTES CONTRACTUALES, DEBIDO AL ALTO VOLUMEN DE PROCESOS CONTRACTUALES</v>
          </cell>
          <cell r="P16" t="str">
            <v>ADJUNTAR LOS DOCUMENTOS FALTANTES A LOS EXPEDIENTES CONTRACTUALES IDENTIFICADOS POR EL ENTE DE CONTROL EN EL PRESENTE HALLAZGO INFORME PAD 2016.</v>
          </cell>
          <cell r="Q16" t="str">
            <v>DOCUMENTOS INCORPORADOS</v>
          </cell>
          <cell r="R16" t="str">
            <v>(NÚMERO DE EXPEDIENTES OBSERVADOS COMPLETOS / NÚMERO DE EXPEDIENTES OBSERVADOS POR EL ENTE DE CONTROL EN EL PRESENTE HALLAZGO DEL INFORME PAD 2016 )*100</v>
          </cell>
          <cell r="S16">
            <v>1</v>
          </cell>
          <cell r="T16" t="str">
            <v>SUBSECRETARÍAS- DIRECCIÓN DE ASUNTOS LEGALES</v>
          </cell>
          <cell r="U16" t="str">
            <v>2016-07-15</v>
          </cell>
          <cell r="V16" t="str">
            <v>2016-12-01</v>
          </cell>
          <cell r="W16" t="str">
            <v xml:space="preserve"> </v>
          </cell>
          <cell r="X16" t="str">
            <v>CERRADA</v>
          </cell>
        </row>
        <row r="17">
          <cell r="A17">
            <v>15</v>
          </cell>
          <cell r="B17" t="str">
            <v>2016-06-30</v>
          </cell>
          <cell r="C17" t="str">
            <v>MOVILIDAD</v>
          </cell>
          <cell r="D17" t="str">
            <v>SECRETARIA DISTRITAL DE MOVILIDAD - SDM</v>
          </cell>
          <cell r="E17" t="str">
            <v>113</v>
          </cell>
          <cell r="F17">
            <v>2016</v>
          </cell>
          <cell r="G17">
            <v>119</v>
          </cell>
          <cell r="H17" t="str">
            <v>2.1.1.2</v>
          </cell>
          <cell r="I17">
            <v>3</v>
          </cell>
          <cell r="J17" t="str">
            <v>DIRECCIÓN SECTOR MOVILIDAD</v>
          </cell>
          <cell r="K17" t="str">
            <v>01 - AUDITORIA DE REGULARIDAD</v>
          </cell>
          <cell r="L17" t="str">
            <v>Control Gestión</v>
          </cell>
          <cell r="M17" t="str">
            <v>Control Fiscal Interno</v>
          </cell>
          <cell r="N17" t="str">
            <v>HALLAZGO ADMINISTRATIVO CON PRESUNTA INCIDENCIA DISCIPLINARIA POR LAS DEFICIENCIAS EN LA FALTA DE CONTROL DE LA INFORMACIÓN CONTENIDA EN LOS EXPEDIENTES CONTRACTUALES</v>
          </cell>
          <cell r="O17" t="str">
            <v>POSIBLE FALLAS EN LA EJECUCIÓN DE FUNCIONES POR PARTE DE LOS SUPERVISORES PREVISTAS EN EL MANUAL DE SUPERVISIÓN E INTERVENTORÍA.</v>
          </cell>
          <cell r="P17" t="str">
            <v>SOCIALIZAR LOS DOCUMENTOS DEL SIG QUE SOPORTAN LA GESTIÓN CONTRACTUAL EN LAS DIFERENTES ETAPAS DEL PROCESO CON LOS SERVIDORES QUE INTERVIENEN EN EL MISMO, CON EL FIN DE FORTALECER EL CONOCIMIENTO.</v>
          </cell>
          <cell r="Q17" t="str">
            <v>SOCIALIZACIONES</v>
          </cell>
          <cell r="R17" t="str">
            <v>(NUMERO DE SERVIDORES SOCIALIZADOS/NUMERO DE SERVIDORES CONVOCADOS A LA SOCIALIZACIÓN)*100</v>
          </cell>
          <cell r="S17">
            <v>0.8</v>
          </cell>
          <cell r="T17" t="str">
            <v>SUBSECRETARÍAS- DIRECCIÓN DE ASUNTOS LEGALES</v>
          </cell>
          <cell r="U17" t="str">
            <v>2016-07-15</v>
          </cell>
          <cell r="V17" t="str">
            <v>2017-06-30</v>
          </cell>
          <cell r="W17" t="str">
            <v xml:space="preserve"> </v>
          </cell>
          <cell r="X17" t="str">
            <v>CERRADA</v>
          </cell>
        </row>
        <row r="18">
          <cell r="A18">
            <v>16</v>
          </cell>
          <cell r="B18" t="str">
            <v>2017-07-19</v>
          </cell>
          <cell r="C18" t="str">
            <v>MOVILIDAD</v>
          </cell>
          <cell r="D18" t="str">
            <v>SECRETARIA DISTRITAL DE MOVILIDAD - SDM</v>
          </cell>
          <cell r="E18" t="str">
            <v>113</v>
          </cell>
          <cell r="F18">
            <v>2017</v>
          </cell>
          <cell r="G18">
            <v>91</v>
          </cell>
          <cell r="H18" t="str">
            <v>2.1.1.2</v>
          </cell>
          <cell r="I18">
            <v>1</v>
          </cell>
          <cell r="J18" t="str">
            <v>DIRECCIÓN SECTOR MOVILIDAD</v>
          </cell>
          <cell r="K18" t="str">
            <v>01 - AUDITORIA DE REGULARIDAD</v>
          </cell>
          <cell r="L18" t="str">
            <v>Control Gestión</v>
          </cell>
          <cell r="M18" t="str">
            <v>Control Fiscal Interno</v>
          </cell>
          <cell r="N18" t="str">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v>
          </cell>
          <cell r="O18" t="str">
            <v>FALTA DE POSIBILIDADES O ALTERNATIVAS DENTRO DE LA APLICACIÓN SECOP, A FIN DE PODER AVANZAR EN LA PUBLICACIÓN DE LA MINUTA DEL CONTRATO, SIN TENER QUE ALIMENTAR LA FECHA DE INICIO.</v>
          </cell>
          <cell r="P18" t="str">
            <v>SOLICITAR CONCEPTO A COLOMBIA COMPRA EFICIENTE, EN EL CUAL SE DE A CONOCER EL PRESENTE HALLAZGO Y SOLICITANDO ALTERNATIVAS EN CUANTO A LA ALIMENTACIÓN DEL SISTEMA SECOP</v>
          </cell>
          <cell r="Q18" t="str">
            <v>SOLICITUD CONCEPTO</v>
          </cell>
          <cell r="R18" t="str">
            <v>SOLICITUD DE CONCEPTO RADICADO EN COLOMBIA COMPRA EFICIENTE</v>
          </cell>
          <cell r="S18">
            <v>1</v>
          </cell>
          <cell r="T18" t="str">
            <v>DIRECCIÓN DE ASUNTOS LEGALES</v>
          </cell>
          <cell r="U18" t="str">
            <v>2017-08-01</v>
          </cell>
          <cell r="V18" t="str">
            <v>2017-12-31</v>
          </cell>
          <cell r="W18" t="str">
            <v xml:space="preserve"> </v>
          </cell>
          <cell r="X18" t="str">
            <v>CERRADA</v>
          </cell>
        </row>
        <row r="19">
          <cell r="A19">
            <v>17</v>
          </cell>
          <cell r="B19" t="str">
            <v>2015-12-29</v>
          </cell>
          <cell r="C19" t="str">
            <v>MOVILIDAD</v>
          </cell>
          <cell r="D19" t="str">
            <v>SECRETARIA DISTRITAL DE MOVILIDAD - SDM</v>
          </cell>
          <cell r="E19" t="str">
            <v>113</v>
          </cell>
          <cell r="F19">
            <v>2014</v>
          </cell>
          <cell r="G19">
            <v>814</v>
          </cell>
          <cell r="H19" t="str">
            <v>2.1.1.2.1</v>
          </cell>
          <cell r="I19">
            <v>1</v>
          </cell>
          <cell r="J19" t="str">
            <v>DIRECCIÓN SECTOR MOVILIDAD</v>
          </cell>
          <cell r="K19" t="str">
            <v>01 - AUDITORIA DE REGULARIDAD</v>
          </cell>
          <cell r="L19" t="str">
            <v>Control Gestión</v>
          </cell>
          <cell r="M19" t="str">
            <v>N/A</v>
          </cell>
          <cell r="N19" t="str">
            <v>HALLAZGO ADMINISTRATIVO CON POSIBLE INCIDENCIA DISCIPLINARIA POR LAS DEFICIENCIAS EN LA REVISIÒN Y APROBACIÒN DE LA GARANTÌA ÙNICA DEL CONTRATO DE OBRA NO. 2013-1205 TODA VEZ QUE LA GARANTIA FUE APROBADA  EL 16 DE MAYO DE 2013 Y EL 17 DE MAYO SE REQUIERE AL CONTRATISTA</v>
          </cell>
          <cell r="O19" t="str">
            <v>DEFICIENCIAS EN LA REVISIÒN Y APROBACIÒN DE LA GARANTÌA ÙNICA DEL CONTRATO DE OBRA NO. 2013-1205</v>
          </cell>
          <cell r="P19" t="str">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v>
          </cell>
          <cell r="Q19" t="str">
            <v>ELABORACIÓN PROCEDIMIENTO</v>
          </cell>
          <cell r="R19" t="str">
            <v>PROCEDIMIENTO  PARA LA REVISIÓN Y APROBACIÓN DE LAS POLIZAS CONTRACTUALES</v>
          </cell>
          <cell r="S19">
            <v>1</v>
          </cell>
          <cell r="T19" t="str">
            <v>SUBSECRETARÍA DE GESTION CORPORATIVA / DIRECCIÓN DE ASUNTOS LEGALES</v>
          </cell>
          <cell r="U19" t="str">
            <v>2015-06-12</v>
          </cell>
          <cell r="V19" t="str">
            <v>2016-01-30</v>
          </cell>
          <cell r="W19" t="str">
            <v xml:space="preserve"> </v>
          </cell>
          <cell r="X19" t="str">
            <v>CERRADA</v>
          </cell>
        </row>
        <row r="20">
          <cell r="A20">
            <v>18</v>
          </cell>
          <cell r="B20" t="str">
            <v>2015-12-29</v>
          </cell>
          <cell r="C20" t="str">
            <v>MOVILIDAD</v>
          </cell>
          <cell r="D20" t="str">
            <v>SECRETARIA DISTRITAL DE MOVILIDAD - SDM</v>
          </cell>
          <cell r="E20" t="str">
            <v>113</v>
          </cell>
          <cell r="F20">
            <v>2014</v>
          </cell>
          <cell r="G20">
            <v>825</v>
          </cell>
          <cell r="H20" t="str">
            <v>2.1.1.2.2</v>
          </cell>
          <cell r="I20">
            <v>1</v>
          </cell>
          <cell r="J20" t="str">
            <v>DIRECCIÓN SECTOR MOVILIDAD</v>
          </cell>
          <cell r="K20" t="str">
            <v>01 - AUDITORIA DE REGULARIDAD</v>
          </cell>
          <cell r="L20" t="str">
            <v>Control Gestión</v>
          </cell>
          <cell r="M20" t="str">
            <v>N/A</v>
          </cell>
          <cell r="N20" t="str">
            <v>HALLAZGO ADMINISTRATIVO POR LAS DEFICIENCIAS EN LA ESTRUCTURACIÓN DE LOS ESTUDIOS PREVIOS, REALIZADOS PARA LA LICITACIÓN PÚBLICA LP NO SDM-LP-006-2013, AL NO ESTABLECER ESPECIFICACIONES ASPECTOS NORMATIVOS DE SEGURIDAD INDUSTRIAL Y SALUD OCUPACIONAL</v>
          </cell>
          <cell r="O20" t="str">
            <v>INFORME DE AUDITORÍA MODALIDAD REGULAR 2013, PAGINA 50</v>
          </cell>
          <cell r="P20" t="str">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v>
          </cell>
          <cell r="Q20" t="str">
            <v>ESTUDIOS PREVIOS AJUSTADOS</v>
          </cell>
          <cell r="R20" t="str">
            <v>AJUSTE Y REVISION DE ESTUDIOS PREVIOS</v>
          </cell>
          <cell r="S20">
            <v>1</v>
          </cell>
          <cell r="T20" t="str">
            <v>SUBSECRETARÍA DE SERVICIOS DE LA MOVILIDAD</v>
          </cell>
          <cell r="U20" t="str">
            <v>2014-06-01</v>
          </cell>
          <cell r="V20" t="str">
            <v>2015-05-01</v>
          </cell>
          <cell r="W20" t="str">
            <v xml:space="preserve"> </v>
          </cell>
          <cell r="X20" t="str">
            <v>CIERRE POR VENCIMIENTO DE TÉRMINOS</v>
          </cell>
        </row>
        <row r="21">
          <cell r="A21">
            <v>19</v>
          </cell>
          <cell r="B21" t="str">
            <v>2015-12-29</v>
          </cell>
          <cell r="C21" t="str">
            <v>MOVILIDAD</v>
          </cell>
          <cell r="D21" t="str">
            <v>SECRETARIA DISTRITAL DE MOVILIDAD - SDM</v>
          </cell>
          <cell r="E21" t="str">
            <v>113</v>
          </cell>
          <cell r="F21">
            <v>2014</v>
          </cell>
          <cell r="G21">
            <v>826</v>
          </cell>
          <cell r="H21" t="str">
            <v>2.1.1.2.3</v>
          </cell>
          <cell r="I21">
            <v>1</v>
          </cell>
          <cell r="J21" t="str">
            <v>DIRECCIÓN SECTOR MOVILIDAD</v>
          </cell>
          <cell r="K21" t="str">
            <v>01 - AUDITORIA DE REGULARIDAD</v>
          </cell>
          <cell r="L21" t="str">
            <v>Control Gestión</v>
          </cell>
          <cell r="M21" t="str">
            <v>N/A</v>
          </cell>
          <cell r="N21" t="str">
            <v>HALLAZGO ADMINISTRATIVO PORQUE LA EJECUCIÓN FINANCIERA DEL CONTRATO NO ES COHERENTE CON LAS METAS PROGRAMADAS, TODA VEZ QUE CON CORTE A FEBRERO 28 DE 2014, EL ATRASO EN EJECUCIÓN FINANCIERA ES DE $579.160.937 (27.58%)</v>
          </cell>
          <cell r="O21" t="str">
            <v>INFORME DE AUDITORÍA MODALIDAD REGULAR 2013, PAGINA 52</v>
          </cell>
          <cell r="P21" t="str">
            <v>PARA EL NUEVO PROCESO DE SELECCIÓN: 1. AJUSTAR LOS VALORES DE EJECUCIÓN PRESUPUESTAL MENSUAL  DE ACUERDO CON EL HISTORICO DE FACTURACIÓN DEL CONTRATO ACTUAL.</v>
          </cell>
          <cell r="Q21" t="str">
            <v>ESTUDIOS PREVIOS AJUSTADOS</v>
          </cell>
          <cell r="R21" t="str">
            <v>AJUSTE Y REVISION DE ESTUDIOS PREVIOS</v>
          </cell>
          <cell r="S21">
            <v>1</v>
          </cell>
          <cell r="T21" t="str">
            <v>SUBSECRETARÍA DE SERVICIOS DE LA MOVILIDAD / DIRECCIÓN DE CONTROL Y VIGILANCIA</v>
          </cell>
          <cell r="U21" t="str">
            <v>2014-06-01</v>
          </cell>
          <cell r="V21" t="str">
            <v>2015-05-01</v>
          </cell>
          <cell r="W21" t="str">
            <v xml:space="preserve"> </v>
          </cell>
          <cell r="X21" t="str">
            <v>CIERRE POR VENCIMIENTO DE TÉRMINOS</v>
          </cell>
        </row>
        <row r="22">
          <cell r="A22">
            <v>20</v>
          </cell>
          <cell r="B22" t="str">
            <v>2015-12-29</v>
          </cell>
          <cell r="C22" t="str">
            <v>MOVILIDAD</v>
          </cell>
          <cell r="D22" t="str">
            <v>SECRETARIA DISTRITAL DE MOVILIDAD - SDM</v>
          </cell>
          <cell r="E22" t="str">
            <v>113</v>
          </cell>
          <cell r="F22">
            <v>2014</v>
          </cell>
          <cell r="G22">
            <v>827</v>
          </cell>
          <cell r="H22" t="str">
            <v>2.1.1.3.7</v>
          </cell>
          <cell r="I22">
            <v>1</v>
          </cell>
          <cell r="J22" t="str">
            <v>DIRECCIÓN SECTOR MOVILIDAD</v>
          </cell>
          <cell r="K22" t="str">
            <v>01 - AUDITORIA DE REGULARIDAD</v>
          </cell>
          <cell r="L22" t="str">
            <v>Control Gestión</v>
          </cell>
          <cell r="M22" t="str">
            <v>N/A</v>
          </cell>
          <cell r="N22" t="str">
            <v>HALLAZGO ADMINISTRATIVO POR LAS INCONSISTENCIAS RELACIONADAS CON LA VINCULACIÓN DE PERSONAL ESTABLECIDAS EN EL ANEXO TÉCNICO ELABORADO POR  LA DIRECCIÓN DE CONTROL Y VIGILANCIA-DCV DE LA SECRETARIA DISTRITAL DE MOVILIDAD</v>
          </cell>
          <cell r="O22" t="str">
            <v>INFORME DE AUDITORÍA MODALIDAD REGULAR 2013, PAGINA 86</v>
          </cell>
          <cell r="P22" t="str">
            <v>PARA EL NUEVO PROCESO: SE ESTABLECERÁ QUE EN CASO DE QUE EL CONTRATISTA CONSIDERE ADICIONAR PERSONAL CON LOS MISMOS PERFILES REQUERIDOS EN LA ETAPA PRECONTRACTUAL ESTOS COSTOS ADICIONALES CORRERAN A CARGO DEL MISMO.</v>
          </cell>
          <cell r="Q22" t="str">
            <v>ESTUDIOS PREVIOS AJUSTADOS</v>
          </cell>
          <cell r="R22" t="str">
            <v>ESTUDIOS PREVIOS ELABORADOS</v>
          </cell>
          <cell r="S22">
            <v>1</v>
          </cell>
          <cell r="T22" t="str">
            <v>SUBSECRETARÍA DE SERVICIOS DE LA MOVILIDAD / DIRECCIÓN DE CONTROL Y VIGILANCIA</v>
          </cell>
          <cell r="U22" t="str">
            <v>2014-05-30</v>
          </cell>
          <cell r="V22" t="str">
            <v>2014-12-30</v>
          </cell>
          <cell r="W22" t="str">
            <v xml:space="preserve"> </v>
          </cell>
          <cell r="X22" t="str">
            <v>CIERRE POR VENCIMIENTO DE TÉRMINOS</v>
          </cell>
        </row>
        <row r="23">
          <cell r="A23">
            <v>21</v>
          </cell>
          <cell r="B23" t="str">
            <v>2015-12-29</v>
          </cell>
          <cell r="C23" t="str">
            <v>MOVILIDAD</v>
          </cell>
          <cell r="D23" t="str">
            <v>SECRETARIA DISTRITAL DE MOVILIDAD - SDM</v>
          </cell>
          <cell r="E23" t="str">
            <v>113</v>
          </cell>
          <cell r="F23">
            <v>2015</v>
          </cell>
          <cell r="G23">
            <v>108</v>
          </cell>
          <cell r="H23" t="str">
            <v>2.1.1.4.2.1</v>
          </cell>
          <cell r="I23">
            <v>1</v>
          </cell>
          <cell r="J23" t="str">
            <v>DIRECCIÓN SECTOR MOVILIDAD</v>
          </cell>
          <cell r="K23" t="str">
            <v>01 - AUDITORIA DE REGULARIDAD</v>
          </cell>
          <cell r="L23" t="str">
            <v>Control Gestión</v>
          </cell>
          <cell r="M23" t="str">
            <v>Control Fiscal Interno</v>
          </cell>
          <cell r="N23" t="str">
            <v>HALLAZGO ADMINISTRATIVO CON POSIBLE INCIDENCIA DISCIPLINARIA POR ASIGNAR EL PRESUPUESTO PARA EL CONVENIO INTERADMINISTRATIVO DE COOPERACIÓN 2012-1032 SIN EL DEBIDO ANÁLISIS ECONÓMICO.</v>
          </cell>
          <cell r="O23" t="str">
            <v>LA CONTRALORÍA A TRAVÉS DE HALLAZGO 2.2.3.2. (INFORME DE AUDITORÍA REGULAR SDM PERIODO AUDITADO 2014 PAD 2015-MAYO)DETERMINÓ EL INCUMPLIMIENTO DE LAS ACCIONES FORMULADAS EN EL PMI POR LO QUE SE PROCEDE A PLANTEAR NUEVA ACCIÓN DE MEJORA PARA ESTE HALLAZGO.</v>
          </cell>
          <cell r="P23" t="str">
            <v>PARA LA FIRMA DEL CONVENIO INTERADMINISTRATIVO FIRMADO ENTRE LA SECRETARÍA DISTRITAL DE MOVILIDAD Y LA POLICÍA NACIONAL DE LA VIGENCIA 2016 SE INCLUIRAN COMO PARTE DEL MISMO EL ANÁLISIS ECONÓMICO CORRESPONDIENTE.</v>
          </cell>
          <cell r="Q23" t="str">
            <v>CONVENIO AJUSTADO</v>
          </cell>
          <cell r="R23" t="str">
            <v>CONVENIO INTERADMINISTRATIVO AJUSTADO VIGENCIA 2016</v>
          </cell>
          <cell r="S23">
            <v>1</v>
          </cell>
          <cell r="T23" t="str">
            <v>SUBSECRETARÍA DE SERVICIOS DE LA MOVILIDAD - DIRECCIÓN DE CONTROL Y VIGILANCIA</v>
          </cell>
          <cell r="U23" t="str">
            <v>2015-09-18</v>
          </cell>
          <cell r="V23" t="str">
            <v>2016-01-31</v>
          </cell>
          <cell r="W23" t="str">
            <v xml:space="preserve"> </v>
          </cell>
          <cell r="X23" t="str">
            <v>CERRADA</v>
          </cell>
        </row>
        <row r="24">
          <cell r="A24">
            <v>22</v>
          </cell>
          <cell r="B24" t="str">
            <v>2015-12-29</v>
          </cell>
          <cell r="C24" t="str">
            <v>MOVILIDAD</v>
          </cell>
          <cell r="D24" t="str">
            <v>SECRETARIA DISTRITAL DE MOVILIDAD - SDM</v>
          </cell>
          <cell r="E24" t="str">
            <v>113</v>
          </cell>
          <cell r="F24">
            <v>2014</v>
          </cell>
          <cell r="G24">
            <v>828</v>
          </cell>
          <cell r="H24" t="str">
            <v>2.1.1.4.2.2</v>
          </cell>
          <cell r="I24">
            <v>1</v>
          </cell>
          <cell r="J24" t="str">
            <v>DIRECCIÓN SECTOR MOVILIDAD</v>
          </cell>
          <cell r="K24" t="str">
            <v>01 - AUDITORIA DE REGULARIDAD</v>
          </cell>
          <cell r="L24" t="str">
            <v>Control Gestión</v>
          </cell>
          <cell r="M24" t="str">
            <v>N/A</v>
          </cell>
          <cell r="N24" t="str">
            <v>HALLAZGO ADMINISTRATIVO CON POSIBLES INCIDENCIAS DISCIPLINARIA Y PENAL POR NO EMITIR EL CERTIFICADO DE DISPONIBILIDAD PRESUPUESTAL, NI EL CERTIFICADO DE REGISTRO PRESUPUESTAL POR EL VALOR TOTAL DEL CONVENIO INTERADMINISTRATIVO DE COOPERACIÓN 2012-1032.</v>
          </cell>
          <cell r="O24" t="str">
            <v>INFORME DE AUDITORÍA MODALIDAD REGULAR 2013, PAGINA 97</v>
          </cell>
          <cell r="P24" t="str">
            <v>PARA EL NUEVO CONVENIO SE EXPEDIRÁ EL CDP Y CRP DE LOS RECURSOS QUE SE LE ENTREGUEN A LA POLICÍA, QUE ESTARÁN PREVIAMENTE ESTIPULADOS EN EL PUNTO DE INVERSIÓN  DEL PROYECTO DE INVERSIÓN NO. 6219.</v>
          </cell>
          <cell r="Q24" t="str">
            <v>CERTIFICADOS EXPEDIDOS</v>
          </cell>
          <cell r="R24" t="str">
            <v>CERTIFICADOS EXPEDIDOS</v>
          </cell>
          <cell r="S24">
            <v>1</v>
          </cell>
          <cell r="T24" t="str">
            <v>SUBSECRETARÍA DE SERVICIOS DE LA MOVILIDAD / DIRECCIÓN DE CONTROL Y VIGILANCIA</v>
          </cell>
          <cell r="U24" t="str">
            <v>2015-01-30</v>
          </cell>
          <cell r="V24" t="str">
            <v>2015-02-28</v>
          </cell>
          <cell r="W24" t="str">
            <v xml:space="preserve"> </v>
          </cell>
          <cell r="X24" t="str">
            <v>CIERRE POR VENCIMIENTO DE TÉRMINOS</v>
          </cell>
        </row>
        <row r="25">
          <cell r="A25">
            <v>23</v>
          </cell>
          <cell r="B25" t="str">
            <v>2015-12-29</v>
          </cell>
          <cell r="C25" t="str">
            <v>MOVILIDAD</v>
          </cell>
          <cell r="D25" t="str">
            <v>SECRETARIA DISTRITAL DE MOVILIDAD - SDM</v>
          </cell>
          <cell r="E25" t="str">
            <v>113</v>
          </cell>
          <cell r="F25">
            <v>2014</v>
          </cell>
          <cell r="G25">
            <v>829</v>
          </cell>
          <cell r="H25" t="str">
            <v>2.1.1.4.2.3</v>
          </cell>
          <cell r="I25">
            <v>1</v>
          </cell>
          <cell r="J25" t="str">
            <v>DIRECCIÓN SECTOR MOVILIDAD</v>
          </cell>
          <cell r="K25" t="str">
            <v>01 - AUDITORIA DE REGULARIDAD</v>
          </cell>
          <cell r="L25" t="str">
            <v>Control Gestión</v>
          </cell>
          <cell r="M25" t="str">
            <v>N/A</v>
          </cell>
          <cell r="N25" t="str">
            <v>HALLAZGO ADMINISTRATIVO CON POSIBLES INCIDENCIAS DISCIPLINARIA Y PENAL POR NO EMITIR EL CERTIFICADO DE DISPONIBILIDAD PRESUPUESTAL, NI EL CERTIFICADO DE REGISTRO PRESUPUESTAL POR EL VALOR DE LA ADICIÓN NO.1 AL CONVENIO INTERADMINISTRATIVO DE COOPERACIÓN 2012-1032</v>
          </cell>
          <cell r="O25" t="str">
            <v>INFORME DE AUDITORÍA MODALIDAD REGULAR 2013, PAGINA 100</v>
          </cell>
          <cell r="P25" t="str">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v>
          </cell>
          <cell r="Q25" t="str">
            <v>CERTIFICADO DE DISPONIBILIDAD Y REGISTRO PRESUPUESTAL EXPEDIDO</v>
          </cell>
          <cell r="R25" t="str">
            <v>CERTIFICADO DE DISPONIBILIDAD Y REGISTRO PRESUPUESTAL EXPEDIDO PARA LA CELEBRACIÓN DEL NUEVO CONVENIO</v>
          </cell>
          <cell r="S25">
            <v>1</v>
          </cell>
          <cell r="T25" t="str">
            <v>SUBSECRETARÍA DE SERVICIOS DE LA MOVILIDAD / DIRECCIÓN DE CONTROL Y VIGILANCIA</v>
          </cell>
          <cell r="U25" t="str">
            <v>2015-01-30</v>
          </cell>
          <cell r="V25" t="str">
            <v>2015-02-28</v>
          </cell>
          <cell r="W25" t="str">
            <v xml:space="preserve"> </v>
          </cell>
          <cell r="X25" t="str">
            <v>CIERRE POR VENCIMIENTO DE TÉRMINOS</v>
          </cell>
        </row>
        <row r="26">
          <cell r="A26">
            <v>24</v>
          </cell>
          <cell r="B26" t="str">
            <v>2015-12-29</v>
          </cell>
          <cell r="C26" t="str">
            <v>MOVILIDAD</v>
          </cell>
          <cell r="D26" t="str">
            <v>SECRETARIA DISTRITAL DE MOVILIDAD - SDM</v>
          </cell>
          <cell r="E26" t="str">
            <v>113</v>
          </cell>
          <cell r="F26">
            <v>2015</v>
          </cell>
          <cell r="G26">
            <v>108</v>
          </cell>
          <cell r="H26" t="str">
            <v>2.1.1.4.2.4</v>
          </cell>
          <cell r="I26">
            <v>1</v>
          </cell>
          <cell r="J26" t="str">
            <v>DIRECCIÓN SECTOR MOVILIDAD</v>
          </cell>
          <cell r="K26" t="str">
            <v>01 - AUDITORIA DE REGULARIDAD</v>
          </cell>
          <cell r="L26" t="str">
            <v>Control Gestión</v>
          </cell>
          <cell r="M26" t="str">
            <v>Control Fiscal Interno</v>
          </cell>
          <cell r="N26" t="str">
            <v>HALLAZGO ADMINISTRATIVO CON POSIBLES INCIDENCIAS DISCIPLINARIA Y PENAL POR INCONSISTENCIAS EVIDENCIADAS EN EL ACTA DE TERMINACIÓN Y LIQUIDACIÓN DEFINITIVA DEL CONVENIO INTERADMINISTRATIVO DE COOPERACIÓN 2012-1032</v>
          </cell>
          <cell r="O26" t="str">
            <v>LA CONTRALORÍA A TRAVÉS DE HALLAZGO 2.2.3.2. (INFORME DE AUDITORÍA REGULAR SDM PERIODO AUDITADO 2014 PAD 2015-MAYO)DETERMINÓ EL INCUMPLIMIENTO DE LAS ACCIONES FORMULADAS EN EL PMI POR LO QUE SE PROCEDE A PLANTEAR NUEVA ACCIÓN DE MEJORA PARA ESTE HALLAZGO.</v>
          </cell>
          <cell r="P26" t="str">
            <v>ACOGERSE Y APLICAR EL PROCEDIMIENTO DE LA DAL EN LO RELACIONADO CON LA TERMINACIÓN Y LIQUIDACIÓN DE  CONTRATACIÓN DIRECTA DE LA CUÁL FORMAN PARTE LOS CONVENIOS.</v>
          </cell>
          <cell r="Q26" t="str">
            <v>CONVENIOS CON ACTAS DE TERMINACIÓN Y LIQUIDACIÓN</v>
          </cell>
          <cell r="R26" t="str">
            <v>CONVENIOS CON ACTAS DE TERMINACIÓN Y LIQUIDACIÓN CONSISTENTES / TOTAL DE CONVENIOS FINALIZADOS</v>
          </cell>
          <cell r="S26">
            <v>1</v>
          </cell>
          <cell r="T26" t="str">
            <v>DIRECCIÓN DE CONTROL Y VIGILANCIA</v>
          </cell>
          <cell r="U26" t="str">
            <v>2015-06-05</v>
          </cell>
          <cell r="V26" t="str">
            <v>2016-06-05</v>
          </cell>
          <cell r="W26" t="str">
            <v xml:space="preserve"> </v>
          </cell>
          <cell r="X26" t="str">
            <v>CERRADA</v>
          </cell>
        </row>
        <row r="27">
          <cell r="A27">
            <v>25</v>
          </cell>
          <cell r="B27" t="str">
            <v>2015-12-29</v>
          </cell>
          <cell r="C27" t="str">
            <v>MOVILIDAD</v>
          </cell>
          <cell r="D27" t="str">
            <v>SECRETARIA DISTRITAL DE MOVILIDAD - SDM</v>
          </cell>
          <cell r="E27" t="str">
            <v>113</v>
          </cell>
          <cell r="F27">
            <v>2015</v>
          </cell>
          <cell r="G27">
            <v>108</v>
          </cell>
          <cell r="H27" t="str">
            <v>2.1.1.4.2.5</v>
          </cell>
          <cell r="I27">
            <v>1</v>
          </cell>
          <cell r="J27" t="str">
            <v>DIRECCIÓN SECTOR MOVILIDAD</v>
          </cell>
          <cell r="K27" t="str">
            <v>01 - AUDITORIA DE REGULARIDAD</v>
          </cell>
          <cell r="L27" t="str">
            <v>Control Gestión</v>
          </cell>
          <cell r="M27" t="str">
            <v>Control Fiscal Interno</v>
          </cell>
          <cell r="N27" t="str">
            <v>HALLAZGO ADMINISTRATIVO CON POSIBLE INCIDENCIA DISCIPLINARIA PORQUE EL COMITÉ TÉCNICO DE SEGUIMIENTO NO CUMPLIÓ CON LAS FUNCIONES ESTIPULADAS EN EL CONVENIO INTERADMINISTRATIVO DE COOPERACIÓN 2012-1032. (PAD 2013 CICLO I).</v>
          </cell>
          <cell r="O27" t="str">
            <v>LA CONTRALORÍA A TRAVÉS DE HALLAZGO 2.2.3.2. (INFORME DE AUDITORÍA REGULAR SDM PERIODO AUDITADO 2014 PAD 2015-MAYO)DETERMINÓ EL INCUMPLIMIENTO DE LAS ACCIONES FORMULADAS EN EL PMI POR LO QUE SE PROCEDE A PLANTEAR NUEVA ACCIÓN DE MEJORA PARA ESTE HALLAZGO.</v>
          </cell>
          <cell r="P27" t="str">
            <v>PARA LA FIRMA DEL CONVENIO INTERADMINISTRATIVO FIRMADO ENTRE LA SECRETARÍA DISTRITAL DE MOVILIDAD Y LA POLICÍA NACIONAL DE LA VIGENCIA 2016 SE TENDRÁN CLARAS LAS FUNCIONES DEL COMITÉ TÉCNICO.</v>
          </cell>
          <cell r="Q27" t="str">
            <v>CONVENIO INTERADMINISTRATIVO QUE CONTENGA FUNCIONES DEL COMITÉ TÉCNICO</v>
          </cell>
          <cell r="R27" t="str">
            <v>CONVENIO INTERADMINISTRATIVO VIGENCIA 2016</v>
          </cell>
          <cell r="S27">
            <v>1</v>
          </cell>
          <cell r="T27" t="str">
            <v>SUBSECRETARÍA DE SERVICIOS DE LA MOVILIDAD - DIRECCIÓN DE CONTROL Y VIGILANCIA</v>
          </cell>
          <cell r="U27" t="str">
            <v>2015-09-18</v>
          </cell>
          <cell r="V27" t="str">
            <v>2016-01-31</v>
          </cell>
          <cell r="W27" t="str">
            <v xml:space="preserve"> </v>
          </cell>
          <cell r="X27" t="str">
            <v>CERRADA</v>
          </cell>
        </row>
        <row r="28">
          <cell r="A28">
            <v>26</v>
          </cell>
          <cell r="B28" t="str">
            <v>2015-12-29</v>
          </cell>
          <cell r="C28" t="str">
            <v>MOVILIDAD</v>
          </cell>
          <cell r="D28" t="str">
            <v>SECRETARIA DISTRITAL DE MOVILIDAD - SDM</v>
          </cell>
          <cell r="E28" t="str">
            <v>113</v>
          </cell>
          <cell r="F28">
            <v>2015</v>
          </cell>
          <cell r="G28">
            <v>108</v>
          </cell>
          <cell r="H28" t="str">
            <v>2.1.1.4.2.5</v>
          </cell>
          <cell r="I28">
            <v>2</v>
          </cell>
          <cell r="J28" t="str">
            <v>DIRECCIÓN SECTOR MOVILIDAD</v>
          </cell>
          <cell r="K28" t="str">
            <v>01 - AUDITORIA DE REGULARIDAD</v>
          </cell>
          <cell r="L28" t="str">
            <v>Control Gestión</v>
          </cell>
          <cell r="M28" t="str">
            <v>Control Fiscal Interno</v>
          </cell>
          <cell r="N28" t="str">
            <v>HALLAZGO ADMINISTRATIVO CON POSIBLE INCIDENCIA DISCIPLINARIA PORQUE EL COMITÉ TÉCNICO DE SEGUIMIENTO NO CUMPLIÓ CON LAS FUNCIONES ESTIPULADAS EN EL CONVENIO INTERADMINISTRATIVO DE COOPERACIÓN 2012-1032. (PAD 2013 CICLO I).</v>
          </cell>
          <cell r="O28" t="str">
            <v>LA CONTRALORÍA A TRAVÉS DE HALLAZGO 2.2.3.2. (INFORME DE AUDITORÍA REGULAR SDM PERIODO AUDITADO 2014 PAD 2015-MAYO)DETERMINÓ EL INCUMPLIMIENTO DE LAS ACCIONES FORMULADAS EN EL PMI POR LO QUE SE PROCEDE A PLANTEAR NUEVA ACCIÓN DE MEJORA PARA ESTE HALLAZGO.</v>
          </cell>
          <cell r="P28" t="str">
            <v>SEGUIMIENTO AL CUMPLIMIENTO DE LAS FUNCIONES DEL COMITÉ TECNICO POR PARTE DEL SUPERVISOR DEL CONVENIO.</v>
          </cell>
          <cell r="Q28" t="str">
            <v>INFORMES DE SEGUIMIENTO AL COMITÉ TÉCNICO</v>
          </cell>
          <cell r="R28" t="str">
            <v>INFORMES DE SEGUIMIENTO EFECTUADOS/ INFORMES DE SEGUIMIENTO PROGRAMADOS</v>
          </cell>
          <cell r="S28">
            <v>1</v>
          </cell>
          <cell r="T28" t="str">
            <v>SUBSECRETARÍA DE SERVICIOS DE LA MOVILIDAD - DIRECCIÓN DE CONTROL Y VIGILANCIA</v>
          </cell>
          <cell r="U28" t="str">
            <v>2015-09-18</v>
          </cell>
          <cell r="V28" t="str">
            <v>2016-01-31</v>
          </cell>
          <cell r="W28" t="str">
            <v xml:space="preserve"> </v>
          </cell>
          <cell r="X28" t="str">
            <v>CERRADA</v>
          </cell>
        </row>
        <row r="29">
          <cell r="A29">
            <v>27</v>
          </cell>
          <cell r="B29" t="str">
            <v>2015-12-29</v>
          </cell>
          <cell r="C29" t="str">
            <v>MOVILIDAD</v>
          </cell>
          <cell r="D29" t="str">
            <v>SECRETARIA DISTRITAL DE MOVILIDAD - SDM</v>
          </cell>
          <cell r="E29" t="str">
            <v>113</v>
          </cell>
          <cell r="F29">
            <v>2014</v>
          </cell>
          <cell r="G29">
            <v>830</v>
          </cell>
          <cell r="H29" t="str">
            <v>2.1.1.4.2.6</v>
          </cell>
          <cell r="I29">
            <v>1</v>
          </cell>
          <cell r="J29" t="str">
            <v>DIRECCIÓN SECTOR MOVILIDAD</v>
          </cell>
          <cell r="K29" t="str">
            <v>01 - AUDITORIA DE REGULARIDAD</v>
          </cell>
          <cell r="L29" t="str">
            <v>Control Gestión</v>
          </cell>
          <cell r="M29" t="str">
            <v>N/A</v>
          </cell>
          <cell r="N29" t="str">
            <v>HALLAZGO ADMINISTRATIVO AL DETERMINAR QUE LA SECRETARÍA DISTRITAL DE MOVILIDAD NO PREVIÓ, EN LOS ESTUDIOS PREVIOS, LOS RIESGOS INVOLUCRADOS EN LA EJECUCIÓN DEL CONVENIO INTERADMINISTRATIVO DE COOPERACIÓN 2012-1032.</v>
          </cell>
          <cell r="O29" t="str">
            <v>INFORME DE AUDITORÍA MODALIDAD REGULAR 2013, PAGINA 107</v>
          </cell>
          <cell r="P29" t="str">
            <v>PARA EL NUEVO CONVENIO: SE INCLUIRÁ LA EVALUACIÓN DE LOS RIESGOS A CARGO DE LAS PARTES.</v>
          </cell>
          <cell r="Q29" t="str">
            <v>ESTUDIOS PREVIOS CON RIESGOS</v>
          </cell>
          <cell r="R29" t="str">
            <v>NÚMERO DE ESTUDIOS PREVIOS CON INCLUSIÓN DE LOS RIESGOS / NÚMERO DE ESTUDIOS PREVIOS REALIZADOS</v>
          </cell>
          <cell r="S29">
            <v>1</v>
          </cell>
          <cell r="T29" t="str">
            <v>SUBSECRETARÍA DE SERVICIOS DE LA MOVILIDAD / DIRECCIÓN DE CONTROL Y VIGILANCIA</v>
          </cell>
          <cell r="U29" t="str">
            <v>2014-06-30</v>
          </cell>
          <cell r="V29" t="str">
            <v>2014-12-30</v>
          </cell>
          <cell r="W29" t="str">
            <v xml:space="preserve"> </v>
          </cell>
          <cell r="X29" t="str">
            <v>CIERRE POR VENCIMIENTO DE TÉRMINOS</v>
          </cell>
        </row>
        <row r="30">
          <cell r="A30">
            <v>28</v>
          </cell>
          <cell r="B30" t="str">
            <v>2015-12-29</v>
          </cell>
          <cell r="C30" t="str">
            <v>MOVILIDAD</v>
          </cell>
          <cell r="D30" t="str">
            <v>SECRETARIA DISTRITAL DE MOVILIDAD - SDM</v>
          </cell>
          <cell r="E30" t="str">
            <v>113</v>
          </cell>
          <cell r="F30">
            <v>2014</v>
          </cell>
          <cell r="G30">
            <v>831</v>
          </cell>
          <cell r="H30" t="str">
            <v>2.1.1.4.3.1</v>
          </cell>
          <cell r="I30">
            <v>1</v>
          </cell>
          <cell r="J30" t="str">
            <v>DIRECCIÓN SECTOR MOVILIDAD</v>
          </cell>
          <cell r="K30" t="str">
            <v>01 - AUDITORIA DE REGULARIDAD</v>
          </cell>
          <cell r="L30" t="str">
            <v>Control Gestión</v>
          </cell>
          <cell r="M30" t="str">
            <v>N/A</v>
          </cell>
          <cell r="N30" t="str">
            <v>HALLAZGO ADMINISTRATIVO CON POSIBLE INCIDENCIA DISCIPLINARIA POR APROPIAR EL PRESUPUESTO PARA EL CONVENIO INTERADMINISTRATIVO DE COOPERACIÓN 2013-1586 SIN EL RESPECTIVO ANÁLISIS ECONÓMICO</v>
          </cell>
          <cell r="O30" t="str">
            <v>INFORME DE AUDITORÍA MODALIDAD REGULAR 2013, PAGINA 110</v>
          </cell>
          <cell r="P30" t="str">
            <v>ESTRUCTURACION DE NUEVO CONVENIO INTERADMINISTRATIVO ENTRE LA SDM Y LA POLICIA METROPOLITANA - SECCIONAL DE TRANSITO Y TRANSPORTE DE BOGOTÁ, CON SU RESPECTIVO ANÁLISIS ECONÓMICO.</v>
          </cell>
          <cell r="Q30" t="str">
            <v>CONVENIOS INTERADMINISTRATIVOS CELEBRADOS</v>
          </cell>
          <cell r="R30" t="str">
            <v>NÚMERO DE NUEVOS CONVENIOS INTERADMINISTRATIVOS CON ESTUDIO ECONÓMICO / NÚMERO DE CONVENIOS INTERADMINISTRATIVOS CELEBRADOS POR LA SDM</v>
          </cell>
          <cell r="S30">
            <v>1</v>
          </cell>
          <cell r="T30" t="str">
            <v>SUBSECRETARÍA DE SERVICIOS DE LA MOVILIDAD / DIRECCIÓN DE CONTROL Y VIGILANCIA</v>
          </cell>
          <cell r="U30" t="str">
            <v>2014-06-30</v>
          </cell>
          <cell r="V30" t="str">
            <v>2014-12-30</v>
          </cell>
          <cell r="W30" t="str">
            <v xml:space="preserve"> </v>
          </cell>
          <cell r="X30" t="str">
            <v>CIERRE POR VENCIMIENTO DE TÉRMINOS</v>
          </cell>
        </row>
        <row r="31">
          <cell r="A31">
            <v>29</v>
          </cell>
          <cell r="B31" t="str">
            <v>2015-12-29</v>
          </cell>
          <cell r="C31" t="str">
            <v>MOVILIDAD</v>
          </cell>
          <cell r="D31" t="str">
            <v>SECRETARIA DISTRITAL DE MOVILIDAD - SDM</v>
          </cell>
          <cell r="E31" t="str">
            <v>113</v>
          </cell>
          <cell r="F31">
            <v>2015</v>
          </cell>
          <cell r="G31">
            <v>108</v>
          </cell>
          <cell r="H31" t="str">
            <v>2.1.1.4.3.3</v>
          </cell>
          <cell r="I31">
            <v>1</v>
          </cell>
          <cell r="J31" t="str">
            <v>DIRECCIÓN SECTOR MOVILIDAD</v>
          </cell>
          <cell r="K31" t="str">
            <v>01 - AUDITORIA DE REGULARIDAD</v>
          </cell>
          <cell r="L31" t="str">
            <v>Control Gestión</v>
          </cell>
          <cell r="M31" t="str">
            <v>Control Fiscal Interno</v>
          </cell>
          <cell r="N31" t="str">
            <v>HALLAZGO ADMINISTRATIVO CON POSIBLE INCIDENCIA DISCIPLINARIA POR EL AUMENTO INJUSTIFICADO DE $1.000 MILLONES EN LOS RECURSOS ENTREGADOS A LA POLICÍA NACIONAL, ENTRE EL CONVENIO INTERADMINISTRATIVO DE COOPERACIÓN 2012-1032 Y EL CONVENIO INTERADMINISTRATIVO 2013-1586</v>
          </cell>
          <cell r="O31" t="str">
            <v>LA CONTRALORÍA A TRAVÉS DE HALLAZGO 2.2.3.2. (INFORME DE AUDITORÍA REGULAR SDM PERIODO AUDITADO 2014 PAD 2015-MAYO)DETERMINÓ EL INCUMPLIMIENTO DE LAS ACCIONES FORMULADAS EN EL PMI POR LO QUE SE PROCEDE A PLANTEAR NUEVA ACCIÓN DE MEJORA PARA ESTE HALLAZGO.</v>
          </cell>
          <cell r="P31" t="str">
            <v>PARA LA FIRMA DEL CONVENIO INTERADMINISTRATIVO SUSCRITO ENTRE LA SECRETARÍA DISTRITAL DE MOVILIDAD Y LA POLICÍA NACIONAL DE LA VIGENCIA 2016 SE INCLUIRAN COMO PARTE DEL MISMO EL ANÁLISIS ECONÓMICO CORRESPONDIENTE, JUSTIFICANDO LOS RECURSOS ASIGNAR.</v>
          </cell>
          <cell r="Q31" t="str">
            <v>CONVENIO INTERADMINISTRATIVO CON ANALISIS ECONOMICO.</v>
          </cell>
          <cell r="R31" t="str">
            <v>CONVENIO INTERADMINISTRATIVO VIGENCIA 2016 CON EL ANALISIS ECONOMICO.</v>
          </cell>
          <cell r="S31">
            <v>1</v>
          </cell>
          <cell r="T31" t="str">
            <v>SUBSECRETARÍA DE SERVICIOS DE LA MOVILIDAD - DIRECCIÓN DE CONTROL Y VIGILANCIA</v>
          </cell>
          <cell r="U31" t="str">
            <v>2015-09-18</v>
          </cell>
          <cell r="V31" t="str">
            <v>2016-01-31</v>
          </cell>
          <cell r="W31" t="str">
            <v xml:space="preserve"> </v>
          </cell>
          <cell r="X31" t="str">
            <v>CERRADA</v>
          </cell>
        </row>
        <row r="32">
          <cell r="A32">
            <v>30</v>
          </cell>
          <cell r="B32" t="str">
            <v>2015-12-29</v>
          </cell>
          <cell r="C32" t="str">
            <v>MOVILIDAD</v>
          </cell>
          <cell r="D32" t="str">
            <v>SECRETARIA DISTRITAL DE MOVILIDAD - SDM</v>
          </cell>
          <cell r="E32" t="str">
            <v>113</v>
          </cell>
          <cell r="F32">
            <v>2015</v>
          </cell>
          <cell r="G32">
            <v>108</v>
          </cell>
          <cell r="H32" t="str">
            <v>2.1.1.4.3.4</v>
          </cell>
          <cell r="I32">
            <v>1</v>
          </cell>
          <cell r="J32" t="str">
            <v>DIRECCIÓN SECTOR MOVILIDAD</v>
          </cell>
          <cell r="K32" t="str">
            <v>01 - AUDITORIA DE REGULARIDAD</v>
          </cell>
          <cell r="L32" t="str">
            <v>Control Gestión</v>
          </cell>
          <cell r="M32" t="str">
            <v>Control Fiscal Interno</v>
          </cell>
          <cell r="N32" t="str">
            <v>HALLAZGO ADMINISTRATIVO POR REPORTAR ERRÓNEAMENTE EL VALOR DE CONVENIO INTERADMINISTRATIVO 2013-1586 AL SISTEMA DE VIGILANCIA Y CONTROL FISCAL - SIVICOF. (PAD 2013 CICLO I).</v>
          </cell>
          <cell r="O32" t="str">
            <v>LA CONTRALORÍA A TRAVÉS DE HALLAZGO 2.2.3.2. (INFORME DE AUDITORÍA REGULAR SDM PERIODO AUDITADO 2014 PAD 2015-MAYO)DETERMINÓ EL INCUMPLIMIENTO DE LAS ACCIONES FORMULADAS EN EL PMI POR LO QUE SE PROCEDE A PLANTEAR NUEVA ACCIÓN DE MEJORA PARA ESTE HALLAZGO.</v>
          </cell>
          <cell r="P32" t="str">
            <v>REVISAR PREVIA Y MINUCIOSAMENTE TODOS LOS REGISTROS DE LA INFORMACIÓN A REPORTAR A LA CONTRALORIA ATRAVES DE SIVICOF</v>
          </cell>
          <cell r="Q32" t="str">
            <v>REGISTROS REPORTADOS ATRAVEZ SIVICOF</v>
          </cell>
          <cell r="R32" t="str">
            <v>NUMERO DE REGISTROS REVISADOS / NUMERO DE REGISTROS REPORTADOS</v>
          </cell>
          <cell r="S32">
            <v>1</v>
          </cell>
          <cell r="T32" t="str">
            <v>DIRECCIÓN DE ASUNTOS LEGALES</v>
          </cell>
          <cell r="U32" t="str">
            <v>2015-06-05</v>
          </cell>
          <cell r="V32" t="str">
            <v>2015-09-30</v>
          </cell>
          <cell r="W32" t="str">
            <v xml:space="preserve"> </v>
          </cell>
          <cell r="X32" t="str">
            <v>CERRADA</v>
          </cell>
        </row>
        <row r="33">
          <cell r="A33">
            <v>31</v>
          </cell>
          <cell r="B33" t="str">
            <v>2015-12-29</v>
          </cell>
          <cell r="C33" t="str">
            <v>MOVILIDAD</v>
          </cell>
          <cell r="D33" t="str">
            <v>SECRETARIA DISTRITAL DE MOVILIDAD - SDM</v>
          </cell>
          <cell r="E33" t="str">
            <v>113</v>
          </cell>
          <cell r="F33">
            <v>2014</v>
          </cell>
          <cell r="G33">
            <v>815</v>
          </cell>
          <cell r="H33" t="str">
            <v>2.1.1.4.3.4</v>
          </cell>
          <cell r="I33">
            <v>1</v>
          </cell>
          <cell r="J33" t="str">
            <v>DIRECCIÓN SECTOR MOVILIDAD</v>
          </cell>
          <cell r="K33" t="str">
            <v>01 - AUDITORIA DE REGULARIDAD</v>
          </cell>
          <cell r="L33" t="str">
            <v>Control Gestión</v>
          </cell>
          <cell r="M33" t="str">
            <v>N/A</v>
          </cell>
          <cell r="N33" t="str">
            <v>HALLAZGO ADMINISTRATIVO POR REPORTAR ERRONEAMENTE EL VALOR DEL CONVENIO INTERADMINISTRATIVO 2013 1586 AL SISTEMA DE VIGILANCIA Y CONTROL FISCAL SIVICOF.</v>
          </cell>
          <cell r="O33" t="str">
            <v>FALTA DE CONTROL AL INGRESAR LOS DATOS AL  SISTEMA DE VIGILANCIA Y CONTROL FISCAL SIVICOF.</v>
          </cell>
          <cell r="P33" t="str">
            <v>1.SOLICITAR A LA CONTRALORIA LA MODIFICACION DEL CAMPO. ESTRUCTURA DEL SIVICOF.</v>
          </cell>
          <cell r="Q33" t="str">
            <v>REGISTROS GENERADOS</v>
          </cell>
          <cell r="R33" t="str">
            <v>NÚMERO DE REGISTROS REVISADOS / NÚMERO DE REGISTROS INGRESADOS</v>
          </cell>
          <cell r="S33">
            <v>1</v>
          </cell>
          <cell r="T33" t="str">
            <v>SUBSECRETARÍA DE GESTION CORPORATIVA / DIRECCIÓN DE ASUNTOS LEGALES</v>
          </cell>
          <cell r="U33" t="str">
            <v>2014-08-01</v>
          </cell>
          <cell r="V33" t="str">
            <v>2015-06-30</v>
          </cell>
          <cell r="W33" t="str">
            <v xml:space="preserve"> </v>
          </cell>
          <cell r="X33" t="str">
            <v>CIERRE POR VENCIMIENTO DE TÉRMINOS</v>
          </cell>
        </row>
        <row r="34">
          <cell r="A34">
            <v>32</v>
          </cell>
          <cell r="B34" t="str">
            <v>2015-12-29</v>
          </cell>
          <cell r="C34" t="str">
            <v>MOVILIDAD</v>
          </cell>
          <cell r="D34" t="str">
            <v>SECRETARIA DISTRITAL DE MOVILIDAD - SDM</v>
          </cell>
          <cell r="E34" t="str">
            <v>113</v>
          </cell>
          <cell r="F34">
            <v>2014</v>
          </cell>
          <cell r="G34">
            <v>815</v>
          </cell>
          <cell r="H34" t="str">
            <v>2.1.1.4.3.4</v>
          </cell>
          <cell r="I34">
            <v>2</v>
          </cell>
          <cell r="J34" t="str">
            <v>DIRECCIÓN SECTOR MOVILIDAD</v>
          </cell>
          <cell r="K34" t="str">
            <v>01 - AUDITORIA DE REGULARIDAD</v>
          </cell>
          <cell r="L34" t="str">
            <v>Control Gestión</v>
          </cell>
          <cell r="M34" t="str">
            <v>N/A</v>
          </cell>
          <cell r="N34" t="str">
            <v>HALLAZGO ADMINISTRATIVO POR REPORTAR ERRONEAMENTE EL VALOR DEL CONVENIO INTERADMINISTRATIVO 2013 1586 AL SISTEMA DE VIGILANCIA Y CONTROL FISCAL SIVICOF.</v>
          </cell>
          <cell r="O34" t="str">
            <v>FALTA DE CONTROL AL INGRESAR LOS DATOS AL  SISTEMA DE VIGILANCIA Y CONTROL FISCAL SIVICOF.</v>
          </cell>
          <cell r="P34" t="str">
            <v>2. ESTRUCTURACION DE NUEVO CONVENIO INTERADMINISTRATIVO ENTRE LA SDM Y LA POLICIA METROPOLITANA - SECCIONAL DE TRANSITO Y TRANSPORTE DE BOGOTÁ, CON SU RESPECTIVO ANÁLISIS ECONÓMICO.</v>
          </cell>
          <cell r="Q34" t="str">
            <v>DOCUMENTOS PRECONTRACTUALES AJUSTADOS</v>
          </cell>
          <cell r="R34" t="str">
            <v>DOCUMENTOS PRECONTRACTUALES DEBIDAMENTE REESTRUCTURADOS EN DONDE SE DÉ CUMPLIMIENTO A LOS PRINCIPIOS DE LA CONTRATACIÓN ADMINISTRATIVA PÚBLICA</v>
          </cell>
          <cell r="S34">
            <v>1</v>
          </cell>
          <cell r="T34" t="str">
            <v>SUBSECRETARÍA DE SERVICIOS DE LA MOVILIDAD / DIRECCIÓN DE CONTROL Y VIGILANCIA</v>
          </cell>
          <cell r="U34" t="str">
            <v>2014-08-01</v>
          </cell>
          <cell r="V34" t="str">
            <v>2015-06-30</v>
          </cell>
          <cell r="W34" t="str">
            <v xml:space="preserve"> </v>
          </cell>
          <cell r="X34" t="str">
            <v>CIERRE POR VENCIMIENTO DE TÉRMINOS</v>
          </cell>
        </row>
        <row r="35">
          <cell r="A35">
            <v>33</v>
          </cell>
          <cell r="B35" t="str">
            <v>2015-12-29</v>
          </cell>
          <cell r="C35" t="str">
            <v>MOVILIDAD</v>
          </cell>
          <cell r="D35" t="str">
            <v>SECRETARIA DISTRITAL DE MOVILIDAD - SDM</v>
          </cell>
          <cell r="E35" t="str">
            <v>113</v>
          </cell>
          <cell r="F35">
            <v>2015</v>
          </cell>
          <cell r="G35">
            <v>108</v>
          </cell>
          <cell r="H35" t="str">
            <v>2.1.1.4.3.6</v>
          </cell>
          <cell r="I35">
            <v>1</v>
          </cell>
          <cell r="J35" t="str">
            <v>DIRECCIÓN SECTOR MOVILIDAD</v>
          </cell>
          <cell r="K35" t="str">
            <v>01 - AUDITORIA DE REGULARIDAD</v>
          </cell>
          <cell r="L35" t="str">
            <v>Control Gestión</v>
          </cell>
          <cell r="M35" t="str">
            <v>Control Fiscal Interno</v>
          </cell>
          <cell r="N35" t="str">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v>
          </cell>
          <cell r="O35" t="str">
            <v>LA CONTRALORÍA A TRAVÉS DE HALLAZGO 2.2.3.2. (INFORME DE AUDITORÍA REGULAR SDM PERIODO AUDITADO 2014 PAD 2015-MAYO)DETERMINÓ EL INCUMPLIMIENTO DE LAS ACCIONES FORMULADAS EN EL PMI POR LO QUE SE PROCEDE A PLANTEAR NUEVA ACCIÓN DE MEJORA PARA ESTE HALLAZGO.</v>
          </cell>
          <cell r="P35" t="str">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v>
          </cell>
          <cell r="Q35" t="str">
            <v>CONVENIO INTERADMINISTRATIVO AJUSTADO</v>
          </cell>
          <cell r="R35" t="str">
            <v>CONVENIO INTERADMINISTRATIVO VIGENCIA 2016 AJUSTADO.</v>
          </cell>
          <cell r="S35">
            <v>1</v>
          </cell>
          <cell r="T35" t="str">
            <v>SUBSECRETARÍA DE SERVICIOS DE LA MOVILIDAD - DIRECCIÓN DE CONTROL Y VIGILANCIA</v>
          </cell>
          <cell r="U35" t="str">
            <v>2015-09-18</v>
          </cell>
          <cell r="V35" t="str">
            <v>2016-01-31</v>
          </cell>
          <cell r="W35" t="str">
            <v xml:space="preserve"> </v>
          </cell>
          <cell r="X35" t="str">
            <v>CERRADA</v>
          </cell>
        </row>
        <row r="36">
          <cell r="A36">
            <v>34</v>
          </cell>
          <cell r="B36" t="str">
            <v>2015-12-29</v>
          </cell>
          <cell r="C36" t="str">
            <v>MOVILIDAD</v>
          </cell>
          <cell r="D36" t="str">
            <v>SECRETARIA DISTRITAL DE MOVILIDAD - SDM</v>
          </cell>
          <cell r="E36" t="str">
            <v>113</v>
          </cell>
          <cell r="F36">
            <v>2015</v>
          </cell>
          <cell r="G36">
            <v>108</v>
          </cell>
          <cell r="H36" t="str">
            <v>2.1.1.4.3.7</v>
          </cell>
          <cell r="I36">
            <v>1</v>
          </cell>
          <cell r="J36" t="str">
            <v>DIRECCIÓN SECTOR MOVILIDAD</v>
          </cell>
          <cell r="K36" t="str">
            <v>01 - AUDITORIA DE REGULARIDAD</v>
          </cell>
          <cell r="L36" t="str">
            <v>Control Gestión</v>
          </cell>
          <cell r="M36" t="str">
            <v>Control Fiscal Interno</v>
          </cell>
          <cell r="N36" t="str">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v>
          </cell>
          <cell r="O36" t="str">
            <v>LA CONTRALORÍA A TRAVÉS DE HALLAZGO 2.2.3.2. (INFORME DE AUDITORÍA REGULAR SDM PERIODO AUDITADO 2014 PAD 2015-MAYO)DETERMINÓ EL INCUMPLIMIENTO DE LAS ACCIONES FORMULADAS EN EL PMI POR LO QUE SE PROCEDE A PLANTEAR NUEVA ACCIÓN DE MEJORA PARA ESTE HALLAZGO.</v>
          </cell>
          <cell r="P36" t="str">
            <v>SEGUIMIENTO PERIODICO A LOS INFORMES DE SUPERVISIÓN POR PARTE DEL ORDENADOR DEL GASTO, PARA VERIFICAR EL CUMPLIMEINTO DE SUS FUNCIONES.</v>
          </cell>
          <cell r="Q36" t="str">
            <v>SEGUIMIENTO INFORMES DE SUPERVISIÓN POR PARTE DEL ORDENADOR DEL GASTO</v>
          </cell>
          <cell r="R36" t="str">
            <v>INFORMES DE SUPERVISIÓN REVISADOS / INFORMES DE SUPERVISIÓN PROGRAMADOS.</v>
          </cell>
          <cell r="S36">
            <v>1</v>
          </cell>
          <cell r="T36" t="str">
            <v>SUBSECRETARÍA DE SERVICIOS DE LA MOVILIDAD - DIRECCIÓN DE CONTROL Y VIGILANCIA</v>
          </cell>
          <cell r="U36" t="str">
            <v>2015-09-18</v>
          </cell>
          <cell r="V36" t="str">
            <v>2016-01-31</v>
          </cell>
          <cell r="W36" t="str">
            <v xml:space="preserve"> </v>
          </cell>
          <cell r="X36" t="str">
            <v>CERRADA</v>
          </cell>
        </row>
        <row r="37">
          <cell r="A37">
            <v>35</v>
          </cell>
          <cell r="B37" t="str">
            <v>2015-12-29</v>
          </cell>
          <cell r="C37" t="str">
            <v>MOVILIDAD</v>
          </cell>
          <cell r="D37" t="str">
            <v>SECRETARIA DISTRITAL DE MOVILIDAD - SDM</v>
          </cell>
          <cell r="E37" t="str">
            <v>113</v>
          </cell>
          <cell r="F37">
            <v>2015</v>
          </cell>
          <cell r="G37">
            <v>108</v>
          </cell>
          <cell r="H37" t="str">
            <v>2.1.1.4.3.8</v>
          </cell>
          <cell r="I37">
            <v>1</v>
          </cell>
          <cell r="J37" t="str">
            <v>DIRECCIÓN SECTOR MOVILIDAD</v>
          </cell>
          <cell r="K37" t="str">
            <v>01 - AUDITORIA DE REGULARIDAD</v>
          </cell>
          <cell r="L37" t="str">
            <v>Control Gestión</v>
          </cell>
          <cell r="M37" t="str">
            <v>Control Fiscal Interno</v>
          </cell>
          <cell r="N37" t="str">
            <v>HALLAZGO ADMINISTRATIVO CON POSIBLE INCIDENCIA DISCIPLINARIA PORQUE EL COMITÉ TÉCNICO DE SEGUIMIENTO NO CUMPLIÓ CON LAS FUNCIONES ESTIPULADAS EN EL CONVENIO INTERADMINISTRATIVO 2013-1586.</v>
          </cell>
          <cell r="O37" t="str">
            <v>LA CONTRALORÍA A TRAVÉS DE HALLAZGO 2.2.3.2. (INFORME DE AUDITORÍA REGULAR SDM PERIODO AUDITADO 2014 PAD 2015-MAYO)DETERMINÓ EL INCUMPLIMIENTO DE LAS ACCIONES FORMULADAS EN EL PMI POR LO QUE SE PROCEDE A PLANTEAR NUEVA ACCIÓN DE MEJORA PARA ESTE HALLAZGO.</v>
          </cell>
          <cell r="P37" t="str">
            <v>SEGUIMIENTO AL CUMPLIMIENTO DE LAS FUNCIONES DEL COMITÉ TECNICO POR PARTE DEL SUPERVISIÓN DEL CONVENIO.</v>
          </cell>
          <cell r="Q37" t="str">
            <v>INFORMES DE SEGUIMIENTO AL CUMPLIMIENTO DE LAS FUNCIONES DEL COMITÉ TECNICO</v>
          </cell>
          <cell r="R37" t="str">
            <v>INFORMES DE SEGUIMIENTO EFECTUADOS / INFORMES DE SEGUIMIENTO PROGRAMADOS.</v>
          </cell>
          <cell r="S37">
            <v>1</v>
          </cell>
          <cell r="T37" t="str">
            <v>SUBSECRETARÍA DE SERVICIOS DE LA MOVILIDAD - DIRECCIÓN DE CONTROL Y VIGILANCIA</v>
          </cell>
          <cell r="U37" t="str">
            <v>2015-09-18</v>
          </cell>
          <cell r="V37" t="str">
            <v>2016-01-31</v>
          </cell>
          <cell r="W37" t="str">
            <v xml:space="preserve"> </v>
          </cell>
          <cell r="X37" t="str">
            <v>CERRADA</v>
          </cell>
        </row>
        <row r="38">
          <cell r="A38">
            <v>36</v>
          </cell>
          <cell r="B38" t="str">
            <v>2015-12-29</v>
          </cell>
          <cell r="C38" t="str">
            <v>MOVILIDAD</v>
          </cell>
          <cell r="D38" t="str">
            <v>SECRETARIA DISTRITAL DE MOVILIDAD - SDM</v>
          </cell>
          <cell r="E38" t="str">
            <v>113</v>
          </cell>
          <cell r="F38">
            <v>2014</v>
          </cell>
          <cell r="G38">
            <v>832</v>
          </cell>
          <cell r="H38" t="str">
            <v>2.1.1.4.3.9</v>
          </cell>
          <cell r="I38">
            <v>1</v>
          </cell>
          <cell r="J38" t="str">
            <v>DIRECCIÓN SECTOR MOVILIDAD</v>
          </cell>
          <cell r="K38" t="str">
            <v>01 - AUDITORIA DE REGULARIDAD</v>
          </cell>
          <cell r="L38" t="str">
            <v>Control Gestión</v>
          </cell>
          <cell r="M38" t="str">
            <v>N/A</v>
          </cell>
          <cell r="N38" t="str">
            <v>HALLAZGO ADMINISTRATIVO POR EL INCUMPLIMIENTO AL NUMERAL 2 DE LA CLÁUSULA SEGUNDA DEL CONVENIO INTERADMINISTRATIVO 2013-1586, REFERENTE AL NÚMERO DE PROFESIONALES DE POLICÍA CUYA DISPONIBILIDAD SE DEBE GARANTIZAR.</v>
          </cell>
          <cell r="O38" t="str">
            <v>INFORME DE AUDITORÍA MODALIDAD REGULAR 2013, PAGINA 134</v>
          </cell>
          <cell r="P38" t="str">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v>
          </cell>
          <cell r="Q38" t="str">
            <v>AGENTES DE POLICIA DISPONIBLES</v>
          </cell>
          <cell r="R38" t="str">
            <v>NÚMERO DE AGENTES DE POLICIA CUYA DISPONIBILIDAD FUE GARANTIZADA/ NÚMERO DE AGENTES DE POLICIA CUYA DISPONIBILIDAD SE DEBE GARANTIZAR SEGÚN CONVENIO</v>
          </cell>
          <cell r="S38">
            <v>1</v>
          </cell>
          <cell r="T38" t="str">
            <v>SUBSECRETARÍA DE SERVICIOS DE LA MOVILIDAD / DIRECCIÓN DE CONTROL Y VIGILANCIA</v>
          </cell>
          <cell r="U38" t="str">
            <v>2014-05-30</v>
          </cell>
          <cell r="V38" t="str">
            <v>2014-12-30</v>
          </cell>
          <cell r="W38" t="str">
            <v xml:space="preserve"> </v>
          </cell>
          <cell r="X38" t="str">
            <v>CIERRE POR VENCIMIENTO DE TÉRMINOS</v>
          </cell>
        </row>
        <row r="39">
          <cell r="A39">
            <v>37</v>
          </cell>
          <cell r="B39" t="str">
            <v>2015-12-29</v>
          </cell>
          <cell r="C39" t="str">
            <v>MOVILIDAD</v>
          </cell>
          <cell r="D39" t="str">
            <v>SECRETARIA DISTRITAL DE MOVILIDAD - SDM</v>
          </cell>
          <cell r="E39" t="str">
            <v>113</v>
          </cell>
          <cell r="F39">
            <v>2014</v>
          </cell>
          <cell r="G39">
            <v>832</v>
          </cell>
          <cell r="H39" t="str">
            <v>2.1.1.4.3.9</v>
          </cell>
          <cell r="I39">
            <v>2</v>
          </cell>
          <cell r="J39" t="str">
            <v>DIRECCIÓN SECTOR MOVILIDAD</v>
          </cell>
          <cell r="K39" t="str">
            <v>01 - AUDITORIA DE REGULARIDAD</v>
          </cell>
          <cell r="L39" t="str">
            <v>Control Gestión</v>
          </cell>
          <cell r="M39" t="str">
            <v>N/A</v>
          </cell>
          <cell r="N39" t="str">
            <v>HALLAZGO ADMINISTRATIVO POR EL INCUMPLIMIENTO AL NUMERAL 2 DE LA CLÁUSULA SEGUNDA DEL CONVENIO INTERADMINISTRATIVO 2013-1586, REFERENTE AL NÚMERO DE PROFESIONALES DE POLICÍA CUYA DISPONIBILIDAD SE DEBE GARANTIZAR.</v>
          </cell>
          <cell r="O39" t="str">
            <v>INFORME DE AUDITORÍA MODALIDAD REGULAR 2013, PAGINA 134</v>
          </cell>
          <cell r="P39" t="str">
            <v>2. PARA EL NUEVO CONVENIO SE EXIGIRÁ EL PERSONAL INCLUIDO EN LA CLÁUSULA RESPECTIVA, QUE CORRESPONDERÁ A UNA DEBIDA PLANEACIÓN.</v>
          </cell>
          <cell r="Q39" t="str">
            <v>AGENTES DE POLICIA DISPONIBLES</v>
          </cell>
          <cell r="R39" t="str">
            <v>NÚMERO DE AGENTES DE POLICIA CUYA DISPONIBILIDAD FUE GARANTIZADA/ NÚMERO DE AGENTES DE POLICIA CUYA DISPONIBILIDAD SE DEBE GARANTIZAR SEGÚN CONVENIO</v>
          </cell>
          <cell r="S39">
            <v>1</v>
          </cell>
          <cell r="T39" t="str">
            <v>SUBSECRETARÍA DE SERVICIOS DE LA MOVILIDAD / DIRECCIÓN DE CONTROL Y VIGILANCIA</v>
          </cell>
          <cell r="U39" t="str">
            <v>2014-05-23</v>
          </cell>
          <cell r="V39" t="str">
            <v>2014-12-30</v>
          </cell>
          <cell r="W39" t="str">
            <v xml:space="preserve"> </v>
          </cell>
          <cell r="X39" t="str">
            <v>CIERRE POR VENCIMIENTO DE TÉRMINOS</v>
          </cell>
        </row>
        <row r="40">
          <cell r="A40">
            <v>38</v>
          </cell>
          <cell r="B40" t="str">
            <v>2015-12-29</v>
          </cell>
          <cell r="C40" t="str">
            <v>MOVILIDAD</v>
          </cell>
          <cell r="D40" t="str">
            <v>SECRETARIA DISTRITAL DE MOVILIDAD - SDM</v>
          </cell>
          <cell r="E40" t="str">
            <v>113</v>
          </cell>
          <cell r="F40">
            <v>2014</v>
          </cell>
          <cell r="G40">
            <v>833</v>
          </cell>
          <cell r="H40" t="str">
            <v>2.1.1.5.1</v>
          </cell>
          <cell r="I40">
            <v>1</v>
          </cell>
          <cell r="J40" t="str">
            <v>DIRECCIÓN SECTOR MOVILIDAD</v>
          </cell>
          <cell r="K40" t="str">
            <v>01 - AUDITORIA DE REGULARIDAD</v>
          </cell>
          <cell r="L40" t="str">
            <v>Control Gestión</v>
          </cell>
          <cell r="M40" t="str">
            <v>N/A</v>
          </cell>
          <cell r="N40" t="str">
            <v>HALLAZGO ADMINISTRATIVA CON POSIBLE INCIDENCIA DISCIPLINARIA POR LA FALTA DE CONTROL EN LOS DOCUMENTOS CONTRACTUALES ELABORADOS EN LA DIRECCIÓN DE CONTROL Y VIGILANCIA DE LA SECRETARÍA DISTRITAL DE MOVILIDAD</v>
          </cell>
          <cell r="O40" t="str">
            <v>INFORME DE AUDITORÍA MODALIDAD REGULAR 2013, PAGINA 137</v>
          </cell>
          <cell r="P40" t="str">
            <v>EMITIR UNA CIRCULAR POR PARTE DEL SECRETARIO DE MOVILIDAD DONDE SE ESTABLEZCA  EL PROCEDIMIENTO PARA ATENDER LOS REQUERIMIENTOS Y ENTREGA DE LA INFORMACIÒN SOLICITADA POR:    ENTES DE CONTROL, CLIENTES INTERNOS Y EXTERNOS</v>
          </cell>
          <cell r="Q40" t="str">
            <v>PROCEDIMIENTOS GESTIONADOS</v>
          </cell>
          <cell r="R40" t="str">
            <v>NÚMERO DE PROCEDIMIENTOS GESTIONADOS A LA OCI/ NÚMERO DE PROCEDIMIENTOS REQUERIDOS PARA GARANTIZAR LA UNIFICACIÓN DE ENTREGA DE INFORMACIÓN A LOS ENTES DE CONTROL</v>
          </cell>
          <cell r="S40">
            <v>1</v>
          </cell>
          <cell r="T40" t="str">
            <v>SUBSECRETARÍA DE SERVICIOS DE LA MOVILIDAD</v>
          </cell>
          <cell r="U40" t="str">
            <v>2014-06-01</v>
          </cell>
          <cell r="V40" t="str">
            <v>2014-12-31</v>
          </cell>
          <cell r="W40" t="str">
            <v xml:space="preserve"> </v>
          </cell>
          <cell r="X40" t="str">
            <v>CIERRE POR VENCIMIENTO DE TÉRMINOS</v>
          </cell>
        </row>
        <row r="41">
          <cell r="A41">
            <v>39</v>
          </cell>
          <cell r="B41" t="str">
            <v>2015-12-29</v>
          </cell>
          <cell r="C41" t="str">
            <v>MOVILIDAD</v>
          </cell>
          <cell r="D41" t="str">
            <v>SECRETARIA DISTRITAL DE MOVILIDAD - SDM</v>
          </cell>
          <cell r="E41" t="str">
            <v>113</v>
          </cell>
          <cell r="F41">
            <v>2014</v>
          </cell>
          <cell r="G41">
            <v>834</v>
          </cell>
          <cell r="H41" t="str">
            <v>2.1.1.5.2</v>
          </cell>
          <cell r="I41">
            <v>1</v>
          </cell>
          <cell r="J41" t="str">
            <v>DIRECCIÓN SECTOR MOVILIDAD</v>
          </cell>
          <cell r="K41" t="str">
            <v>01 - AUDITORIA DE REGULARIDAD</v>
          </cell>
          <cell r="L41" t="str">
            <v>Control Gestión</v>
          </cell>
          <cell r="M41" t="str">
            <v>N/A</v>
          </cell>
          <cell r="N41" t="str">
            <v>HALLAZGO ADMINISTRATIVO CON POSIBLE INCIDENCIA DISCIPLINARIA PORQUE LA SDM, A TRAVÉS DEL SUPERVISOR DEL CONTRATO Y LA INTERVENTORÍA REALIZADA POR LA UNIVERSIDAD DISTRITAL, APROBARON HOJAS DE VIDA DE PERSONAL</v>
          </cell>
          <cell r="O41" t="str">
            <v>INFORME DE AUDITORÍA MODALIDAD REGULAR 2013, PAGINA 138</v>
          </cell>
          <cell r="P41" t="str">
            <v>PARA EL NUEVO PROCESO: AL MOMENTO DE LA SUSCRIPCIÓN DEL ACTA DE INICIO SE VERIFICARÁ QUE SE ENCUENTRE LA TOTALIDAD DE LAS CONDICIONES REQUERIDAS EN LOS DOCUMENTOS PRECONTRACTUALES.</v>
          </cell>
          <cell r="Q41" t="str">
            <v>ACTAS DE INICIO Y SOPORTES REQUERIDOS</v>
          </cell>
          <cell r="R41" t="str">
            <v>NÚMERO DE ACTAS DE INICIO Y DOCUMENTOS SOPORTES ENTREGADOS/NÚMERO DE ACTAS DE INICIO Y DOCUMENTOS SOPORTES REQUERIDOS</v>
          </cell>
          <cell r="S41">
            <v>1</v>
          </cell>
          <cell r="T41" t="str">
            <v>SUBSECRETARÍA DE SERVICIOS DE LA MOVILIDAD</v>
          </cell>
          <cell r="U41" t="str">
            <v>2014-06-01</v>
          </cell>
          <cell r="V41" t="str">
            <v>2014-07-31</v>
          </cell>
          <cell r="W41" t="str">
            <v xml:space="preserve"> </v>
          </cell>
          <cell r="X41" t="str">
            <v>CIERRE POR VENCIMIENTO DE TÉRMINOS</v>
          </cell>
        </row>
        <row r="42">
          <cell r="A42">
            <v>40</v>
          </cell>
          <cell r="B42" t="str">
            <v>2015-12-29</v>
          </cell>
          <cell r="C42" t="str">
            <v>MOVILIDAD</v>
          </cell>
          <cell r="D42" t="str">
            <v>SECRETARIA DISTRITAL DE MOVILIDAD - SDM</v>
          </cell>
          <cell r="E42" t="str">
            <v>113</v>
          </cell>
          <cell r="F42">
            <v>2014</v>
          </cell>
          <cell r="G42">
            <v>835</v>
          </cell>
          <cell r="H42" t="str">
            <v>2.1.1.5.3</v>
          </cell>
          <cell r="I42">
            <v>1</v>
          </cell>
          <cell r="J42" t="str">
            <v>DIRECCIÓN SECTOR MOVILIDAD</v>
          </cell>
          <cell r="K42" t="str">
            <v>01 - AUDITORIA DE REGULARIDAD</v>
          </cell>
          <cell r="L42" t="str">
            <v>Control Gestión</v>
          </cell>
          <cell r="M42" t="str">
            <v>N/A</v>
          </cell>
          <cell r="N42" t="str">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v>
          </cell>
          <cell r="O42" t="str">
            <v>INFORME DE AUDITORÍA MODALIDAD REGULAR 2013, PAGINA 140</v>
          </cell>
          <cell r="P42" t="str">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v>
          </cell>
          <cell r="Q42" t="str">
            <v>ESTUDIOS PREVIOS AJUSTADOS</v>
          </cell>
          <cell r="R42" t="str">
            <v>ITEMS INCLUIDOS  EN LOS ESTUDIOS PREVIOS / ÍTEMS REQUERIDOS POR LA CONTRALORÍA</v>
          </cell>
          <cell r="S42">
            <v>1</v>
          </cell>
          <cell r="T42" t="str">
            <v>SUBSECRETARÍA DE SERVICIOS DE LA MOVILIDAD</v>
          </cell>
          <cell r="U42" t="str">
            <v>2014-06-01</v>
          </cell>
          <cell r="V42" t="str">
            <v>2014-08-31</v>
          </cell>
          <cell r="W42" t="str">
            <v xml:space="preserve"> </v>
          </cell>
          <cell r="X42" t="str">
            <v>CIERRE POR VENCIMIENTO DE TÉRMINOS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387.714236574073" createdVersion="6" refreshedVersion="6" minRefreshableVersion="3" recordCount="14">
  <cacheSource type="worksheet">
    <worksheetSource ref="A2:AH2"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i pc" refreshedDate="44628.786804861113" createdVersion="6" refreshedVersion="7" minRefreshableVersion="3" recordCount="17">
  <cacheSource type="worksheet">
    <worksheetSource ref="A2:AH19"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Yancy Urbano" refreshedDate="44937.915354050929" createdVersion="8" refreshedVersion="8" minRefreshableVersion="3" recordCount="135">
  <cacheSource type="worksheet">
    <worksheetSource ref="A2:AH137" sheet="ESTADO ACCIONES DICIEMBRE"/>
  </cacheSource>
  <cacheFields count="34">
    <cacheField name="FECHA REPORTE DE LA INFORMACIÓN" numFmtId="1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ount="3">
        <n v="2020"/>
        <n v="2021"/>
        <n v="2022"/>
      </sharedItems>
    </cacheField>
    <cacheField name="CODIGO AUDITORÍA SEGÚN PAD DE LA VIGENCIA" numFmtId="0">
      <sharedItems containsSemiMixedTypes="0" containsString="0" containsNumber="1" containsInteger="1" minValue="97" maxValue="509" count="8">
        <n v="107"/>
        <n v="112"/>
        <n v="117"/>
        <n v="97"/>
        <n v="102"/>
        <n v="509"/>
        <n v="100"/>
        <n v="106"/>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5">
        <s v="01 - AUDITORIA DE REGULARIDAD"/>
        <s v="02 - AUDITORIA DE DESEMPEÑO"/>
        <s v="03 - VISITA DE CONTROL FISCAL"/>
        <s v="02 - DESEMPEÑO"/>
        <s v="02- AUDITORIA DE DESEMPEÑO"/>
      </sharedItems>
    </cacheField>
    <cacheField name="COMPONENTE" numFmtId="0">
      <sharedItems longText="1"/>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14">
      <sharedItems containsDate="1" containsMixedTypes="1" minDate="2020-07-03T00:00:00" maxDate="2023-01-24T00:00:00"/>
    </cacheField>
    <cacheField name="FECHA DE TERMINACIÓN" numFmtId="14">
      <sharedItems containsSemiMixedTypes="0" containsNonDate="0" containsDate="1" containsString="0" minDate="2021-06-22T00:00:00" maxDate="2023-07-01T00:00:00" count="31">
        <d v="2021-12-31T00:00:00"/>
        <d v="2021-06-22T00:00:00"/>
        <d v="2021-09-22T00:00:00"/>
        <d v="2021-12-22T00:00:00"/>
        <d v="2021-07-05T00:00:00"/>
        <d v="2021-08-31T00:00:00"/>
        <d v="2022-06-17T00:00:00"/>
        <d v="2022-05-30T00:00:00"/>
        <d v="2021-09-30T00:00:00"/>
        <d v="2022-03-30T00:00:00"/>
        <d v="2021-11-30T00:00:00"/>
        <d v="2022-03-31T00:00:00"/>
        <d v="2022-03-21T00:00:00"/>
        <d v="2022-04-30T00:00:00"/>
        <d v="2022-07-02T00:00:00"/>
        <d v="2022-12-15T00:00:00"/>
        <d v="2022-03-15T00:00:00"/>
        <d v="2023-06-13T00:00:00"/>
        <d v="2022-09-30T00:00:00"/>
        <d v="2022-12-30T00:00:00"/>
        <d v="2022-12-31T00:00:00"/>
        <d v="2022-10-31T00:00:00"/>
        <d v="2022-12-12T00:00:00"/>
        <d v="2023-02-28T00:00:00"/>
        <d v="2023-01-31T00:00:00"/>
        <d v="2022-11-30T00:00:00"/>
        <d v="2023-01-16T00:00:00"/>
        <d v="2022-07-31T00:00:00"/>
        <d v="2023-05-31T00:00:00"/>
        <d v="2023-04-30T00:00:00"/>
        <d v="2023-06-30T00:00:00"/>
      </sharedItems>
    </cacheField>
    <cacheField name="ESTADO ENTIDAD" numFmtId="0">
      <sharedItems containsBlank="1"/>
    </cacheField>
    <cacheField name="ESTADO AUDITOR" numFmtId="0">
      <sharedItems count="3">
        <s v="CUMPLIDA EFECTIVA"/>
        <s v="ABIERTA"/>
        <s v="CUMPLIDA INEFECTIV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ount="20">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sharedItems>
    </cacheField>
    <cacheField name="DEPENDENCIA " numFmtId="0">
      <sharedItems count="42">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SUBDIRECCIÓN ADMINISTRATIVA"/>
        <s v="SUBSECRETARÍA DE GESTIÓN DE LA MOVILIDAD / SUBSECRETARÍA DE GESTIÓN CORPORATIVA "/>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EFICACIA " numFmtId="1">
      <sharedItems containsString="0" containsBlank="1" containsNumber="1" containsInteger="1" minValue="0" maxValue="100"/>
    </cacheField>
    <cacheField name="EFECTIVIDAD" numFmtId="1">
      <sharedItems containsString="0" containsBlank="1"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20-12-09T00:00:00" maxDate="2023-01-12T00:0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Yancy Urbano" refreshedDate="44937.921428472226" createdVersion="8" refreshedVersion="8" minRefreshableVersion="3" recordCount="135">
  <cacheSource type="worksheet">
    <worksheetSource ref="A2:AJ137" sheet="ESTADO ACCIONES DICIEMBRE"/>
  </cacheSource>
  <cacheFields count="36">
    <cacheField name="FECHA REPORTE DE LA INFORMACIÓN" numFmtId="1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acheField>
    <cacheField name="CODIGO AUDITORÍA SEGÚN PAD DE LA VIGENCIA" numFmtId="0">
      <sharedItems containsSemiMixedTypes="0" containsString="0" containsNumber="1" containsInteger="1" minValue="97" maxValue="509"/>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longText="1"/>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ount="4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FECHA DE INICIO" numFmtId="14">
      <sharedItems containsDate="1" containsMixedTypes="1" minDate="2020-07-03T00:00:00" maxDate="2023-01-24T00:00:00"/>
    </cacheField>
    <cacheField name="FECHA DE TERMINACIÓN" numFmtId="14">
      <sharedItems containsSemiMixedTypes="0" containsNonDate="0" containsDate="1" containsString="0" minDate="2021-06-22T00:00:00" maxDate="2023-07-01T00:00:00"/>
    </cacheField>
    <cacheField name="ESTADO ENTIDAD" numFmtId="0">
      <sharedItems containsBlank="1"/>
    </cacheField>
    <cacheField name="ESTADO AUDITOR" numFmtId="0">
      <sharedItems count="3">
        <s v="CUMPLIDA EFECTIVA"/>
        <s v="ABIERTA"/>
        <s v="CUMPLIDA INEFECTIV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acheField>
    <cacheField name="DEPENDENCIA " numFmtId="0">
      <sharedItems/>
    </cacheField>
    <cacheField name="EFICACIA " numFmtId="1">
      <sharedItems containsString="0" containsBlank="1" containsNumber="1" containsInteger="1" minValue="0" maxValue="100"/>
    </cacheField>
    <cacheField name="EFECTIVIDAD" numFmtId="1">
      <sharedItems containsString="0" containsBlank="1" containsNumber="1" containsInteger="1" minValue="0" maxValue="100"/>
    </cacheField>
    <cacheField name="ESTADO Y EVALUACIÓN AUDITOR _x000a_(OCI - SDM)" numFmtId="0">
      <sharedItems/>
    </cacheField>
    <cacheField name="FECHA SEGUIMIENTO " numFmtId="14">
      <sharedItems containsNonDate="0" containsDate="1" containsString="0" containsBlank="1" minDate="2020-12-09T00:00:00" maxDate="2023-01-12T00:00:00"/>
    </cacheField>
    <cacheField name="NOMBRE AUDITOR" numFmtId="0">
      <sharedItems containsBlank="1"/>
    </cacheField>
    <cacheField name="ANÁLISIS SEGUIMIENTO ENTIDAD" numFmtId="14">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d v="2020-06-19T00:00:00"/>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d v="2020-06-19T00:00:00"/>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d v="2020-06-19T00:00:00"/>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x v="1"/>
    <s v=" "/>
    <x v="0"/>
    <n v="1"/>
    <n v="1"/>
    <x v="1"/>
    <x v="2"/>
    <n v="100"/>
    <n v="100"/>
    <x v="0"/>
    <d v="2021-07-02T00:00:00"/>
  </r>
  <r>
    <d v="2020-06-19T00:00:00"/>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x v="1"/>
    <s v=" "/>
    <x v="0"/>
    <n v="1"/>
    <n v="1"/>
    <x v="1"/>
    <x v="2"/>
    <n v="100"/>
    <n v="100"/>
    <x v="0"/>
    <d v="2021-07-02T00:00:00"/>
  </r>
  <r>
    <d v="2020-06-19T00:00:00"/>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x v="1"/>
    <s v=" "/>
    <x v="0"/>
    <n v="1"/>
    <n v="0.8"/>
    <x v="1"/>
    <x v="1"/>
    <n v="100"/>
    <n v="100"/>
    <x v="0"/>
    <d v="2020-12-09T00:00:00"/>
  </r>
  <r>
    <d v="2020-06-19T00:00:00"/>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x v="1"/>
    <s v=" "/>
    <x v="0"/>
    <n v="1"/>
    <n v="0.8"/>
    <x v="1"/>
    <x v="1"/>
    <n v="100"/>
    <n v="100"/>
    <x v="0"/>
    <d v="2021-07-02T00:00:00"/>
  </r>
  <r>
    <d v="2020-09-22T00:00:00"/>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x v="2"/>
    <s v=" "/>
    <x v="0"/>
    <n v="1"/>
    <n v="0.8"/>
    <x v="2"/>
    <x v="3"/>
    <n v="100"/>
    <n v="100"/>
    <x v="0"/>
    <d v="2021-10-06T00:00:00"/>
  </r>
  <r>
    <d v="2020-12-22T00:00:00"/>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d v="2021-01-06T00:00:00"/>
    <x v="3"/>
    <s v=" "/>
    <x v="0"/>
    <n v="1"/>
    <n v="0.8"/>
    <x v="2"/>
    <x v="4"/>
    <n v="100"/>
    <n v="100"/>
    <x v="0"/>
    <d v="2021-11-08T00:00:00"/>
  </r>
  <r>
    <d v="2020-12-22T00:00:00"/>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x v="3"/>
    <s v=" "/>
    <x v="0"/>
    <n v="1"/>
    <n v="0.8"/>
    <x v="2"/>
    <x v="4"/>
    <n v="100"/>
    <n v="100"/>
    <x v="0"/>
    <d v="2021-11-08T00:00:00"/>
  </r>
  <r>
    <d v="2020-12-22T00:00:00"/>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x v="3"/>
    <s v=" "/>
    <x v="0"/>
    <n v="1"/>
    <n v="0.8"/>
    <x v="2"/>
    <x v="4"/>
    <n v="100"/>
    <n v="100"/>
    <x v="0"/>
    <d v="2021-11-08T00:00:00"/>
  </r>
  <r>
    <d v="2020-12-22T00:00:00"/>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x v="3"/>
    <s v=" "/>
    <x v="0"/>
    <n v="1"/>
    <n v="0.8"/>
    <x v="3"/>
    <x v="5"/>
    <n v="100"/>
    <n v="100"/>
    <x v="0"/>
    <d v="2021-07-07T00:00:00"/>
  </r>
  <r>
    <d v="2020-12-22T00:00:00"/>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x v="4"/>
    <s v=" "/>
    <x v="0"/>
    <n v="1"/>
    <n v="0.8"/>
    <x v="2"/>
    <x v="6"/>
    <n v="100"/>
    <n v="100"/>
    <x v="0"/>
    <d v="2021-07-07T00:00:00"/>
  </r>
  <r>
    <d v="2020-12-22T00:00:00"/>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x v="4"/>
    <s v=" "/>
    <x v="0"/>
    <n v="1"/>
    <n v="0.8"/>
    <x v="2"/>
    <x v="6"/>
    <n v="100"/>
    <n v="100"/>
    <x v="0"/>
    <d v="2021-07-07T00:00:00"/>
  </r>
  <r>
    <d v="2020-12-22T00:00:00"/>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x v="3"/>
    <s v=" "/>
    <x v="0"/>
    <n v="1"/>
    <n v="0.8"/>
    <x v="2"/>
    <x v="6"/>
    <n v="100"/>
    <n v="100"/>
    <x v="0"/>
    <d v="2022-01-07T00:00:00"/>
  </r>
  <r>
    <d v="2021-06-18T00:00:00"/>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d v="2021-07-01T00:00:00"/>
    <x v="0"/>
    <s v=" "/>
    <x v="0"/>
    <n v="1"/>
    <n v="0.8"/>
    <x v="1"/>
    <x v="1"/>
    <n v="100"/>
    <n v="100"/>
    <x v="0"/>
    <d v="2021-12-09T00:00:00"/>
  </r>
  <r>
    <d v="2021-06-18T00:00:00"/>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d v="2021-07-01T00:00:00"/>
    <x v="0"/>
    <s v=" "/>
    <x v="0"/>
    <n v="1"/>
    <n v="0.8"/>
    <x v="1"/>
    <x v="1"/>
    <n v="100"/>
    <n v="100"/>
    <x v="0"/>
    <d v="2021-12-09T00:00:00"/>
  </r>
  <r>
    <d v="2021-06-18T00:00:00"/>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d v="2021-07-01T00:00:00"/>
    <x v="0"/>
    <s v=" "/>
    <x v="0"/>
    <n v="1"/>
    <n v="1"/>
    <x v="1"/>
    <x v="1"/>
    <n v="100"/>
    <n v="100"/>
    <x v="0"/>
    <d v="2022-01-05T00:00:00"/>
  </r>
  <r>
    <d v="2021-06-18T00:00:00"/>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d v="2021-07-01T00:00:00"/>
    <x v="0"/>
    <s v=" "/>
    <x v="0"/>
    <n v="1"/>
    <n v="1"/>
    <x v="1"/>
    <x v="1"/>
    <n v="100"/>
    <n v="100"/>
    <x v="0"/>
    <d v="2021-12-09T00:00:00"/>
  </r>
  <r>
    <d v="2021-06-18T00:00:00"/>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d v="2021-08-01T00:00:00"/>
    <x v="5"/>
    <s v=" "/>
    <x v="0"/>
    <n v="1"/>
    <n v="1"/>
    <x v="4"/>
    <x v="7"/>
    <n v="100"/>
    <n v="100"/>
    <x v="0"/>
    <d v="2021-09-08T00:00:00"/>
  </r>
  <r>
    <d v="2021-06-18T00:00:00"/>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d v="2021-09-01T00:00:00"/>
    <x v="6"/>
    <s v="CERRADA"/>
    <x v="0"/>
    <m/>
    <m/>
    <x v="4"/>
    <x v="7"/>
    <n v="100"/>
    <n v="100"/>
    <x v="0"/>
    <d v="2022-07-11T00:00:00"/>
  </r>
  <r>
    <d v="2021-06-18T00:00:00"/>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d v="2021-09-01T00:00:00"/>
    <x v="6"/>
    <s v="CERRADA"/>
    <x v="0"/>
    <m/>
    <m/>
    <x v="4"/>
    <x v="7"/>
    <n v="100"/>
    <n v="100"/>
    <x v="0"/>
    <d v="2022-07-11T00:00:00"/>
  </r>
  <r>
    <d v="2021-06-18T00:00:00"/>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d v="2021-08-01T00:00:00"/>
    <x v="5"/>
    <s v=" "/>
    <x v="0"/>
    <n v="1"/>
    <n v="1"/>
    <x v="4"/>
    <x v="7"/>
    <n v="100"/>
    <n v="100"/>
    <x v="0"/>
    <d v="2021-09-08T00:00:00"/>
  </r>
  <r>
    <d v="2021-06-18T00:00:00"/>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d v="2021-08-01T00:00:00"/>
    <x v="5"/>
    <s v=" "/>
    <x v="0"/>
    <n v="1"/>
    <n v="0.8"/>
    <x v="4"/>
    <x v="7"/>
    <n v="100"/>
    <n v="100"/>
    <x v="0"/>
    <d v="2021-09-08T00:00:00"/>
  </r>
  <r>
    <d v="2021-06-18T00:00:00"/>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d v="2021-09-01T00:00:00"/>
    <x v="6"/>
    <s v="CERRADA"/>
    <x v="0"/>
    <m/>
    <m/>
    <x v="4"/>
    <x v="7"/>
    <n v="100"/>
    <n v="100"/>
    <x v="0"/>
    <d v="2022-07-11T00:00:00"/>
  </r>
  <r>
    <d v="2021-06-18T00:00:00"/>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d v="2021-09-01T00:00:00"/>
    <x v="6"/>
    <s v="CERRADA"/>
    <x v="0"/>
    <m/>
    <m/>
    <x v="4"/>
    <x v="7"/>
    <n v="100"/>
    <n v="100"/>
    <x v="0"/>
    <d v="2022-07-11T00:00:00"/>
  </r>
  <r>
    <d v="2021-06-18T00:00:00"/>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d v="2021-07-01T00:00:00"/>
    <x v="7"/>
    <s v="CERRADA"/>
    <x v="0"/>
    <m/>
    <m/>
    <x v="1"/>
    <x v="1"/>
    <n v="100"/>
    <n v="100"/>
    <x v="0"/>
    <d v="2022-06-08T00:00:00"/>
  </r>
  <r>
    <d v="2021-06-18T00:00:00"/>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d v="2021-07-01T00:00:00"/>
    <x v="7"/>
    <s v="CERRADA"/>
    <x v="0"/>
    <m/>
    <m/>
    <x v="1"/>
    <x v="1"/>
    <n v="100"/>
    <n v="100"/>
    <x v="0"/>
    <d v="2022-06-08T00:00:00"/>
  </r>
  <r>
    <d v="2021-06-18T00:00:00"/>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d v="2021-07-01T00:00:00"/>
    <x v="7"/>
    <s v="CERRADA"/>
    <x v="0"/>
    <m/>
    <m/>
    <x v="1"/>
    <x v="1"/>
    <n v="100"/>
    <n v="100"/>
    <x v="0"/>
    <d v="2022-06-08T00:00:00"/>
  </r>
  <r>
    <d v="2021-06-18T00:00:00"/>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d v="2021-07-01T00:00:00"/>
    <x v="7"/>
    <s v="CERRADA"/>
    <x v="0"/>
    <m/>
    <m/>
    <x v="1"/>
    <x v="8"/>
    <n v="100"/>
    <n v="100"/>
    <x v="0"/>
    <d v="2022-02-04T00:00:00"/>
  </r>
  <r>
    <d v="2021-06-18T00:00:00"/>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d v="2021-10-01T00:00:00"/>
    <x v="7"/>
    <s v="CERRADA"/>
    <x v="0"/>
    <m/>
    <m/>
    <x v="1"/>
    <x v="8"/>
    <n v="100"/>
    <n v="100"/>
    <x v="0"/>
    <d v="2022-06-08T00:00:00"/>
  </r>
  <r>
    <d v="2021-06-18T00:00:00"/>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d v="2021-07-01T00:00:00"/>
    <x v="0"/>
    <s v=" "/>
    <x v="0"/>
    <n v="1"/>
    <n v="0.8"/>
    <x v="1"/>
    <x v="8"/>
    <n v="100"/>
    <n v="100"/>
    <x v="0"/>
    <d v="2022-01-06T00:00:00"/>
  </r>
  <r>
    <d v="2021-06-18T00:00:00"/>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d v="2021-07-01T00:00:00"/>
    <x v="0"/>
    <s v=" "/>
    <x v="0"/>
    <n v="1"/>
    <n v="0.8"/>
    <x v="1"/>
    <x v="9"/>
    <n v="100"/>
    <n v="100"/>
    <x v="0"/>
    <d v="2022-01-03T00:00:00"/>
  </r>
  <r>
    <d v="2021-06-18T00:00:00"/>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x v="8"/>
    <s v=" "/>
    <x v="0"/>
    <n v="1"/>
    <n v="0.8"/>
    <x v="5"/>
    <x v="10"/>
    <n v="100"/>
    <n v="100"/>
    <x v="0"/>
    <d v="2021-12-09T00:00:00"/>
  </r>
  <r>
    <d v="2021-06-18T00:00:00"/>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x v="9"/>
    <m/>
    <x v="1"/>
    <m/>
    <m/>
    <x v="6"/>
    <x v="11"/>
    <n v="100"/>
    <n v="100"/>
    <x v="0"/>
    <d v="2022-03-17T00:00:00"/>
  </r>
  <r>
    <d v="2021-06-18T00:00:00"/>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d v="2021-07-01T00:00:00"/>
    <x v="0"/>
    <m/>
    <x v="0"/>
    <n v="1"/>
    <n v="0.8"/>
    <x v="7"/>
    <x v="12"/>
    <n v="100"/>
    <n v="100"/>
    <x v="0"/>
    <d v="2022-01-11T00:00:00"/>
  </r>
  <r>
    <d v="2021-06-18T00:00:00"/>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x v="8"/>
    <m/>
    <x v="0"/>
    <n v="1"/>
    <n v="0.8"/>
    <x v="5"/>
    <x v="10"/>
    <n v="100"/>
    <n v="100"/>
    <x v="0"/>
    <d v="2021-12-09T00:00:00"/>
  </r>
  <r>
    <d v="2021-06-18T00:00:00"/>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x v="9"/>
    <m/>
    <x v="1"/>
    <m/>
    <m/>
    <x v="6"/>
    <x v="11"/>
    <n v="100"/>
    <n v="100"/>
    <x v="0"/>
    <d v="2022-03-17T00:00:00"/>
  </r>
  <r>
    <d v="2021-06-18T00:00:00"/>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d v="2021-07-01T00:00:00"/>
    <x v="0"/>
    <m/>
    <x v="0"/>
    <n v="1"/>
    <n v="0.8"/>
    <x v="1"/>
    <x v="9"/>
    <n v="100"/>
    <n v="100"/>
    <x v="0"/>
    <d v="2022-01-05T00:00:00"/>
  </r>
  <r>
    <d v="2021-06-18T00:00:00"/>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d v="2021-10-01T00:00:00"/>
    <x v="0"/>
    <m/>
    <x v="0"/>
    <n v="1"/>
    <n v="0.8"/>
    <x v="1"/>
    <x v="9"/>
    <n v="100"/>
    <n v="100"/>
    <x v="0"/>
    <d v="2022-01-03T00:00:00"/>
  </r>
  <r>
    <d v="2021-06-18T00:00:00"/>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d v="2021-07-01T00:00:00"/>
    <x v="6"/>
    <m/>
    <x v="1"/>
    <m/>
    <m/>
    <x v="8"/>
    <x v="13"/>
    <n v="100"/>
    <n v="100"/>
    <x v="0"/>
    <d v="2022-07-11T00:00:00"/>
  </r>
  <r>
    <d v="2021-06-18T00:00:00"/>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d v="2021-07-01T00:00:00"/>
    <x v="0"/>
    <m/>
    <x v="2"/>
    <n v="1"/>
    <n v="0.5"/>
    <x v="4"/>
    <x v="14"/>
    <n v="100"/>
    <n v="100"/>
    <x v="0"/>
    <d v="2022-01-06T00:00:00"/>
  </r>
  <r>
    <d v="2021-06-18T00:00:00"/>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d v="2021-07-01T00:00:00"/>
    <x v="0"/>
    <m/>
    <x v="2"/>
    <n v="1"/>
    <n v="0.5"/>
    <x v="4"/>
    <x v="14"/>
    <n v="100"/>
    <n v="100"/>
    <x v="0"/>
    <d v="2022-01-06T00:00:00"/>
  </r>
  <r>
    <d v="2021-06-18T00:00:00"/>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d v="2021-07-01T00:00:00"/>
    <x v="0"/>
    <m/>
    <x v="0"/>
    <n v="1"/>
    <n v="0.8"/>
    <x v="4"/>
    <x v="15"/>
    <n v="100"/>
    <n v="100"/>
    <x v="0"/>
    <d v="2022-01-06T00:00:00"/>
  </r>
  <r>
    <d v="2021-06-18T00:00:00"/>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d v="2021-07-01T00:00:00"/>
    <x v="6"/>
    <m/>
    <x v="1"/>
    <m/>
    <m/>
    <x v="8"/>
    <x v="16"/>
    <n v="100"/>
    <n v="100"/>
    <x v="0"/>
    <d v="2022-07-11T00:00:00"/>
  </r>
  <r>
    <d v="2021-06-18T00:00:00"/>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d v="2021-07-01T00:00:00"/>
    <x v="6"/>
    <m/>
    <x v="1"/>
    <m/>
    <m/>
    <x v="9"/>
    <x v="17"/>
    <n v="100"/>
    <n v="100"/>
    <x v="0"/>
    <d v="2022-07-11T00:00:00"/>
  </r>
  <r>
    <d v="2021-06-18T00:00:00"/>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d v="2021-07-01T00:00:00"/>
    <x v="6"/>
    <m/>
    <x v="1"/>
    <m/>
    <m/>
    <x v="4"/>
    <x v="14"/>
    <n v="100"/>
    <n v="100"/>
    <x v="0"/>
    <d v="2022-07-08T00:00:00"/>
  </r>
  <r>
    <d v="2021-06-18T00:00:00"/>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m/>
    <x v="0"/>
    <n v="1"/>
    <n v="0.8"/>
    <x v="4"/>
    <x v="14"/>
    <n v="100"/>
    <n v="100"/>
    <x v="0"/>
    <d v="2022-01-06T00:00:00"/>
  </r>
  <r>
    <d v="2021-06-18T00:00:00"/>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d v="2021-07-01T00:00:00"/>
    <x v="0"/>
    <m/>
    <x v="0"/>
    <n v="1"/>
    <n v="0.8"/>
    <x v="4"/>
    <x v="14"/>
    <n v="100"/>
    <n v="100"/>
    <x v="0"/>
    <d v="2022-01-06T00:00:00"/>
  </r>
  <r>
    <d v="2021-06-18T00:00:00"/>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d v="2021-07-01T00:00:00"/>
    <x v="0"/>
    <m/>
    <x v="0"/>
    <n v="1"/>
    <n v="0.8"/>
    <x v="4"/>
    <x v="14"/>
    <n v="100"/>
    <n v="100"/>
    <x v="0"/>
    <d v="2022-01-06T00:00:00"/>
  </r>
  <r>
    <d v="2021-06-18T00:00:00"/>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d v="2021-07-01T00:00:00"/>
    <x v="0"/>
    <m/>
    <x v="0"/>
    <n v="1"/>
    <n v="0.8"/>
    <x v="4"/>
    <x v="14"/>
    <n v="100"/>
    <n v="100"/>
    <x v="0"/>
    <d v="2022-01-06T00:00:00"/>
  </r>
  <r>
    <d v="2021-06-18T00:00:00"/>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d v="2021-07-01T00:00:00"/>
    <x v="0"/>
    <m/>
    <x v="0"/>
    <n v="1"/>
    <n v="0.8"/>
    <x v="10"/>
    <x v="18"/>
    <n v="100"/>
    <n v="100"/>
    <x v="0"/>
    <d v="2021-01-11T00:00:00"/>
  </r>
  <r>
    <d v="2021-06-18T00:00:00"/>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d v="2021-07-01T00:00:00"/>
    <x v="0"/>
    <m/>
    <x v="0"/>
    <n v="1"/>
    <n v="0.8"/>
    <x v="11"/>
    <x v="19"/>
    <n v="100"/>
    <n v="100"/>
    <x v="0"/>
    <d v="2022-01-07T00:00:00"/>
  </r>
  <r>
    <d v="2021-06-18T00:00:00"/>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d v="2021-07-01T00:00:00"/>
    <x v="0"/>
    <m/>
    <x v="0"/>
    <n v="1"/>
    <n v="0.8"/>
    <x v="4"/>
    <x v="14"/>
    <n v="100"/>
    <n v="100"/>
    <x v="0"/>
    <d v="2022-01-06T00:00:00"/>
  </r>
  <r>
    <d v="2021-09-21T00:00:00"/>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d v="2021-10-01T00:00:00"/>
    <x v="10"/>
    <m/>
    <x v="0"/>
    <n v="1"/>
    <n v="0.8"/>
    <x v="1"/>
    <x v="8"/>
    <n v="100"/>
    <n v="100"/>
    <x v="0"/>
    <d v="2021-12-09T00:00:00"/>
  </r>
  <r>
    <d v="2021-09-21T00:00:00"/>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d v="2021-10-01T00:00:00"/>
    <x v="11"/>
    <s v="CERRADA"/>
    <x v="0"/>
    <m/>
    <s v="&lt;"/>
    <x v="1"/>
    <x v="8"/>
    <n v="100"/>
    <n v="100"/>
    <x v="0"/>
    <d v="2022-01-03T00:00:00"/>
  </r>
  <r>
    <d v="2021-09-21T00:00:00"/>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d v="2021-10-01T00:00:00"/>
    <x v="11"/>
    <s v="CERRADA"/>
    <x v="0"/>
    <m/>
    <m/>
    <x v="12"/>
    <x v="20"/>
    <n v="100"/>
    <n v="100"/>
    <x v="0"/>
    <d v="2022-04-08T00:00:00"/>
  </r>
  <r>
    <d v="2021-09-21T00:00:00"/>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d v="2021-10-01T00:00:00"/>
    <x v="12"/>
    <s v="CERRADA"/>
    <x v="0"/>
    <m/>
    <m/>
    <x v="12"/>
    <x v="20"/>
    <n v="100"/>
    <n v="100"/>
    <x v="0"/>
    <d v="2022-04-08T00:00:00"/>
  </r>
  <r>
    <d v="2021-09-21T00:00:00"/>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d v="2021-10-01T00:00:00"/>
    <x v="0"/>
    <m/>
    <x v="0"/>
    <n v="1"/>
    <n v="0.8"/>
    <x v="1"/>
    <x v="21"/>
    <n v="100"/>
    <n v="100"/>
    <x v="0"/>
    <d v="2022-01-03T00:00:00"/>
  </r>
  <r>
    <d v="2021-09-21T00:00:00"/>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d v="2021-10-01T00:00:00"/>
    <x v="0"/>
    <m/>
    <x v="0"/>
    <n v="1"/>
    <n v="0.8"/>
    <x v="4"/>
    <x v="7"/>
    <n v="100"/>
    <n v="100"/>
    <x v="0"/>
    <d v="2022-01-06T00:00:00"/>
  </r>
  <r>
    <d v="2021-09-21T00:00:00"/>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d v="2021-10-01T00:00:00"/>
    <x v="13"/>
    <s v="CERRADA"/>
    <x v="0"/>
    <m/>
    <m/>
    <x v="4"/>
    <x v="7"/>
    <n v="100"/>
    <n v="100"/>
    <x v="0"/>
    <d v="2022-01-06T00:00:00"/>
  </r>
  <r>
    <d v="2021-09-21T00:00:00"/>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d v="2021-10-01T00:00:00"/>
    <x v="0"/>
    <m/>
    <x v="0"/>
    <n v="1"/>
    <n v="0.8"/>
    <x v="4"/>
    <x v="7"/>
    <n v="100"/>
    <n v="100"/>
    <x v="0"/>
    <d v="2022-01-06T00:00:00"/>
  </r>
  <r>
    <d v="2021-10-05T00:00:00"/>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d v="2021-10-15T00:00:00"/>
    <x v="9"/>
    <m/>
    <x v="1"/>
    <m/>
    <m/>
    <x v="13"/>
    <x v="22"/>
    <n v="100"/>
    <n v="100"/>
    <x v="0"/>
    <d v="2022-03-30T00:00:00"/>
  </r>
  <r>
    <d v="2021-10-05T00:00:00"/>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d v="2021-10-15T00:00:00"/>
    <x v="9"/>
    <m/>
    <x v="1"/>
    <m/>
    <m/>
    <x v="13"/>
    <x v="23"/>
    <n v="100"/>
    <n v="100"/>
    <x v="0"/>
    <d v="2022-03-30T00:00:00"/>
  </r>
  <r>
    <d v="2021-10-05T00:00:00"/>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d v="2021-10-15T00:00:00"/>
    <x v="9"/>
    <m/>
    <x v="1"/>
    <m/>
    <m/>
    <x v="14"/>
    <x v="24"/>
    <n v="100"/>
    <n v="100"/>
    <x v="0"/>
    <d v="2022-03-16T00:00:00"/>
  </r>
  <r>
    <d v="2021-10-05T00:00:00"/>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d v="2021-10-15T00:00:00"/>
    <x v="9"/>
    <m/>
    <x v="1"/>
    <m/>
    <m/>
    <x v="14"/>
    <x v="24"/>
    <n v="100"/>
    <n v="100"/>
    <x v="0"/>
    <d v="2022-03-16T00:00:00"/>
  </r>
  <r>
    <d v="2021-12-16T00:00:00"/>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d v="2022-01-03T00:00:00"/>
    <x v="14"/>
    <s v="CERRADA"/>
    <x v="0"/>
    <m/>
    <m/>
    <x v="2"/>
    <x v="4"/>
    <n v="100"/>
    <n v="100"/>
    <x v="0"/>
    <d v="2022-07-08T00:00:00"/>
  </r>
  <r>
    <d v="2021-12-16T00:00:00"/>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d v="2022-01-03T00:00:00"/>
    <x v="14"/>
    <s v="CERRADA"/>
    <x v="0"/>
    <m/>
    <m/>
    <x v="2"/>
    <x v="4"/>
    <n v="100"/>
    <n v="100"/>
    <x v="0"/>
    <d v="2022-05-06T00:00:00"/>
  </r>
  <r>
    <d v="2021-12-16T00:00:00"/>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d v="2022-01-03T00:00:00"/>
    <x v="15"/>
    <m/>
    <x v="1"/>
    <m/>
    <m/>
    <x v="2"/>
    <x v="4"/>
    <n v="0"/>
    <n v="0"/>
    <x v="0"/>
    <d v="2023-01-05T00:00:00"/>
  </r>
  <r>
    <d v="2021-12-16T00:00:00"/>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d v="2022-01-03T00:00:00"/>
    <x v="7"/>
    <s v="CERRADA"/>
    <x v="0"/>
    <m/>
    <m/>
    <x v="2"/>
    <x v="4"/>
    <n v="100"/>
    <n v="100"/>
    <x v="0"/>
    <d v="2022-06-07T00:00:00"/>
  </r>
  <r>
    <d v="2021-12-16T00:00:00"/>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d v="2022-06-01T00:00:00"/>
    <x v="15"/>
    <m/>
    <x v="1"/>
    <m/>
    <m/>
    <x v="2"/>
    <x v="4"/>
    <n v="0"/>
    <n v="0"/>
    <x v="0"/>
    <d v="2023-01-05T00:00:00"/>
  </r>
  <r>
    <d v="2021-12-16T00:00:00"/>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d v="2022-01-03T00:00:00"/>
    <x v="14"/>
    <s v="CERRADA"/>
    <x v="0"/>
    <m/>
    <m/>
    <x v="2"/>
    <x v="4"/>
    <n v="100"/>
    <n v="100"/>
    <x v="0"/>
    <d v="2022-07-08T00:00:00"/>
  </r>
  <r>
    <d v="2021-12-16T00:00:00"/>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d v="2022-01-03T00:00:00"/>
    <x v="15"/>
    <m/>
    <x v="1"/>
    <m/>
    <m/>
    <x v="2"/>
    <x v="4"/>
    <n v="100"/>
    <n v="100"/>
    <x v="0"/>
    <d v="2022-10-07T00:00:00"/>
  </r>
  <r>
    <d v="2021-12-16T00:00:00"/>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d v="2022-01-03T00:00:00"/>
    <x v="15"/>
    <m/>
    <x v="1"/>
    <m/>
    <m/>
    <x v="2"/>
    <x v="4"/>
    <n v="0"/>
    <n v="0"/>
    <x v="0"/>
    <d v="2023-01-05T00:00:00"/>
  </r>
  <r>
    <d v="2021-12-16T00:00:00"/>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d v="2022-01-03T00:00:00"/>
    <x v="15"/>
    <m/>
    <x v="1"/>
    <m/>
    <m/>
    <x v="2"/>
    <x v="4"/>
    <n v="0"/>
    <n v="0"/>
    <x v="0"/>
    <d v="2023-01-05T00:00:00"/>
  </r>
  <r>
    <d v="2021-12-16T00:00:00"/>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d v="2022-01-03T00:00:00"/>
    <x v="16"/>
    <s v="CERRADA"/>
    <x v="0"/>
    <m/>
    <m/>
    <x v="15"/>
    <x v="25"/>
    <n v="100"/>
    <n v="100"/>
    <x v="0"/>
    <d v="2022-04-07T00:00:00"/>
  </r>
  <r>
    <d v="2022-06-28T00:00:00"/>
    <s v="MOVILIDAD"/>
    <s v="SECRETARIA DISTRITAL DE MOVILIDAD - SDM"/>
    <s v="113"/>
    <x v="2"/>
    <x v="3"/>
    <s v="3.2.2.1.1"/>
    <n v="1"/>
    <s v="DIRECCIÓN SECTOR MOVILIDAD"/>
    <x v="0"/>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s v="Subsecretaria de Gestión de la Movilidad-Subdirección de señalización"/>
    <d v="2022-06-15T00:00:00"/>
    <x v="17"/>
    <m/>
    <x v="1"/>
    <m/>
    <m/>
    <x v="1"/>
    <x v="26"/>
    <n v="0"/>
    <n v="0"/>
    <x v="1"/>
    <d v="2022-12-12T00:00:00"/>
  </r>
  <r>
    <d v="2022-06-28T00:00:00"/>
    <s v="MOVILIDAD"/>
    <s v="SECRETARIA DISTRITAL DE MOVILIDAD - SDM"/>
    <s v="113"/>
    <x v="2"/>
    <x v="3"/>
    <s v="3.2.2.1.2"/>
    <n v="1"/>
    <s v="DIRECCIÓN SECTOR MOVILIDAD"/>
    <x v="0"/>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s v="SUBDIRECCIÓN ADMINISTRATIVA"/>
    <d v="2022-06-15T00:00:00"/>
    <x v="18"/>
    <s v="CERRADA"/>
    <x v="0"/>
    <m/>
    <m/>
    <x v="4"/>
    <x v="7"/>
    <n v="100"/>
    <n v="100"/>
    <x v="0"/>
    <d v="2022-10-07T00:00:00"/>
  </r>
  <r>
    <d v="2022-06-28T00:00:00"/>
    <s v="MOVILIDAD"/>
    <s v="SECRETARIA DISTRITAL DE MOVILIDAD - SDM"/>
    <s v="113"/>
    <x v="2"/>
    <x v="3"/>
    <s v="3.2.2.1.2"/>
    <n v="2"/>
    <s v="DIRECCIÓN SECTOR MOVILIDAD"/>
    <x v="0"/>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s v="Subdirección de Gestión en Vía"/>
    <d v="2022-06-15T00:00:00"/>
    <x v="19"/>
    <m/>
    <x v="1"/>
    <m/>
    <m/>
    <x v="1"/>
    <x v="27"/>
    <n v="100"/>
    <n v="100"/>
    <x v="0"/>
    <d v="2022-12-12T00:00:00"/>
  </r>
  <r>
    <d v="2022-06-28T00:00:00"/>
    <s v="MOVILIDAD"/>
    <s v="SECRETARIA DISTRITAL DE MOVILIDAD - SDM"/>
    <s v="113"/>
    <x v="2"/>
    <x v="3"/>
    <s v="3.2.2.1.3"/>
    <n v="1"/>
    <s v="DIRECCIÓN SECTOR MOVILIDAD"/>
    <x v="0"/>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s v="SUBDIRECCIÓN ADMINISTRATIVA"/>
    <d v="2022-06-15T00:00:00"/>
    <x v="18"/>
    <s v="CERRADA"/>
    <x v="0"/>
    <m/>
    <m/>
    <x v="4"/>
    <x v="7"/>
    <n v="100"/>
    <n v="100"/>
    <x v="0"/>
    <d v="2022-10-07T00:00:00"/>
  </r>
  <r>
    <d v="2022-06-28T00:00:00"/>
    <s v="MOVILIDAD"/>
    <s v="SECRETARIA DISTRITAL DE MOVILIDAD - SDM"/>
    <s v="113"/>
    <x v="2"/>
    <x v="3"/>
    <s v="3.2.2.1.4"/>
    <n v="1"/>
    <s v="DIRECCIÓN SECTOR MOVILIDAD"/>
    <x v="0"/>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s v="Dirección de Contratación"/>
    <d v="2022-06-14T00:00:00"/>
    <x v="17"/>
    <m/>
    <x v="1"/>
    <m/>
    <m/>
    <x v="9"/>
    <x v="28"/>
    <n v="0"/>
    <n v="0"/>
    <x v="1"/>
    <d v="2023-01-11T00:00:00"/>
  </r>
  <r>
    <d v="2022-06-28T00:00:00"/>
    <s v="MOVILIDAD"/>
    <s v="SECRETARIA DISTRITAL DE MOVILIDAD - SDM"/>
    <s v="113"/>
    <x v="2"/>
    <x v="3"/>
    <s v="3.2.2.1.4"/>
    <n v="2"/>
    <s v="DIRECCIÓN SECTOR MOVILIDAD"/>
    <x v="0"/>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s v="Dirección de Contratación"/>
    <d v="2022-06-14T00:00:00"/>
    <x v="19"/>
    <m/>
    <x v="1"/>
    <m/>
    <m/>
    <x v="9"/>
    <x v="28"/>
    <n v="0"/>
    <n v="0"/>
    <x v="0"/>
    <d v="2023-01-11T00:00:00"/>
  </r>
  <r>
    <d v="2022-06-28T00:00:00"/>
    <s v="MOVILIDAD"/>
    <s v="SECRETARIA DISTRITAL DE MOVILIDAD - SDM"/>
    <s v="113"/>
    <x v="2"/>
    <x v="3"/>
    <s v="3.2.2.2.1"/>
    <n v="1"/>
    <s v="DIRECCIÓN SECTOR MOVILIDAD"/>
    <x v="0"/>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s v="Subsecretaria de Gestión de la Movilidad-Subdirección de señalización"/>
    <d v="2022-06-15T00:00:00"/>
    <x v="17"/>
    <m/>
    <x v="1"/>
    <m/>
    <m/>
    <x v="1"/>
    <x v="26"/>
    <n v="0"/>
    <n v="0"/>
    <x v="1"/>
    <d v="2023-01-03T00:00:00"/>
  </r>
  <r>
    <d v="2022-06-28T00:00:00"/>
    <s v="MOVILIDAD"/>
    <s v="SECRETARIA DISTRITAL DE MOVILIDAD - SDM"/>
    <s v="113"/>
    <x v="2"/>
    <x v="3"/>
    <s v="3.2.2.2.1"/>
    <n v="2"/>
    <s v="DIRECCIÓN SECTOR MOVILIDAD"/>
    <x v="0"/>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s v="Subsecretaria de Gestión de la Movilidad-Subdirección de señalización"/>
    <d v="2022-06-15T00:00:00"/>
    <x v="17"/>
    <m/>
    <x v="1"/>
    <m/>
    <m/>
    <x v="1"/>
    <x v="26"/>
    <n v="0"/>
    <n v="0"/>
    <x v="1"/>
    <d v="2022-12-12T00:00:00"/>
  </r>
  <r>
    <d v="2022-06-28T00:00:00"/>
    <s v="MOVILIDAD"/>
    <s v="SECRETARIA DISTRITAL DE MOVILIDAD - SDM"/>
    <s v="113"/>
    <x v="2"/>
    <x v="3"/>
    <s v="3.2.2.3.1"/>
    <n v="1"/>
    <s v="DIRECCIÓN SECTOR MOVILIDAD"/>
    <x v="0"/>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s v="SUBDIRECCIÓN DE SEÑALIZACIÓN"/>
    <d v="2022-06-15T00:00:00"/>
    <x v="20"/>
    <m/>
    <x v="1"/>
    <m/>
    <m/>
    <x v="1"/>
    <x v="1"/>
    <n v="100"/>
    <n v="100"/>
    <x v="0"/>
    <d v="2022-10-04T00:00:00"/>
  </r>
  <r>
    <d v="2022-06-28T00:00:00"/>
    <s v="MOVILIDAD"/>
    <s v="SECRETARIA DISTRITAL DE MOVILIDAD - SDM"/>
    <s v="113"/>
    <x v="2"/>
    <x v="3"/>
    <s v="3.2.2.3.2"/>
    <n v="1"/>
    <s v="DIRECCIÓN SECTOR MOVILIDAD"/>
    <x v="0"/>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s v="SUBDIRECCIÓN ADMINISTRATIVA"/>
    <d v="2022-06-15T00:00:00"/>
    <x v="18"/>
    <s v="CERRADA"/>
    <x v="0"/>
    <m/>
    <m/>
    <x v="4"/>
    <x v="7"/>
    <n v="100"/>
    <n v="100"/>
    <x v="0"/>
    <d v="2022-10-07T00:00:00"/>
  </r>
  <r>
    <d v="2022-06-28T00:00:00"/>
    <s v="MOVILIDAD"/>
    <s v="SECRETARIA DISTRITAL DE MOVILIDAD - SDM"/>
    <s v="113"/>
    <x v="2"/>
    <x v="3"/>
    <s v="3.2.2.3.2"/>
    <n v="2"/>
    <s v="DIRECCIÓN SECTOR MOVILIDAD"/>
    <x v="0"/>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s v="SUBDIRECCIÓN DE SEÑALIZACIÓN"/>
    <d v="2022-06-15T00:00:00"/>
    <x v="18"/>
    <s v="CERRADA"/>
    <x v="0"/>
    <m/>
    <m/>
    <x v="1"/>
    <x v="1"/>
    <n v="100"/>
    <n v="100"/>
    <x v="0"/>
    <d v="2022-10-04T00:00:00"/>
  </r>
  <r>
    <d v="2022-06-28T00:00:00"/>
    <s v="MOVILIDAD"/>
    <s v="SECRETARIA DISTRITAL DE MOVILIDAD - SDM"/>
    <s v="113"/>
    <x v="2"/>
    <x v="3"/>
    <s v="3.2.2.4.1"/>
    <n v="1"/>
    <s v="DIRECCIÓN SECTOR MOVILIDAD"/>
    <x v="0"/>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s v="Dirección de Contratación"/>
    <d v="2022-06-14T00:00:00"/>
    <x v="17"/>
    <m/>
    <x v="1"/>
    <m/>
    <m/>
    <x v="9"/>
    <x v="28"/>
    <n v="0"/>
    <n v="0"/>
    <x v="1"/>
    <d v="2023-01-11T00:00:00"/>
  </r>
  <r>
    <d v="2022-06-28T00:00:00"/>
    <s v="MOVILIDAD"/>
    <s v="SECRETARIA DISTRITAL DE MOVILIDAD - SDM"/>
    <s v="113"/>
    <x v="2"/>
    <x v="3"/>
    <s v="3.2.2.4.1"/>
    <n v="2"/>
    <s v="DIRECCIÓN SECTOR MOVILIDAD"/>
    <x v="0"/>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s v="Dirección de Contratación"/>
    <d v="2022-06-14T00:00:00"/>
    <x v="17"/>
    <m/>
    <x v="1"/>
    <m/>
    <m/>
    <x v="9"/>
    <x v="28"/>
    <n v="0"/>
    <n v="0"/>
    <x v="1"/>
    <d v="2023-01-11T00:00:00"/>
  </r>
  <r>
    <d v="2022-06-28T00:00:00"/>
    <s v="MOVILIDAD"/>
    <s v="SECRETARIA DISTRITAL DE MOVILIDAD - SDM"/>
    <s v="113"/>
    <x v="2"/>
    <x v="3"/>
    <s v="3.2.2.6.1"/>
    <n v="1"/>
    <s v="DIRECCIÓN SECTOR MOVILIDAD"/>
    <x v="0"/>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s v="Subsecretaría de Política de Movilidad / Dirección de Contratación"/>
    <d v="2022-06-14T00:00:00"/>
    <x v="20"/>
    <m/>
    <x v="1"/>
    <m/>
    <m/>
    <x v="16"/>
    <x v="29"/>
    <n v="0"/>
    <n v="0"/>
    <x v="0"/>
    <d v="2022-12-15T00:00:00"/>
  </r>
  <r>
    <d v="2022-06-28T00:00:00"/>
    <s v="MOVILIDAD"/>
    <s v="SECRETARIA DISTRITAL DE MOVILIDAD - SDM"/>
    <s v="113"/>
    <x v="2"/>
    <x v="3"/>
    <s v="3.2.2.6.1"/>
    <n v="2"/>
    <s v="DIRECCIÓN SECTOR MOVILIDAD"/>
    <x v="0"/>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s v="Subsecretaría de Política de Movilidad"/>
    <d v="2022-06-14T00:00:00"/>
    <x v="20"/>
    <m/>
    <x v="1"/>
    <m/>
    <m/>
    <x v="7"/>
    <x v="12"/>
    <n v="0"/>
    <n v="0"/>
    <x v="0"/>
    <d v="2022-10-04T00:00:00"/>
  </r>
  <r>
    <d v="2022-06-28T00:00:00"/>
    <s v="MOVILIDAD"/>
    <s v="SECRETARIA DISTRITAL DE MOVILIDAD - SDM"/>
    <s v="113"/>
    <x v="2"/>
    <x v="3"/>
    <s v="3.2.2.7.1"/>
    <n v="1"/>
    <s v="DIRECCIÓN SECTOR MOVILIDAD"/>
    <x v="0"/>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s v="Dirección de Gestión de Cobro"/>
    <d v="2022-06-14T00:00:00"/>
    <x v="21"/>
    <m/>
    <x v="1"/>
    <m/>
    <m/>
    <x v="9"/>
    <x v="30"/>
    <n v="0"/>
    <n v="0"/>
    <x v="0"/>
    <d v="2022-11-09T00:00:00"/>
  </r>
  <r>
    <d v="2022-06-28T00:00:00"/>
    <s v="MOVILIDAD"/>
    <s v="SECRETARIA DISTRITAL DE MOVILIDAD - SDM"/>
    <s v="113"/>
    <x v="2"/>
    <x v="3"/>
    <s v="3.2.2.7.1"/>
    <n v="2"/>
    <s v="DIRECCIÓN SECTOR MOVILIDAD"/>
    <x v="0"/>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s v="Dirección de Gestión de Cobro"/>
    <d v="2022-06-14T00:00:00"/>
    <x v="20"/>
    <m/>
    <x v="1"/>
    <m/>
    <m/>
    <x v="9"/>
    <x v="30"/>
    <n v="0"/>
    <n v="0"/>
    <x v="0"/>
    <d v="2022-12-15T00:00:00"/>
  </r>
  <r>
    <d v="2022-06-28T00:00:00"/>
    <s v="MOVILIDAD"/>
    <s v="SECRETARIA DISTRITAL DE MOVILIDAD - SDM"/>
    <s v="113"/>
    <x v="2"/>
    <x v="3"/>
    <s v="3.2.2.7.2"/>
    <n v="1"/>
    <s v="DIRECCIÓN SECTOR MOVILIDAD"/>
    <x v="0"/>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s v="Dirección de Gestión de Cobro"/>
    <d v="2022-06-14T00:00:00"/>
    <x v="20"/>
    <m/>
    <x v="1"/>
    <m/>
    <m/>
    <x v="9"/>
    <x v="30"/>
    <n v="0"/>
    <n v="0"/>
    <x v="0"/>
    <d v="2022-12-15T00:00:00"/>
  </r>
  <r>
    <d v="2022-06-28T00:00:00"/>
    <s v="MOVILIDAD"/>
    <s v="SECRETARIA DISTRITAL DE MOVILIDAD - SDM"/>
    <s v="113"/>
    <x v="2"/>
    <x v="3"/>
    <s v="3.2.2.7.3"/>
    <n v="1"/>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s v="SSC - DIATT / SGC - Subdirección Financiera / OTIC"/>
    <d v="2022-07-01T00:00:00"/>
    <x v="22"/>
    <m/>
    <x v="1"/>
    <m/>
    <m/>
    <x v="17"/>
    <x v="31"/>
    <n v="0"/>
    <n v="0"/>
    <x v="0"/>
    <d v="2023-01-05T00:00:00"/>
  </r>
  <r>
    <d v="2022-06-28T00:00:00"/>
    <s v="MOVILIDAD"/>
    <s v="SECRETARIA DISTRITAL DE MOVILIDAD - SDM"/>
    <s v="113"/>
    <x v="2"/>
    <x v="3"/>
    <s v="3.2.2.7.3"/>
    <n v="2"/>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s v="SSC - DIATT / SGC - Subdirección Financiera / OTIC"/>
    <d v="2022-07-01T00:00:00"/>
    <x v="17"/>
    <m/>
    <x v="1"/>
    <m/>
    <m/>
    <x v="17"/>
    <x v="31"/>
    <n v="0"/>
    <n v="0"/>
    <x v="0"/>
    <d v="2023-01-05T00:00:00"/>
  </r>
  <r>
    <d v="2022-06-28T00:00:00"/>
    <s v="MOVILIDAD"/>
    <s v="SECRETARIA DISTRITAL DE MOVILIDAD - SDM"/>
    <s v="113"/>
    <x v="2"/>
    <x v="3"/>
    <s v="3.2.2.7.3"/>
    <n v="3"/>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s v="OTIC / SSC - DIATT / SGC - Subdirección Financiera"/>
    <d v="2022-06-14T00:00:00"/>
    <x v="20"/>
    <m/>
    <x v="1"/>
    <m/>
    <m/>
    <x v="18"/>
    <x v="32"/>
    <n v="0"/>
    <n v="0"/>
    <x v="0"/>
    <d v="2022-01-10T00:00:00"/>
  </r>
  <r>
    <d v="2022-06-28T00:00:00"/>
    <s v="MOVILIDAD"/>
    <s v="SECRETARIA DISTRITAL DE MOVILIDAD - SDM"/>
    <s v="113"/>
    <x v="2"/>
    <x v="3"/>
    <s v="3.2.2.7.4"/>
    <n v="1"/>
    <s v="DIRECCIÓN SECTOR MOVILIDAD"/>
    <x v="0"/>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s v="SSC - DIATT / SGC - Subdirección Financiera / OTIC"/>
    <d v="2022-07-01T00:00:00"/>
    <x v="20"/>
    <m/>
    <x v="1"/>
    <m/>
    <m/>
    <x v="17"/>
    <x v="31"/>
    <n v="0"/>
    <n v="0"/>
    <x v="0"/>
    <d v="2023-01-05T00:00:00"/>
  </r>
  <r>
    <d v="2022-06-28T00:00:00"/>
    <s v="MOVILIDAD"/>
    <s v="SECRETARIA DISTRITAL DE MOVILIDAD - SDM"/>
    <s v="113"/>
    <x v="2"/>
    <x v="3"/>
    <s v="3.3.1.1.1"/>
    <n v="1"/>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s v="Sub. Financiera / Todas las dependencias generadoras del hecho económico"/>
    <d v="2022-07-01T00:00:00"/>
    <x v="23"/>
    <m/>
    <x v="1"/>
    <m/>
    <m/>
    <x v="4"/>
    <x v="33"/>
    <n v="0"/>
    <n v="0"/>
    <x v="1"/>
    <d v="2023-01-06T00:00:00"/>
  </r>
  <r>
    <d v="2022-06-28T00:00:00"/>
    <s v="MOVILIDAD"/>
    <s v="SECRETARIA DISTRITAL DE MOVILIDAD - SDM"/>
    <s v="113"/>
    <x v="2"/>
    <x v="3"/>
    <s v="3.3.1.1.1"/>
    <n v="2"/>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s v="Subdirección Financiera / Subdirección de Transporte Privado"/>
    <d v="2022-07-01T00:00:00"/>
    <x v="23"/>
    <m/>
    <x v="1"/>
    <m/>
    <m/>
    <x v="4"/>
    <x v="34"/>
    <n v="0"/>
    <n v="0"/>
    <x v="1"/>
    <d v="2023-01-06T00:00:00"/>
  </r>
  <r>
    <d v="2022-06-28T00:00:00"/>
    <s v="MOVILIDAD"/>
    <s v="SECRETARIA DISTRITAL DE MOVILIDAD - SDM"/>
    <s v="113"/>
    <x v="2"/>
    <x v="3"/>
    <s v="3.3.1.1.1"/>
    <n v="3"/>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s v="Subdirección Financiera / Todas las dependencias generadoras del hecho económico"/>
    <d v="2022-07-01T00:00:00"/>
    <x v="23"/>
    <m/>
    <x v="1"/>
    <m/>
    <m/>
    <x v="4"/>
    <x v="33"/>
    <n v="0"/>
    <n v="0"/>
    <x v="1"/>
    <d v="2023-01-06T00:00:00"/>
  </r>
  <r>
    <d v="2022-06-28T00:00:00"/>
    <s v="MOVILIDAD"/>
    <s v="SECRETARIA DISTRITAL DE MOVILIDAD - SDM"/>
    <s v="113"/>
    <x v="2"/>
    <x v="3"/>
    <s v="3.3.1.1.1"/>
    <n v="4"/>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s v="Subdirección Financiera"/>
    <d v="2022-07-01T00:00:00"/>
    <x v="18"/>
    <m/>
    <x v="1"/>
    <m/>
    <m/>
    <x v="4"/>
    <x v="14"/>
    <n v="100"/>
    <n v="100"/>
    <x v="0"/>
    <d v="2022-10-07T00:00:00"/>
  </r>
  <r>
    <d v="2022-06-28T00:00:00"/>
    <s v="MOVILIDAD"/>
    <s v="SECRETARIA DISTRITAL DE MOVILIDAD - SDM"/>
    <s v="113"/>
    <x v="2"/>
    <x v="3"/>
    <s v="3.3.1.1.2"/>
    <n v="1"/>
    <s v="DIRECCIÓN SECTOR MOVILIDAD"/>
    <x v="0"/>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s v="Dir. de Gestión de Cobro / Todas las dependencias generadoras de cartera"/>
    <d v="2022-07-01T00:00:00"/>
    <x v="24"/>
    <m/>
    <x v="1"/>
    <m/>
    <m/>
    <x v="9"/>
    <x v="35"/>
    <n v="0"/>
    <n v="0"/>
    <x v="1"/>
    <d v="2023-01-11T00:00:00"/>
  </r>
  <r>
    <d v="2022-06-28T00:00:00"/>
    <s v="MOVILIDAD"/>
    <s v="SECRETARIA DISTRITAL DE MOVILIDAD - SDM"/>
    <s v="113"/>
    <x v="2"/>
    <x v="3"/>
    <s v="3.3.1.1.2"/>
    <n v="2"/>
    <s v="DIRECCIÓN SECTOR MOVILIDAD"/>
    <x v="0"/>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s v="Subdirección Financiera / Dirección Gestión cobro / Todas las dependencias generadoras de cartera"/>
    <d v="2023-01-23T00:00:00"/>
    <x v="23"/>
    <m/>
    <x v="1"/>
    <m/>
    <m/>
    <x v="4"/>
    <x v="36"/>
    <n v="0"/>
    <n v="0"/>
    <x v="1"/>
    <d v="2023-01-06T00:00:00"/>
  </r>
  <r>
    <d v="2022-06-28T00:00:00"/>
    <s v="MOVILIDAD"/>
    <s v="SECRETARIA DISTRITAL DE MOVILIDAD - SDM"/>
    <s v="113"/>
    <x v="2"/>
    <x v="3"/>
    <s v="3.3.1.1.3"/>
    <n v="1"/>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s v="Subdirección Financiera / Todas las dependencias generadoras del hecho económico"/>
    <d v="2022-07-01T00:00:00"/>
    <x v="23"/>
    <m/>
    <x v="1"/>
    <m/>
    <m/>
    <x v="4"/>
    <x v="33"/>
    <n v="0"/>
    <n v="0"/>
    <x v="1"/>
    <d v="2023-01-06T00:00:00"/>
  </r>
  <r>
    <d v="2022-06-28T00:00:00"/>
    <s v="MOVILIDAD"/>
    <s v="SECRETARIA DISTRITAL DE MOVILIDAD - SDM"/>
    <s v="113"/>
    <x v="2"/>
    <x v="3"/>
    <s v="3.3.1.1.3"/>
    <n v="2"/>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s v="Subdirección Financiera"/>
    <d v="2022-07-01T00:00:00"/>
    <x v="18"/>
    <m/>
    <x v="1"/>
    <m/>
    <m/>
    <x v="4"/>
    <x v="14"/>
    <n v="100"/>
    <n v="100"/>
    <x v="0"/>
    <d v="2022-10-07T00:00:00"/>
  </r>
  <r>
    <d v="2022-06-28T00:00:00"/>
    <s v="MOVILIDAD"/>
    <s v="SECRETARIA DISTRITAL DE MOVILIDAD - SDM"/>
    <s v="113"/>
    <x v="2"/>
    <x v="3"/>
    <s v="3.3.1.1.3"/>
    <n v="3"/>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s v="Dirección de Gestión de Cobro / Subd. Financiera / Dependencias que impulsen depuración contable"/>
    <d v="2022-07-01T00:00:00"/>
    <x v="23"/>
    <m/>
    <x v="1"/>
    <m/>
    <m/>
    <x v="19"/>
    <x v="37"/>
    <n v="0"/>
    <n v="0"/>
    <x v="1"/>
    <d v="2023-01-06T00:00:00"/>
  </r>
  <r>
    <d v="2022-06-28T00:00:00"/>
    <s v="MOVILIDAD"/>
    <s v="SECRETARIA DISTRITAL DE MOVILIDAD - SDM"/>
    <s v="113"/>
    <x v="2"/>
    <x v="3"/>
    <s v="3.3.1.1.4"/>
    <n v="1"/>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s v="Subdirección de Semaforización / Subdirección Administrativa / Subdirección Financiera"/>
    <d v="2022-07-01T00:00:00"/>
    <x v="25"/>
    <m/>
    <x v="1"/>
    <m/>
    <m/>
    <x v="13"/>
    <x v="38"/>
    <n v="0"/>
    <n v="0"/>
    <x v="0"/>
    <d v="2022-12-07T00:00:00"/>
  </r>
  <r>
    <d v="2022-06-28T00:00:00"/>
    <s v="MOVILIDAD"/>
    <s v="SECRETARIA DISTRITAL DE MOVILIDAD - SDM"/>
    <s v="113"/>
    <x v="2"/>
    <x v="3"/>
    <s v="3.3.1.1.4"/>
    <n v="2"/>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s v="Subdirección Administrativa / Subdirección Financiera"/>
    <d v="2022-07-01T00:00:00"/>
    <x v="26"/>
    <m/>
    <x v="1"/>
    <m/>
    <m/>
    <x v="4"/>
    <x v="39"/>
    <n v="100"/>
    <n v="100"/>
    <x v="0"/>
    <d v="2023-01-06T00:00:00"/>
  </r>
  <r>
    <d v="2022-06-28T00:00:00"/>
    <s v="MOVILIDAD"/>
    <s v="SECRETARIA DISTRITAL DE MOVILIDAD - SDM"/>
    <s v="113"/>
    <x v="2"/>
    <x v="3"/>
    <s v="3.3.1.1.4"/>
    <n v="3"/>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s v="Subdirección Financiera / Subdirección Administrativa"/>
    <d v="2022-07-01T00:00:00"/>
    <x v="21"/>
    <m/>
    <x v="1"/>
    <m/>
    <m/>
    <x v="4"/>
    <x v="40"/>
    <n v="100"/>
    <n v="100"/>
    <x v="0"/>
    <d v="2022-10-07T00:00:00"/>
  </r>
  <r>
    <d v="2022-06-28T00:00:00"/>
    <s v="MOVILIDAD"/>
    <s v="SECRETARIA DISTRITAL DE MOVILIDAD - SDM"/>
    <s v="113"/>
    <x v="2"/>
    <x v="3"/>
    <s v="3.3.1.2.1"/>
    <n v="1"/>
    <s v="DIRECCIÓN SECTOR MOVILIDAD"/>
    <x v="0"/>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s v="Subdirección Financiera / Dirección de Representación Judicial"/>
    <d v="2022-07-01T00:00:00"/>
    <x v="23"/>
    <m/>
    <x v="1"/>
    <m/>
    <m/>
    <x v="4"/>
    <x v="41"/>
    <n v="100"/>
    <n v="100"/>
    <x v="0"/>
    <d v="2023-01-06T00:00:00"/>
  </r>
  <r>
    <d v="2022-06-28T00:00:00"/>
    <s v="MOVILIDAD"/>
    <s v="SECRETARIA DISTRITAL DE MOVILIDAD - SDM"/>
    <s v="113"/>
    <x v="2"/>
    <x v="3"/>
    <s v="3.3.1.2.1"/>
    <n v="2"/>
    <s v="DIRECCIÓN SECTOR MOVILIDAD"/>
    <x v="0"/>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s v="Subdirección Financiera"/>
    <d v="2022-07-01T00:00:00"/>
    <x v="27"/>
    <m/>
    <x v="1"/>
    <m/>
    <m/>
    <x v="4"/>
    <x v="14"/>
    <n v="100"/>
    <n v="100"/>
    <x v="0"/>
    <d v="2022-08-05T00:00:00"/>
  </r>
  <r>
    <d v="2022-06-28T00:00:00"/>
    <s v="MOVILIDAD"/>
    <s v="SECRETARIA DISTRITAL DE MOVILIDAD - SDM"/>
    <s v="113"/>
    <x v="2"/>
    <x v="3"/>
    <s v="3.3.1.6.1"/>
    <n v="1"/>
    <s v="DIRECCIÓN SECTOR MOVILIDAD"/>
    <x v="0"/>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s v="Subdirección Financiera"/>
    <d v="2022-07-01T00:00:00"/>
    <x v="23"/>
    <m/>
    <x v="1"/>
    <m/>
    <m/>
    <x v="4"/>
    <x v="14"/>
    <n v="0"/>
    <n v="0"/>
    <x v="1"/>
    <d v="2023-01-06T00:00:00"/>
  </r>
  <r>
    <d v="2022-06-28T00:00:00"/>
    <s v="MOVILIDAD"/>
    <s v="SECRETARIA DISTRITAL DE MOVILIDAD - SDM"/>
    <s v="113"/>
    <x v="2"/>
    <x v="3"/>
    <s v="3.3.1.7.1"/>
    <n v="1"/>
    <s v="DIRECCIÓN SECTOR MOVILIDAD"/>
    <x v="0"/>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s v="Subdirección Financiera"/>
    <d v="2022-07-01T00:00:00"/>
    <x v="23"/>
    <m/>
    <x v="1"/>
    <m/>
    <m/>
    <x v="4"/>
    <x v="14"/>
    <n v="0"/>
    <n v="0"/>
    <x v="1"/>
    <d v="2023-01-06T00:00:00"/>
  </r>
  <r>
    <d v="2022-06-28T00:00:00"/>
    <s v="MOVILIDAD"/>
    <s v="SECRETARIA DISTRITAL DE MOVILIDAD - SDM"/>
    <s v="113"/>
    <x v="2"/>
    <x v="3"/>
    <s v="3.3.1.7.1"/>
    <n v="2"/>
    <s v="DIRECCIÓN SECTOR MOVILIDAD"/>
    <x v="0"/>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s v="Subdirección Financiera"/>
    <d v="2022-07-01T00:00:00"/>
    <x v="20"/>
    <m/>
    <x v="1"/>
    <m/>
    <m/>
    <x v="4"/>
    <x v="14"/>
    <n v="100"/>
    <n v="100"/>
    <x v="0"/>
    <d v="2022-10-07T00:00:00"/>
  </r>
  <r>
    <d v="2022-06-28T00:00:00"/>
    <s v="MOVILIDAD"/>
    <s v="SECRETARIA DISTRITAL DE MOVILIDAD - SDM"/>
    <s v="113"/>
    <x v="2"/>
    <x v="3"/>
    <s v="3.3.4.3.1"/>
    <n v="1"/>
    <s v="DIRECCIÓN SECTOR MOVILIDAD"/>
    <x v="0"/>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s v="Ordenadores del Gasto"/>
    <d v="2022-07-01T00:00:00"/>
    <x v="20"/>
    <m/>
    <x v="1"/>
    <m/>
    <m/>
    <x v="4"/>
    <x v="18"/>
    <n v="0"/>
    <n v="0"/>
    <x v="0"/>
    <d v="2023-01-06T00:00:00"/>
  </r>
  <r>
    <d v="2022-06-28T00:00:00"/>
    <s v="MOVILIDAD"/>
    <s v="SECRETARIA DISTRITAL DE MOVILIDAD - SDM"/>
    <s v="113"/>
    <x v="2"/>
    <x v="3"/>
    <s v="3.3.4.7.1"/>
    <n v="1"/>
    <s v="DIRECCIÓN SECTOR MOVILIDAD"/>
    <x v="0"/>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s v="Subdirección Financiera"/>
    <d v="2022-07-01T00:00:00"/>
    <x v="28"/>
    <m/>
    <x v="1"/>
    <m/>
    <m/>
    <x v="4"/>
    <x v="14"/>
    <n v="0"/>
    <n v="0"/>
    <x v="1"/>
    <d v="2023-01-06T00:00:00"/>
  </r>
  <r>
    <d v="2022-10-03T00:00:00"/>
    <s v="MOVILIDAD"/>
    <s v="SECRETARIA DISTRITAL DE MOVILIDAD - SDM"/>
    <n v="113"/>
    <x v="2"/>
    <x v="6"/>
    <s v="3.2.1"/>
    <n v="1"/>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s v="Dirección de Gestión de Cobro"/>
    <d v="2022-09-22T00:00:00"/>
    <x v="19"/>
    <m/>
    <x v="1"/>
    <m/>
    <m/>
    <x v="9"/>
    <x v="30"/>
    <n v="0"/>
    <n v="0"/>
    <x v="0"/>
    <d v="2023-01-11T00:00:00"/>
  </r>
  <r>
    <d v="2022-10-03T00:00:00"/>
    <s v="MOVILIDAD"/>
    <s v="SECRETARIA DISTRITAL DE MOVILIDAD - SDM"/>
    <n v="113"/>
    <x v="2"/>
    <x v="6"/>
    <s v="3.2.1"/>
    <n v="2"/>
    <s v="DIRECCIÓN SECTOR MOVILIDAD"/>
    <x v="3"/>
    <s v="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s v="Dirección de Gestión de Cobro"/>
    <d v="2022-09-22T00:00:00"/>
    <x v="29"/>
    <m/>
    <x v="1"/>
    <m/>
    <m/>
    <x v="9"/>
    <x v="30"/>
    <n v="0"/>
    <n v="0"/>
    <x v="1"/>
    <d v="2023-01-11T00:00:00"/>
  </r>
  <r>
    <d v="2022-10-03T00:00:00"/>
    <s v="MOVILIDAD"/>
    <s v="SECRETARIA DISTRITAL DE MOVILIDAD - SDM"/>
    <n v="113"/>
    <x v="2"/>
    <x v="6"/>
    <s v="3.2.1"/>
    <n v="3"/>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s v="Dirección de Gestión de Cobro"/>
    <d v="2022-09-22T00:00:00"/>
    <x v="29"/>
    <m/>
    <x v="1"/>
    <m/>
    <m/>
    <x v="9"/>
    <x v="30"/>
    <n v="0"/>
    <n v="0"/>
    <x v="0"/>
    <d v="2022-12-15T00:00:00"/>
  </r>
  <r>
    <d v="2022-10-03T00:00:00"/>
    <s v="MOVILIDAD"/>
    <s v="SECRETARIA DISTRITAL DE MOVILIDAD - SDM"/>
    <n v="113"/>
    <x v="2"/>
    <x v="6"/>
    <s v="3.2.1"/>
    <n v="4"/>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s v="Dirección de Gestión de Cobro"/>
    <d v="2022-09-22T00:00:00"/>
    <x v="29"/>
    <m/>
    <x v="1"/>
    <m/>
    <m/>
    <x v="9"/>
    <x v="30"/>
    <n v="0"/>
    <n v="0"/>
    <x v="1"/>
    <d v="2023-01-11T00:00:00"/>
  </r>
  <r>
    <d v="2023-04-01T00:00:00"/>
    <s v="MOVILIDAD"/>
    <s v="SECRETARIA DISTRITAL DE MOVILIDAD - SDM"/>
    <n v="113"/>
    <x v="2"/>
    <x v="7"/>
    <s v="3.3.1.1 "/>
    <n v="1"/>
    <s v="DIRECCIÓN SECTOR MOVILIDAD"/>
    <x v="4"/>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s v="Dirección de contratación"/>
    <d v="2022-12-23T00:00:00"/>
    <x v="29"/>
    <m/>
    <x v="1"/>
    <m/>
    <m/>
    <x v="9"/>
    <x v="30"/>
    <m/>
    <m/>
    <x v="1"/>
    <m/>
  </r>
  <r>
    <d v="2023-04-01T00:00:00"/>
    <s v="MOVILIDAD"/>
    <s v="SECRETARIA DISTRITAL DE MOVILIDAD - SDM"/>
    <n v="113"/>
    <x v="2"/>
    <x v="7"/>
    <s v="3.3.1.1"/>
    <n v="2"/>
    <s v="DIRECCIÓN SECTOR MOVILIDAD"/>
    <x v="4"/>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s v="Dirección de contratación"/>
    <d v="2022-12-23T00:00:00"/>
    <x v="29"/>
    <m/>
    <x v="1"/>
    <m/>
    <m/>
    <x v="9"/>
    <x v="30"/>
    <m/>
    <m/>
    <x v="1"/>
    <m/>
  </r>
  <r>
    <d v="2023-04-01T00:00:00"/>
    <s v="MOVILIDAD"/>
    <s v="SECRETARIA DISTRITAL DE MOVILIDAD - SDM"/>
    <n v="113"/>
    <x v="2"/>
    <x v="7"/>
    <s v="3.3.2.2"/>
    <n v="1"/>
    <s v="DIRECCIÓN SECTOR MOVILIDAD"/>
    <x v="4"/>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s v="Subdirección de señalización"/>
    <d v="2022-12-23T00:00:00"/>
    <x v="29"/>
    <m/>
    <x v="1"/>
    <m/>
    <m/>
    <x v="1"/>
    <x v="1"/>
    <m/>
    <m/>
    <x v="1"/>
    <m/>
  </r>
  <r>
    <d v="2023-04-01T00:00:00"/>
    <s v="MOVILIDAD"/>
    <s v="SECRETARIA DISTRITAL DE MOVILIDAD - SDM"/>
    <n v="113"/>
    <x v="2"/>
    <x v="7"/>
    <s v="3.3.2.2"/>
    <n v="2"/>
    <s v="DIRECCIÓN SECTOR MOVILIDAD"/>
    <x v="4"/>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s v="Subdirección de señalización"/>
    <d v="2022-12-23T00:00:00"/>
    <x v="30"/>
    <m/>
    <x v="1"/>
    <m/>
    <m/>
    <x v="1"/>
    <x v="1"/>
    <m/>
    <m/>
    <x v="1"/>
    <m/>
  </r>
  <r>
    <d v="2023-04-01T00:00:00"/>
    <s v="MOVILIDAD"/>
    <s v="SECRETARIA DISTRITAL DE MOVILIDAD - SDM"/>
    <n v="113"/>
    <x v="2"/>
    <x v="7"/>
    <s v="3.3.2.4"/>
    <n v="1"/>
    <s v="DIRECCIÓN SECTOR MOVILIDAD"/>
    <x v="4"/>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s v="Subdirección de señalización"/>
    <d v="2022-12-23T00:00:00"/>
    <x v="29"/>
    <m/>
    <x v="1"/>
    <m/>
    <m/>
    <x v="1"/>
    <x v="1"/>
    <m/>
    <m/>
    <x v="1"/>
    <m/>
  </r>
  <r>
    <d v="2023-04-01T00:00:00"/>
    <s v="MOVILIDAD"/>
    <s v="SECRETARIA DISTRITAL DE MOVILIDAD - SDM"/>
    <n v="113"/>
    <x v="2"/>
    <x v="7"/>
    <s v="3.3.2.4"/>
    <n v="2"/>
    <s v="DIRECCIÓN SECTOR MOVILIDAD"/>
    <x v="4"/>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s v="Subdirección de señalización"/>
    <d v="2022-12-23T00:00:00"/>
    <x v="29"/>
    <m/>
    <x v="1"/>
    <m/>
    <m/>
    <x v="1"/>
    <x v="1"/>
    <m/>
    <m/>
    <x v="1"/>
    <m/>
  </r>
  <r>
    <d v="2023-04-01T00:00:00"/>
    <s v="MOVILIDAD"/>
    <s v="SECRETARIA DISTRITAL DE MOVILIDAD - SDM"/>
    <n v="113"/>
    <x v="2"/>
    <x v="7"/>
    <s v="3.3.2.5"/>
    <n v="1"/>
    <s v="DIRECCIÓN SECTOR MOVILIDAD"/>
    <x v="4"/>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s v="Subdirección de señalización"/>
    <d v="2022-12-23T00:00:00"/>
    <x v="29"/>
    <m/>
    <x v="1"/>
    <m/>
    <m/>
    <x v="1"/>
    <x v="1"/>
    <m/>
    <m/>
    <x v="1"/>
    <m/>
  </r>
  <r>
    <d v="2023-04-01T00:00:00"/>
    <s v="MOVILIDAD"/>
    <s v="SECRETARIA DISTRITAL DE MOVILIDAD - SDM"/>
    <n v="113"/>
    <x v="2"/>
    <x v="7"/>
    <s v="3.3.2.6"/>
    <n v="1"/>
    <s v="DIRECCIÓN SECTOR MOVILIDAD"/>
    <x v="4"/>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s v="Subdirección de señalización"/>
    <d v="2022-12-23T00:00:00"/>
    <x v="29"/>
    <m/>
    <x v="1"/>
    <m/>
    <m/>
    <x v="1"/>
    <x v="1"/>
    <m/>
    <m/>
    <x v="1"/>
    <m/>
  </r>
  <r>
    <d v="2023-04-01T00:00:00"/>
    <s v="MOVILIDAD"/>
    <s v="SECRETARIA DISTRITAL DE MOVILIDAD - SDM"/>
    <n v="113"/>
    <x v="2"/>
    <x v="7"/>
    <s v="3.3.3.1"/>
    <n v="1"/>
    <s v="DIRECCIÓN SECTOR MOVILIDAD"/>
    <x v="4"/>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s v="Subdirección de señalización"/>
    <d v="2022-12-23T00:00:00"/>
    <x v="29"/>
    <m/>
    <x v="1"/>
    <m/>
    <m/>
    <x v="1"/>
    <x v="1"/>
    <m/>
    <m/>
    <x v="1"/>
    <m/>
  </r>
  <r>
    <d v="2023-04-01T00:00:00"/>
    <s v="MOVILIDAD"/>
    <s v="SECRETARIA DISTRITAL DE MOVILIDAD - SDM"/>
    <n v="113"/>
    <x v="2"/>
    <x v="7"/>
    <s v="3.3.3.2"/>
    <n v="1"/>
    <s v="DIRECCIÓN SECTOR MOVILIDAD"/>
    <x v="4"/>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s v="Subdirección de señalización"/>
    <d v="2022-12-23T00:00:00"/>
    <x v="29"/>
    <m/>
    <x v="1"/>
    <m/>
    <m/>
    <x v="1"/>
    <x v="1"/>
    <m/>
    <m/>
    <x v="1"/>
    <m/>
  </r>
  <r>
    <d v="2023-04-01T00:00:00"/>
    <s v="MOVILIDAD"/>
    <s v="SECRETARIA DISTRITAL DE MOVILIDAD - SDM"/>
    <n v="113"/>
    <x v="2"/>
    <x v="7"/>
    <s v="3.3.3.3"/>
    <n v="1"/>
    <s v="DIRECCIÓN SECTOR MOVILIDAD"/>
    <x v="4"/>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querir a las interventorías solicitar el acompañamiento de la policía metropolitana de Bogotá en los sitios de obra donde se requiera, de acuerdo a la programación"/>
    <s v="Requerimiento realizado"/>
    <s v="Requerimiento realizado"/>
    <n v="1"/>
    <s v="Subdirección de señalización"/>
    <d v="2022-12-23T00:00:00"/>
    <x v="29"/>
    <m/>
    <x v="1"/>
    <m/>
    <m/>
    <x v="1"/>
    <x v="1"/>
    <m/>
    <m/>
    <x v="1"/>
    <m/>
  </r>
  <r>
    <d v="2023-04-01T00:00:00"/>
    <s v="MOVILIDAD"/>
    <s v="SECRETARIA DISTRITAL DE MOVILIDAD - SDM"/>
    <n v="113"/>
    <x v="2"/>
    <x v="7"/>
    <s v="3.3.3.3"/>
    <n v="2"/>
    <s v="DIRECCIÓN SECTOR MOVILIDAD"/>
    <x v="4"/>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s v="Subdirección de señalización"/>
    <d v="2022-12-23T00:00:00"/>
    <x v="29"/>
    <m/>
    <x v="1"/>
    <m/>
    <m/>
    <x v="1"/>
    <x v="1"/>
    <m/>
    <m/>
    <x v="1"/>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d v="2020-06-19T00:00:00"/>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x v="0"/>
    <s v="2020-07-07"/>
    <d v="2021-12-31T00:00:00"/>
    <s v=" "/>
    <x v="0"/>
    <n v="1"/>
    <n v="0.8"/>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d v="2020-06-19T00:00:00"/>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x v="1"/>
    <s v="2020-07-03"/>
    <d v="2021-06-22T00:00:00"/>
    <s v=" "/>
    <x v="0"/>
    <n v="1"/>
    <n v="1"/>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d v="2020-06-19T00:00:00"/>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x v="2"/>
    <d v="2020-07-03T00:00:00"/>
    <d v="2021-06-22T00:00:00"/>
    <s v=" "/>
    <x v="0"/>
    <n v="1"/>
    <n v="1"/>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x v="2"/>
    <d v="2020-07-03T00:00:00"/>
    <d v="2021-06-22T00:00:00"/>
    <s v=" "/>
    <x v="0"/>
    <n v="1"/>
    <n v="1"/>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d v="2020-06-19T00:00:00"/>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x v="1"/>
    <d v="2020-07-03T00:00:00"/>
    <d v="2021-06-22T00:00:00"/>
    <s v=" "/>
    <x v="0"/>
    <n v="1"/>
    <n v="0.8"/>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d v="2020-06-19T00:00:00"/>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x v="1"/>
    <d v="2020-07-03T00:00:00"/>
    <d v="2021-06-22T00:00:00"/>
    <s v=" "/>
    <x v="0"/>
    <n v="1"/>
    <n v="0.8"/>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d v="2020-09-22T00:00:00"/>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x v="3"/>
    <d v="2020-10-07T00:00:00"/>
    <d v="2021-09-22T00:00:00"/>
    <s v=" "/>
    <x v="0"/>
    <n v="1"/>
    <n v="0.8"/>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d v="2020-12-22T00:00:00"/>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x v="5"/>
    <d v="2021-01-06T00:00:00"/>
    <d v="2021-12-22T00:00:00"/>
    <s v=" "/>
    <x v="0"/>
    <n v="1"/>
    <n v="0.8"/>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x v="6"/>
    <d v="2021-01-06T00:00:00"/>
    <d v="2021-07-05T00:00:00"/>
    <s v=" "/>
    <x v="0"/>
    <n v="1"/>
    <n v="0.8"/>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x v="6"/>
    <d v="2021-01-06T00:00:00"/>
    <d v="2021-07-05T00:00:00"/>
    <s v=" "/>
    <x v="0"/>
    <n v="1"/>
    <n v="0.8"/>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x v="6"/>
    <d v="2021-01-06T00:00:00"/>
    <d v="2021-12-22T00:00:00"/>
    <s v=" "/>
    <x v="0"/>
    <n v="1"/>
    <n v="0.8"/>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1-06-18T00:00:00"/>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x v="1"/>
    <d v="2021-07-01T00:00:00"/>
    <d v="2021-12-31T00:00:00"/>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d v="2021-06-18T00:00:00"/>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x v="1"/>
    <d v="2021-07-01T00:00:00"/>
    <d v="2021-12-31T00:00:00"/>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d v="2021-06-18T00:00:00"/>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x v="7"/>
    <d v="2021-07-01T00:00:00"/>
    <d v="2021-12-31T00:00:00"/>
    <s v=" "/>
    <x v="0"/>
    <n v="1"/>
    <n v="1"/>
    <s v="SUBSECRETARÍA DE GESTIÓN DE LA MOVILIDAD"/>
    <s v="SUBDIRECCIÓN DE SEÑALIZACIÓN"/>
    <n v="100"/>
    <n v="100"/>
    <s v="CERRADA"/>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x v="1"/>
    <d v="2021-07-01T00:00:00"/>
    <d v="2021-12-31T00:00:00"/>
    <s v=" "/>
    <x v="0"/>
    <n v="1"/>
    <n v="1"/>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d v="2021-06-18T00:00:00"/>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x v="8"/>
    <d v="2021-08-01T00:00:00"/>
    <d v="2021-08-31T00:00:00"/>
    <s v=" "/>
    <x v="0"/>
    <n v="1"/>
    <n v="1"/>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x v="8"/>
    <d v="2021-09-01T00:00:00"/>
    <d v="2022-06-17T00:00:00"/>
    <s v="CERRADA"/>
    <x v="0"/>
    <m/>
    <m/>
    <s v="SUBSECRETARÍA DE GESTIÓN CORPORATIVA "/>
    <s v="SUBDIRECCIÓN ADMINISTRATIVA"/>
    <n v="100"/>
    <n v="100"/>
    <s v="CERRADA"/>
    <d v="2022-07-11T00:00:00"/>
    <s v="Julie Andrea Martínez y Daniel Andres Garcia"/>
    <s v="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x v="8"/>
    <d v="2021-08-01T00:00:00"/>
    <d v="2021-08-31T00:00:00"/>
    <s v=" "/>
    <x v="0"/>
    <n v="1"/>
    <n v="1"/>
    <s v="SUBSECRETARÍA DE GESTIÓN CORPORATIVA "/>
    <s v="SUBDIRECCIÓN ADMINISTRATIVA"/>
    <n v="100"/>
    <n v="100"/>
    <s v="CERRADA"/>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x v="8"/>
    <d v="2021-08-01T00:00:00"/>
    <d v="2021-08-31T00:00:00"/>
    <s v=" "/>
    <x v="0"/>
    <n v="1"/>
    <n v="0.8"/>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x v="1"/>
    <d v="2021-07-01T00:00:00"/>
    <d v="2022-05-30T00:00:00"/>
    <s v="CERRADA"/>
    <x v="0"/>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contrato con su respectiva ubicación dentro del drive https://drive.google.com/drive/u/0/folders/1SJj90n5iP1CAeBBZC7wYoteshvK_BxFj_x000a__x000a_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x v="1"/>
    <d v="2021-07-01T00:00:00"/>
    <d v="2022-05-30T00:00:00"/>
    <s v="CERRADA"/>
    <x v="0"/>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_x000a_contrato con su respectiva ubicación dentro del drive_x000a_https://drive.google.com/drive/u/0/folders/1SJj90n5iP1CAeBBZC7wYoteshvK_BxFj_x000a__x000a_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x v="1"/>
    <d v="2021-07-01T00:00:00"/>
    <d v="2022-05-30T00:00:00"/>
    <s v="CERRADA"/>
    <x v="0"/>
    <m/>
    <m/>
    <s v="SUBSECRETARÍA DE GESTIÓN DE LA MOVILIDAD"/>
    <s v="SUBDIRECCIÓN DE SEÑALIZACIÓN"/>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e las actas se ha cumplido a cabalidad y que valor de la meta para el indicador de la acción es de 0.3 (30%), solicitamos el cierre de la acción por el_x000a_cumplimiento de la misma, toda vez que el cierre está previsto para el presente mes de mayo de 2022._x000a_A continuación se relacionan las evidencias del cumplimiento del PMI para cada contrato con su respectiva ubicación dentro del drive https://drive.google.com/drive/u/0/folders/1SJj90n5iP1CAeBBZC7wYoteshvK_BxFj._x000a__x000a_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d v="2021-06-18T00:00:00"/>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x v="9"/>
    <d v="2021-07-01T00:00:00"/>
    <d v="2022-05-30T00:00:00"/>
    <s v="CERRADA"/>
    <x v="0"/>
    <m/>
    <m/>
    <s v="SUBSECRETARÍA DE GESTIÓN DE LA MOVILIDAD"/>
    <s v="SUBDIRECCIÓN DE SEMAFORIZACIÓN"/>
    <n v="100"/>
    <n v="100"/>
    <s v="CERRADA"/>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d v="2021-06-18T00:00:00"/>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x v="9"/>
    <d v="2021-10-01T00:00:00"/>
    <d v="2022-05-30T00:00:00"/>
    <s v="CERRADA"/>
    <x v="0"/>
    <m/>
    <m/>
    <s v="SUBSECRETARÍA DE GESTIÓN DE LA MOVILIDAD"/>
    <s v="SUBDIRECCIÓN DE SEMAFORIZACIÓN"/>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_x000a__x000a_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d v="2021-06-18T00:00:00"/>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x v="9"/>
    <d v="2021-07-01T00:00:00"/>
    <d v="2021-12-31T00:00:00"/>
    <s v=" "/>
    <x v="0"/>
    <n v="1"/>
    <n v="0.8"/>
    <s v="SUBSECRETARÍA DE GESTIÓN DE LA MOVILIDAD"/>
    <s v="SUBDIRECCIÓN DE SEMAFORIZACIÓN"/>
    <n v="100"/>
    <n v="100"/>
    <s v="CERRADA"/>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d v="2021-06-18T00:00:00"/>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x v="10"/>
    <d v="2021-07-01T00:00:00"/>
    <d v="2021-12-31T00:00:00"/>
    <s v=" "/>
    <x v="0"/>
    <n v="1"/>
    <n v="0.8"/>
    <s v="SUBSECRETARÍA DE GESTIÓN DE LA MOVILIDAD"/>
    <s v="SUBSECRETARÍA DE GESTIÓN DE LA MOVILIDAD"/>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 "/>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d v="2021-06-18T00:00:00"/>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m/>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d v="2021-06-18T00:00:00"/>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x v="13"/>
    <d v="2021-07-01T00:00:00"/>
    <d v="2021-12-31T00:00:00"/>
    <m/>
    <x v="0"/>
    <n v="1"/>
    <n v="0.8"/>
    <s v="SUBSECRETARÍA DE POLÍTICA DE MOVILIDAD"/>
    <s v="SUBSECRETARÍA DE POLÍTICA DE MOVILIDAD"/>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d v="2021-06-18T00:00:00"/>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m/>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d v="2021-06-18T00:00:00"/>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m/>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d v="2021-06-18T00:00:00"/>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x v="10"/>
    <d v="2021-07-01T00:00:00"/>
    <d v="2021-12-31T00:00:00"/>
    <m/>
    <x v="0"/>
    <n v="1"/>
    <n v="0.8"/>
    <s v="SUBSECRETARÍA DE GESTIÓN DE LA MOVILIDAD"/>
    <s v="SUBSECRETARÍA DE GESTIÓN DE LA MOVILIDAD"/>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x v="14"/>
    <d v="2021-10-01T00:00:00"/>
    <d v="2021-12-31T00:00:00"/>
    <m/>
    <x v="0"/>
    <n v="1"/>
    <n v="0.8"/>
    <s v="SUBSECRETARÍA DE GESTIÓN DE LA MOVILIDAD"/>
    <s v="SUBSECRETARÍA DE GESTIÓN DE LA MOVILIDAD"/>
    <n v="100"/>
    <n v="100"/>
    <s v="CERRADA"/>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6-18T00:00:00"/>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x v="15"/>
    <d v="2021-07-01T00:00:00"/>
    <d v="2022-06-17T00:00:00"/>
    <m/>
    <x v="1"/>
    <m/>
    <m/>
    <s v="SUBSECRETARÍA DE GESTIÓN JURÍDICA - SUBSECRETARÍA DE GESTIÓN CORPORATIVA"/>
    <s v="SUBSECRETARÍA DE GESTIÓN JURÍDICA - SUBSECRETARÍA DE GESTIÓN CORPORATIVA"/>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_x000a_ACCION CERRADA_x000a__x000a_8/06/2022: Acta del 13 de mayo con el siguiente orden del día Presentación cifras del informe de prescripciones 2022; reunion con la participación de Dirección de Gestión de Cobro; subsecretaria corporativa, Subsecretaria Jurídica., acta debe ser aprobada y firmada por los asistentes._x000a__x000a_9/05/22:  mesa de trabajo del 25/04/22 Presentación cifras del informe de prescripciones 2022,  se solicita que para el proximo seguimiento se encuentre debidamente aprobada por los responsables dado que se encuentra con aprobado parcialmente, _x000a__x000a_8/04/2022:  mesa de trabajo de fecha 10/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04/2022: Acta del 10 de marzo de 2022 relacionada con, Hallazgo auditoría regularidad código 3.3.1.1.1. – informe de prescripciones 2022_x000a_03/2022 mesa de trabajo generando acta de reunión del 15/02/2022, relacionda  con Hallazgo auditoría regularidad código 3.3.1.1.1.1 - Conciliación prescripciones. Presentación cifras del informe de prescripciones 2021_x000a_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_x000a_07/01/2022: mesa de trabajo del 13/12/2021   entre las subsecretarías de gestión corporativa y gestión jurídica, Direccion de cobroma fin de revisar las inconsistencias presentadas  y realizar los respectivos ajustes. Sigue en ejecucion dada la periodicidad establecida._x000a_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10/09/2021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d v="2021-06-18T00:00:00"/>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x v="16"/>
    <d v="2021-07-01T00:00:00"/>
    <d v="2021-12-31T00:00:00"/>
    <m/>
    <x v="2"/>
    <n v="1"/>
    <n v="0.5"/>
    <s v="SUBSECRETARÍA DE GESTIÓN CORPORATIVA "/>
    <s v="SUBDIRECCIÓN FINANCIERA"/>
    <n v="100"/>
    <n v="100"/>
    <s v="CERRADA"/>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x v="16"/>
    <d v="2021-07-01T00:00:00"/>
    <d v="2021-12-31T00:00:00"/>
    <m/>
    <x v="2"/>
    <n v="1"/>
    <n v="0.5"/>
    <s v="SUBSECRETARÍA DE GESTIÓN CORPORATIVA "/>
    <s v="SUBDIRECCIÓN FINANCIERA"/>
    <n v="100"/>
    <n v="100"/>
    <s v="CERRADA"/>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x v="17"/>
    <d v="2021-07-01T00:00:00"/>
    <d v="2021-12-31T00:00:00"/>
    <m/>
    <x v="0"/>
    <n v="1"/>
    <n v="0.8"/>
    <s v="SUBSECRETARÍA DE GESTIÓN CORPORATIVA "/>
    <s v="SUBSECRETARÍA DE GESTIÓN CORPORATIVA - SUBDIRECCIÓN FINANCIERA"/>
    <n v="100"/>
    <n v="100"/>
    <s v="CERRADA"/>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x v="18"/>
    <d v="2021-07-01T00:00:00"/>
    <d v="2022-06-17T00:00:00"/>
    <m/>
    <x v="1"/>
    <m/>
    <m/>
    <s v="SUBSECRETARÍA DE GESTIÓN JURÍDICA - SUBSECRETARÍA DE GESTIÓN CORPORATIVA"/>
    <s v="DIRECCIÓN DE REPRESENTACIÓN JUDICIAL - SUBDIRECCIÓN FINANCIERA"/>
    <n v="100"/>
    <n v="100"/>
    <s v="CERRADA"/>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_x000a_ACCION CERRADA_x000a__x000a_Acta con corte junio 07/22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_x000a__x000a_8/06/2022: Dado que su periodicidad es trimestral aun falta reportar el IV trimestre esto es (abril -mayo-junio), por tal razón no se presenta avances._x000a_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d v="2021-06-18T00:00:00"/>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x v="19"/>
    <d v="2021-07-01T00:00:00"/>
    <d v="2022-06-17T00:00:00"/>
    <m/>
    <x v="1"/>
    <m/>
    <m/>
    <s v="SUBSECRETARÍA DE GESTIÓN JURÍDICA"/>
    <s v="DIRECCIÓN DE REPRESENTACIÓN JUDICIAL"/>
    <n v="100"/>
    <n v="100"/>
    <s v="CERRADA"/>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accion corresponde realizar seguimiento al registro y calificación de los procesos cada tres meses previa apertura del módulo de contingente judicial en el aplicativo SIPROJWEB, y de acuerd con las actas suminsitradas se recomienda  cerrar la accion._x000a_ACCION CERRADA_x000a__x000a_8/06/2022: Dado que su periodicidad es trimestral aun falta reportar el IV trimestre esto es (abril -mayo-junio), por tal razón no se presenta avances.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d v="2021-06-18T00:00:00"/>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x v="16"/>
    <d v="2021-07-01T00:00:00"/>
    <d v="2022-06-17T00:00:00"/>
    <m/>
    <x v="1"/>
    <m/>
    <m/>
    <s v="SUBSECRETARÍA DE GESTIÓN CORPORATIVA "/>
    <s v="SUBDIRECCIÓN FINANCIERA"/>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_x000a__x000a_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_x000a__x000a_Para la vigencia 2022, en marzo se efectuó el primer Comité Técnico de Sostenibilidad Contable, mediante el cual la DGC proyectó la propuesta de depuración de las obligaciones para el periodo. Producto de lo anterior, se elaboró el cronograma del Comité para la vigencia._x000a__x000a_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_x000a__x000a_Adicionalmente, en procura de un mejoramiento continuo, la Subdirección Financiera continuará ejecutando las actividades derivadas de la acción planteada. Como soportes anexaron los siguientes: _x000a__x000a_-Cinco (5) actas del Comité Técnico de Sostenibilidad Contable. _x000a_- Resolución 93497 de 2021. _x000a_- Resolución 173100 de 2021. _x000a_- Acta de liquidación convenio 1292 de 2016 del 25-08-2021. _x000a_- Seis (6) actas de mesas de trabajo correspondientes al periodo julio – diciembre de 2021 y once (11) del periodo enero – junio de 2022, relacionadas con la cuenta contable 131102003 “Sanciones”. _x000a_- Presentación DGC propuesta preliminar de depuración del 14-06-2022_x000a_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_x000a_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_x000a_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x v="16"/>
    <s v="2021-07-01"/>
    <d v="2021-12-31T00:00:00"/>
    <m/>
    <x v="0"/>
    <n v="1"/>
    <n v="0.8"/>
    <s v="SUBSECRETARÍA DE GESTIÓN CORPORATIVA "/>
    <s v="SUBDIRECCIÓN FINANCIERA"/>
    <n v="100"/>
    <n v="100"/>
    <s v="CERRADA"/>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x v="16"/>
    <d v="2021-07-01T00:00:00"/>
    <d v="2021-12-31T00:00:00"/>
    <m/>
    <x v="0"/>
    <n v="1"/>
    <n v="0.8"/>
    <s v="SUBSECRETARÍA DE GESTIÓN CORPORATIVA "/>
    <s v="SUBDIRECCIÓN FINANCIERA"/>
    <n v="100"/>
    <n v="100"/>
    <s v="CERRADA"/>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x v="16"/>
    <d v="2021-07-01T00:00:00"/>
    <d v="2021-12-31T00:00:00"/>
    <m/>
    <x v="0"/>
    <n v="1"/>
    <n v="0.8"/>
    <s v="SUBSECRETARÍA DE GESTIÓN CORPORATIVA "/>
    <s v="SUBDIRECCIÓN FINANCIERA"/>
    <n v="100"/>
    <n v="100"/>
    <s v="CERRADA"/>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x v="16"/>
    <d v="2021-07-01T00:00:00"/>
    <d v="2021-12-31T00:00:00"/>
    <m/>
    <x v="0"/>
    <n v="1"/>
    <n v="0.8"/>
    <s v="SUBSECRETARÍA DE GESTIÓN CORPORATIVA "/>
    <s v="SUBDIRECCIÓN FINANCIERA"/>
    <n v="100"/>
    <n v="100"/>
    <s v="CERRADA"/>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x v="20"/>
    <d v="2021-07-01T00:00:00"/>
    <d v="2021-12-31T00:00:00"/>
    <m/>
    <x v="0"/>
    <n v="1"/>
    <n v="0.8"/>
    <s v="ORDENADORES DEL GASTO"/>
    <s v="ORDENADORES DEL GASTO"/>
    <n v="100"/>
    <n v="100"/>
    <s v="CERRADA"/>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d v="2021-06-18T00:00:00"/>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x v="21"/>
    <d v="2021-07-01T00:00:00"/>
    <d v="2021-12-31T00:00:00"/>
    <m/>
    <x v="0"/>
    <n v="1"/>
    <n v="0.8"/>
    <s v="ORDENADORES DEL GASTO - SUBSECRETARÍA DE GESTIÓN JURIDICA"/>
    <s v="ORDENADORES DEL GASTO DIRECCION DE CONTRATACIÓN"/>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d v="2021-06-18T00:00:00"/>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x v="16"/>
    <d v="2021-07-01T00:00:00"/>
    <d v="2021-12-31T00:00:00"/>
    <m/>
    <x v="0"/>
    <n v="1"/>
    <n v="0.8"/>
    <s v="SUBSECRETARÍA DE GESTIÓN CORPORATIVA "/>
    <s v="SUBDIRECCIÓN FINANCIERA"/>
    <n v="100"/>
    <n v="100"/>
    <s v="CERRADA"/>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9-21T00:00:00"/>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x v="9"/>
    <d v="2021-10-01T00:00:00"/>
    <d v="2021-11-30T00:00:00"/>
    <m/>
    <x v="0"/>
    <n v="1"/>
    <n v="0.8"/>
    <s v="SUBSECRETARÍA DE GESTIÓN DE LA MOVILIDAD"/>
    <s v="SUBDIRECCIÓN DE SEMAFORIZACIÓN"/>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x v="9"/>
    <d v="2021-10-01T00:00:00"/>
    <d v="2022-03-31T00:00:00"/>
    <s v="CERRADA"/>
    <x v="0"/>
    <m/>
    <s v="&lt;"/>
    <s v="SUBSECRETARÍA DE GESTIÓN DE LA MOVILIDAD"/>
    <s v="SUBDIRECCIÓN DE SEMAFORIZACIÓN"/>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x v="22"/>
    <d v="2021-10-01T00:00:00"/>
    <d v="2022-03-31T00:00:00"/>
    <s v="CERRADA"/>
    <x v="0"/>
    <m/>
    <m/>
    <s v="SUBSECRETARÍA DE GESTIÓN JURÍDICA - SUBSECRETARÍA DE GESTIÓN DE LA MOVILIDAD"/>
    <s v="DIRECCIÓN DE CONTRATACIÓN Y SUBSECRETARÍA DE GESTIÓN DE LA MOVILIDAD"/>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d v="2021-09-21T00:00:00"/>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x v="22"/>
    <d v="2021-10-01T00:00:00"/>
    <d v="2022-03-21T00:00:00"/>
    <s v="CERRADA"/>
    <x v="0"/>
    <m/>
    <m/>
    <s v="SUBSECRETARÍA DE GESTIÓN JURÍDICA - SUBSECRETARÍA DE GESTIÓN DE LA MOVILIDAD"/>
    <s v="DIRECCIÓN DE CONTRATACIÓN Y SUBSECRETARÍA DE GESTIÓN DE LA MOVILIDAD"/>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d v="2021-09-21T00:00:00"/>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x v="23"/>
    <d v="2021-10-01T00:00:00"/>
    <d v="2021-12-31T00:00:00"/>
    <m/>
    <x v="0"/>
    <n v="1"/>
    <n v="0.8"/>
    <s v="SUBSECRETARÍA DE GESTIÓN DE LA MOVILIDAD"/>
    <s v="SUBDIRECCIÓN DE SEMAFORIZACIÓN Y/O SUPERVISOR DEL CONTRATO"/>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x v="8"/>
    <d v="2021-10-01T00:00:00"/>
    <d v="2021-12-31T00:00:00"/>
    <m/>
    <x v="0"/>
    <n v="1"/>
    <n v="0.8"/>
    <s v="SUBSECRETARÍA DE GESTIÓN CORPORATIVA "/>
    <s v="SUBDIRECCIÓN ADMINISTRATIVA"/>
    <n v="100"/>
    <n v="100"/>
    <s v="CERRADA"/>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d v="2021-09-21T00:00:00"/>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x v="8"/>
    <d v="2021-10-01T00:00:00"/>
    <d v="2022-04-30T00:00:00"/>
    <s v="CERRADA"/>
    <x v="0"/>
    <m/>
    <m/>
    <s v="SUBSECRETARÍA DE GESTIÓN CORPORATIVA "/>
    <s v="SUBDIRECCIÓN ADMINISTRATIVA"/>
    <n v="100"/>
    <n v="100"/>
    <s v="CERRADA"/>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d v="2021-09-21T00:00:00"/>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x v="8"/>
    <d v="2021-10-01T00:00:00"/>
    <d v="2021-12-31T00:00:00"/>
    <m/>
    <x v="0"/>
    <n v="1"/>
    <n v="0.8"/>
    <s v="SUBSECRETARÍA DE GESTIÓN CORPORATIVA "/>
    <s v="SUBDIRECCIÓN ADMINISTRATIVA"/>
    <n v="100"/>
    <n v="100"/>
    <s v="CERRADA"/>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d v="2021-10-05T00:00:00"/>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x v="24"/>
    <d v="2021-10-15T00:00:00"/>
    <d v="2022-03-30T00:00:00"/>
    <m/>
    <x v="1"/>
    <m/>
    <m/>
    <s v="SUBSECRETARÍA DE GESTIÓN DE LA MOVILIDAD / SUBSECRETARÍA DE GESTIÓN CORPORATIVA "/>
    <s v="SUBDIRECCIÓN DE SEÑALIZACIÓN/  SUBDIRECCIÓN ADMINISTRATIVA"/>
    <n v="100"/>
    <n v="100"/>
    <s v="CERRADA"/>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x v="24"/>
    <d v="2021-10-15T00:00:00"/>
    <d v="2022-03-30T00:00:00"/>
    <m/>
    <x v="1"/>
    <m/>
    <m/>
    <s v="SUBSECRETARÍA DE GESTIÓN DE LA MOVILIDAD / SUBSECRETARÍA DE GESTIÓN CORPORATIVA "/>
    <s v="SUBSECRETARÍA DE GESTIÓN DE LA MOVILIDAD / SUBSECRETARÍA DE GESTIÓN CORPORATIVA "/>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x v="25"/>
    <d v="2021-10-15T00:00:00"/>
    <d v="2022-03-30T00:00:00"/>
    <m/>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x v="25"/>
    <d v="2021-10-15T00:00:00"/>
    <d v="2022-03-30T00:00:00"/>
    <m/>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2-16T00:00:00"/>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x v="4"/>
    <d v="2022-01-03T00:00:00"/>
    <d v="2022-07-02T00:00:00"/>
    <s v="CERRADA"/>
    <x v="0"/>
    <m/>
    <m/>
    <s v="SUBSECRETARÍA DE SERVICIOS A LA CIUDADANÍA"/>
    <s v="DIRECCIÓN DE ATENCIÓN AL CIUDADANO"/>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_x000a__x000a_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a el cumplimiento de la acción,  y la DAC solicitó su respectivo cierre, mediante Formato Justificación Cierre de Hallazgo; por tal motivo se recomienda cierre de la acción._x000a_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x v="4"/>
    <d v="2022-01-03T00:00:00"/>
    <d v="2022-07-02T00:00:00"/>
    <s v="CERRADA"/>
    <x v="0"/>
    <m/>
    <m/>
    <s v="SUBSECRETARÍA DE SERVICIOS A LA CIUDADANÍA"/>
    <s v="DIRECCIÓN DE ATENCIÓN AL CIUDADANO"/>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x v="4"/>
    <d v="2022-01-03T00:00:00"/>
    <d v="2022-12-15T00:00:00"/>
    <m/>
    <x v="1"/>
    <m/>
    <m/>
    <s v="SUBSECRETARÍA DE SERVICIOS A LA CIUDADANÍA"/>
    <s v="DIRECCIÓN DE ATENCIÓN AL CIUDADANO"/>
    <n v="0"/>
    <n v="0"/>
    <s v="CERRADA"/>
    <d v="2023-01-05T00:00:00"/>
    <s v="Edgar Gonzalez"/>
    <s v="%/01/2023 Desde la DAC, se realizó los seguimientos mensuales correspondientes al avance de los documentos precontractuales del proceso de contratación de la Interventoría de parqueaderos y grúas, evidencia las Actas mes a mes en ,a carpeta compartida en el email._x000a_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_x000a__x000a_Finalmente, no se considera procedente iniciar un proceso de estructuración de un nuevo contrato, al encontrarse el de Consultoría No. 2022 – 921 vigente y en ejecución hasta el mes de diciembre del año 2023. _x000a__x000a_Por lo anteriormente expuesto, se remiten avances del cumplimiento conforme a la acción establecida en el plan de mejora._x000a__x000a_Se aportan las siguientes evidencias:_x000a__x000a_1._x0009_Acta 1 Enero_x000a_2._x0009_Acta 2 Febrero_x000a_3._x0009_Acta 3 Marzo_x000a_4._x0009_Acta 4 Abril _x000a_5._x0009_Acta 5 Mayo_x000a_6._x0009_Acta 6 Junio_x000a_7._x0009_Acta 7 Julio _x000a_8._x0009_Acta 8 Agoto_x000a_9._x0009_Acta 9 Septiembre_x000a_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_x000a_Finalmente, no se considera procedente iniciar un proceso de estructuración de un nuevo contrato, al encontrarse el de Consultoría No. 2022 – 921 vigente y en ejecución hasta el mes de diciembre del año 2023. _x000a__x000a_Por lo anteriormente expuesto, se remiten avances del cumplimiento conforme a la acción establecida en el plan de mejora._x000a__x000a_Se aportan las siguientes evidencias:_x000a_1._x0009_Acta 1 Enero_x000a_2._x0009_Acta 2 Febrero_x000a_3._x0009_Acta 3 Marzo_x000a_4._x0009_Acta 4 Abril _x000a_5._x0009_Acta 5 Mayo_x000a_6._x0009_Acta 6 Junio_x000a_7._x0009_Acta 7 Juli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x v="4"/>
    <d v="2022-01-03T00:00:00"/>
    <d v="2022-05-30T00:00:00"/>
    <s v="CERRADA"/>
    <x v="0"/>
    <m/>
    <m/>
    <s v="SUBSECRETARÍA DE SERVICIOS A LA CIUDADANÍA"/>
    <s v="DIRECCIÓN DE ATENCIÓN AL CIUDADANO"/>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_x000a_- El procedimiento “TE-MA-001 Manual de captura de vídeos” describe actividades netamente operativas, por lo tanto, se crea un nuevo procedimiento operativo, como se puede evidenciar en las actas de seguimiento OP129, TI089 y OP136._x000a_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_x000a_-  Se elimina el procedimiento “TE-MA-001 Manual captura de videos” y se actualiza el procedimiento TE-MA-009 Sistema de gestión de vídeos. Lo anterior se evidencia en el acta de seguimiento TI089 y en la carpeta adjunta “Listado de documentos - Procedimientos actualizados SGC GYP”_x000a_- Se crea el nuevo procedimiento identificado como: GO-PR-07 V0 Procedimiento toma de vídeos de Inmovilización, como se evidencia en el acta de seguimiento TI089 y en la carpeta adjunta “Listado de documentos - Procedimientos actualizados SGC GYP”_x000a_- La concesión GYP por medio del comunicado GyP-CA-05448-GR, comparte de manera oficial a la Secretaría de Movilidad e Interventoría el nuevo procedimiento “GO-PR-07 V0 Procedimiento Toma de Vídeos de Inmovilización”._x000a_- La interventoría Transcapital por medio del comunicado GRUAS2-INTV-GYP-797-22 aprueba el procedimiento y solicita la implementación dentro de la operación, a partir de la fecha de radicación del presente comunicado._x000a_La Secretaría de Movilidad aprobó el procedimiento “GO-PR-07 V0 Procedimiento Toma de Vídeos de Inmovilización” remitido por el Concesionario GYP, y mediante comunicado N°202232305129461 hace las siguientes observaciones:_x000a_- La aplicación y seguimiento al procedimiento GO-PR-07 se ejecutará a partir del día 01 de junio de 2022, conforme a los puntos de control establecidos por la Interventoría Transcapital en los planes piloto de seguimiento según actas de reunión TI089 y OP136._x000a_-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_x000a_Por lo anterior, la DAC reportó el cumplimiento de la acción y solicitó el cierre del hallazgo, mediante el formato Justificación de Cumplimiento de Hallazgo. De acuerdo con la gestión evidenciada, se cierra la acción.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x v="4"/>
    <d v="2022-06-01T00:00:00"/>
    <d v="2022-12-15T00:00:00"/>
    <m/>
    <x v="1"/>
    <m/>
    <m/>
    <s v="SUBSECRETARÍA DE SERVICIOS A LA CIUDADANÍA"/>
    <s v="DIRECCIÓN DE ATENCIÓN AL CIUDADANO"/>
    <n v="0"/>
    <n v="0"/>
    <s v="CERRADA"/>
    <d v="2023-01-05T00:00:00"/>
    <s v="Edgar Gonzalez"/>
    <s v="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_x000a_Lo anterior permite evidenciar el cumplimiento de la acción por lo que se procede con el respectivo cierre de la acción;_x000a_7/12/2022: La dependencia no reportó evidencias en este corte._x000a_8//11/2022: La dependencia no reportó evidencias en este corte._x000a_7//10/2022: La dependencia no reportó evidencias en este corte._x000a_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_x000a_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_x000a_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_x000a_Por lo anteriormente expuesto, se remiten avances del cumplimiento conforme a la acción establecida en el plan de mejora institucional._x000a_Se aportan las siguientes evidencias:_x000a_-_x0009_Informe de Interventoría Aprobado - Junio 2022_x000a_-_x0009_Informe de Interventoría Aprobado - Julio 2022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x v="4"/>
    <d v="2022-01-03T00:00:00"/>
    <d v="2022-07-02T00:00:00"/>
    <s v="CERRADA"/>
    <x v="0"/>
    <m/>
    <m/>
    <s v="SUBSECRETARÍA DE SERVICIOS A LA CIUDADANÍA"/>
    <s v="DIRECCIÓN DE ATENCIÓN AL CIUDADANO"/>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_x000a_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ó el cumplimiento de la acción; por tal motivo, la DAC solicitó su respectivo cierre, mediante el Formato de Justificación de Cierre del Hallazgo; por tanto, se recomienda el cierre de la acción.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x v="4"/>
    <d v="2022-01-03T00:00:00"/>
    <d v="2022-12-15T00:00:00"/>
    <m/>
    <x v="1"/>
    <m/>
    <m/>
    <s v="SUBSECRETARÍA DE SERVICIOS A LA CIUDADANÍA"/>
    <s v="DIRECCIÓN DE ATENCIÓN AL CIUDADANO"/>
    <n v="100"/>
    <n v="100"/>
    <s v="CERRADA"/>
    <d v="2022-10-07T00:00:00"/>
    <s v="Nataly Tenjo Vargas"/>
    <s v="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_x000a_Estas herramientas de verificación fueron revisadas y aprobadas por la supervisión de la SDM e implementadas por la Interventoría para la validación del cumplimiento de los requisitos contractuales por parte del Concesionario GYP._x000a__x000a_Por lo anteriormente expuesto, la Dirección de Atención al Ciudadano reportó el cumplimiento de la acción, por tal motivo, solicitó su respectivo cierre mediante el formato PV01-IN02-F02 “Justificación cumplimiento hallazgo&quot;_x000a__x000a_Se aportaron las siguientes evidencias:_x000a__x000a_1._x0009_Acta de seguimiento OP102 Revisión acciones de mejora - Herramientas de seguimiento_x000a_2._x0009_Acta de seguimiento OP103 Diseño herramientas de seguimiento_x000a_3._x0009_Acta de seguimiento OP023 Seguimiento verificación y aprobación de las herramientas_x000a_-_x0009_Herramientas de verificación_x000a_   -_x0009_Herramienta de seguimiento - Lista de verificación de parqueo_x000a_   -_x0009_Herramienta de seguimiento - Lista de verificación de uso del suelo_x000a_-_x0009_Mesa de trabajo - Seguimiento habilitación de predios_x000a_   -_x0009_Herramientas de seguimiento implementadas_x000a__x000a_De acuerdo con la gestión evidenciada,  se recomienda el cierre de la misma._x000a__x000a_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Estas herramientas de verificación fueron revisadas y aprobadas por la supervisión de la SDM e implementadas por la Interventoría para la validación del cumplimiento de los requisitos contractuales por parte del Concesionario GYP._x000a_Se aportan las siguientes evidencias:_x000a_1._x0009_Acta OP102 Revisión Herramientas de seguimiento_x000a_2._x0009_Acta OP103 Diseño herramientas de seguimiento_x000a_3._x0009_Acta OP023 Seguimiento verificación y aprobación de las herramientas_x000a_-_x0009_Herramientas de verificación_x000a_-_x0009_Herramienta de seguimiento - Lista de verificación de parqueo_x000a_-_x0009_Herramienta de seguimiento - Lista de verificación de uso del suel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x v="4"/>
    <d v="2022-01-03T00:00:00"/>
    <d v="2022-12-15T00:00:00"/>
    <m/>
    <x v="1"/>
    <m/>
    <m/>
    <s v="SUBSECRETARÍA DE SERVICIOS A LA CIUDADANÍA"/>
    <s v="DIRECCIÓN DE ATENCIÓN AL CIUDADANO"/>
    <n v="0"/>
    <n v="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sual a la Interventoría y al Concesionario, del reporte de avance del proceso de habilitación de cupos de parqueadero vigencia 2022, conforme al contrato de Concesión No 2018-114._x000a_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n seguimientos mensuales correspondientes a: _x000a__x000a_1)_x0009_La verificación de los documentos presentados por la Concesión GYP de los nuevos predios con los cuales se cubrirá los cupos de parqueo para la vigencia 2022; 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_x000a_1._x0009_Acta 1 Enero_x000a_2._x0009_Acta 2 Febrero_x000a_3._x0009_Acta 3 Marzo_x000a_4._x0009_Acta 4 Abril _x000a_5._x0009_Acta 5 Mayo_x000a_6._x0009_Acta 6 Junio_x000a_7._x0009_Acta 7 Julio _x000a_8._x0009_Acta 8 Agosto_x000a_9._x0009_Acta 9 Septiembre_x000a__x000a_7/9/2022: Desde la DAC se han realizado los seguimientos mensuales correspondientes a: _x000a_a)_x0009_La verificación de los documentos presentados por la Concesión GYP de los nuevos predios con los cuales se cubrirá los cupos de parqueo para la vigencia 2022; _x000a_b)_x0009_Solicitar mensualmente a la Interventoría y al Concesionario, el reporte del avance del proceso de habilitación de cupos de parqueadero vigencia 2022, conforme al contrato de Concesión No 2018-114._x000a_Por lo anteriormente expuesto, Remitieron avances del cumplimiento conforme a la acción establecida en el plan de mejora por procesos._x000a_Se aportan las siguientes evidencias:_x000a_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x v="4"/>
    <d v="2022-01-03T00:00:00"/>
    <d v="2022-12-15T00:00:00"/>
    <m/>
    <x v="1"/>
    <m/>
    <m/>
    <s v="SUBSECRETARÍA DE SERVICIOS A LA CIUDADANÍA"/>
    <s v="DIRECCIÓN DE ATENCIÓN AL CIUDADANO"/>
    <n v="0"/>
    <n v="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sual a la Interventoría y al Concesionario, del reporte de avance del proceso de habilitación de cupos de parqueadero vigencia 2022, conforme al contrato de Concesión No 2018-114._x000a_De acuerdo con los seguimientos realizados y a las evidencias adjuntas a este documento, el Concesionario GYP dió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n seguimientos mensuales correspondientes a: _x000a_1)_x0009_La verificación de los documentos presentados por la Concesión GYP de los nuevos predios con los cuales se cubrirá los cupos de parqueo para la vigencia 2022; 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_x000a_1._x0009_Acta 1 Enero_x000a_2._x0009_Acta 2 Febrero_x000a_3._x0009_Acta 3 Marzo_x000a_4._x0009_Acta 4 Abril _x000a_5._x0009_Acta 5 Mayo_x000a_6._x0009_Acta 6 Junio_x000a_7._x0009_Acta 7 Julio _x000a_8._x0009_Acta 8 Agoto_x000a_9._x0009_Acta 9 Septiembre_x000a__x000a__x000a_7/9/2022: Desde la DAC se ha realizado los seguimientos mensuales correspondientes a: _x000a__x000a_1._x0009_La verificación de los documentos presentados por la Concesión GYP de los nuevos predios con los cuales se cubrirá los cupos de parqueo para la vigencia 2022;_x000a_2._x0009_Solicitar mensualmente a la Interventoría y al Concesionario, el reporte del avance del proceso de habilitación de cupos de parqueadero vigencia 2022, conforme al contrato de Concesión No 2018-114._x000a__x000a_Por lo anteriormente expuesto, remitieron  avances del cumplimiento conforme a la acción establecida en el plan de mejora por procesos._x000a__x000a_Se aportan las siguientes evidencias: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x v="26"/>
    <d v="2022-01-03T00:00:00"/>
    <d v="2022-03-15T00:00:00"/>
    <s v="CERRADA"/>
    <x v="0"/>
    <m/>
    <m/>
    <s v="SUBSECRETARÍA DE GESTIÓN CORPORATIVA - SUBSECRETARÍA DE SERVICIOS A LA CIUDADANÍA"/>
    <s v="SUBDIRECCIÓN FINANCIERA  DIRECCIÓN DE ATENCIÓN AL CIUDADANO"/>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r>
    <d v="2022-06-28T00:00:00"/>
    <s v="MOVILIDAD"/>
    <s v="SECRETARIA DISTRITAL DE MOVILIDAD - SDM"/>
    <s v="113"/>
    <n v="2022"/>
    <n v="97"/>
    <s v="3.2.2.1.1"/>
    <n v="1"/>
    <s v="DIRECCIÓN SECTOR MOVILIDAD"/>
    <s v="01 - AUDITORIA DE REGULARIDAD"/>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x v="27"/>
    <d v="2022-06-15T00:00:00"/>
    <d v="2023-06-13T00:00:00"/>
    <m/>
    <x v="1"/>
    <m/>
    <m/>
    <s v="SUBSECRETARÍA DE GESTIÓN DE LA MOVILIDAD"/>
    <s v="SUBSECRETARIA DE GESTIÓN DE LA MOVILIDAD-SUBDIRECCIÓN DE SEÑALIZACIÓN"/>
    <n v="0"/>
    <n v="0"/>
    <s v="ABIERTA"/>
    <d v="2022-12-12T00:00:00"/>
    <s v="Guillermo Delgadillo Molano"/>
    <s v="10/01/2023: La acción se encuentra en ejecución, durante el mes de diciembre no se adelantaron procesos_x000a_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quot;. 3) Anexo técnico definitivo de la licitación pública SDM-LP-103-2022 publicada el 17 de agosto de 2022 en Secop II. El anexo técnico definitivo, página 18, apartado 3.19.1 ACTA DE INICIO DEL CONTRATO, reza “una vez perfeccionado...&quot;. 4) Anexo técnico definitivo del concurso abierto de méritos SDM-CMA-31-2022 publicado el 07 de julio de 2022 en Secop II, en el anexo técnico definitivo, pagina 35, apartado 2.8.1. ACTA DE INICIO DEL CONTRATO, reza “una vez perfeccionado...&quot;_x000a_Por lo evidenciado se obsevó que se está dando cumplimiento en la acción._x000a__x000a_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_x000a_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_x000a_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_x000a__x000a_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_x000a_09/08/2022 La acción se encuentra en términos, para este periodo se presenta la evidencia del anexo técnico del concurso abierto de méritos SDM-CMA-31-2022 publicado el 07 de julio de 2022 en Secop II, para contratar una consultoría en temas de la subdirección de señalización._x000a_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_x000a_12/07/2022 La acción se encuentra en términos y será aplicada en la estructuración de los nuevos contratos de señalización que se suscriban por la dependencia en el periodo contemplado en la acción._x000a_Se informa que una vez se aplique la acción en los nuevos contratos y se evidencie su efectividad, se presentarán las evidencias a la OCI."/>
  </r>
  <r>
    <d v="2022-06-28T00:00:00"/>
    <s v="MOVILIDAD"/>
    <s v="SECRETARIA DISTRITAL DE MOVILIDAD - SDM"/>
    <s v="113"/>
    <n v="2022"/>
    <n v="97"/>
    <s v="3.2.2.1.2"/>
    <n v="1"/>
    <s v="DIRECCIÓN SECTOR MOVILIDAD"/>
    <s v="01 - AUDITORIA DE REGULARIDAD"/>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x v="8"/>
    <d v="2022-06-15T00:00:00"/>
    <d v="2022-09-30T00:00:00"/>
    <s v="CERRADA"/>
    <x v="0"/>
    <m/>
    <m/>
    <s v="SUBSECRETARÍA DE GESTIÓN CORPORATIVA "/>
    <s v="SUBDIRECCIÓN ADMINISTRATIVA"/>
    <n v="100"/>
    <n v="100"/>
    <s v="CERRADA"/>
    <d v="2022-10-07T00:00:00"/>
    <s v="Nataly Tenjo Vargas"/>
    <s v="7/10/2022: En referencia al instructivo se realizó socialización a la Subdirección de Gestión en Vía el 19 de septiembre. _x000a_Evidencias: - Instructivo para la baja definitiva de bienes por pérdida, hurto, fuerza mayor o caso  fortuito. PA01-PR12-IN02  - Listado de asistencia PA01-M01-F02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1.2"/>
    <n v="2"/>
    <s v="DIRECCIÓN SECTOR MOVILIDAD"/>
    <s v="01 - AUDITORIA DE REGULARIDAD"/>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x v="28"/>
    <d v="2022-06-15T00:00:00"/>
    <d v="2022-12-30T00:00:00"/>
    <m/>
    <x v="1"/>
    <m/>
    <m/>
    <s v="SUBSECRETARÍA DE GESTIÓN DE LA MOVILIDAD"/>
    <s v="SUBDIRECCIÓN DE GESTIÓN EN VÍA"/>
    <n v="100"/>
    <n v="100"/>
    <s v="CERRADA"/>
    <d v="2022-12-12T00:00:00"/>
    <s v="Guillermo Delgadillo Molano"/>
    <s v="03/01/2023: la SGM, actualizó el procedimiento PM02-PR05, Intervenciones del Grupo Operativo en Vía, ademas del PM02-PR05-PT01 “Protocolo Operación Gogev&quot; en este se incluyó el numeral 3.5  “reporte hurto, pérdidas y daño de material”, los cuales se encuentran publicados en la intranet de la SDM desde el 28/11/2022, se socializó el  PM02-PR05 los dias 12-12-14-21-22-23-27 con la asitentecia de 166 colaboradores de la SGM, sobre el cual se realizo evaluacion d eapropiacion a los asistentes._x000a_De acuerdo a lo evidenciado se observa que la acción se cumple en términos de eficacia por lo que se recomienda su cierre_x000a__x000a_12/12/2022: La SGM informa como avance de la ejecución de la acción que el procedimiento PM02-PR05, Intervenciones del Grupo Operativo en Vía ya publicó en //www.movilidadbogota.gov.co/intranet/PM02.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_x000a__x000a_09/11/2022: La acción se encuentra en términos, no se aporta evidencias para este periodo_x000a_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_x000a__x000a_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_x000a_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r>
  <r>
    <d v="2022-06-28T00:00:00"/>
    <s v="MOVILIDAD"/>
    <s v="SECRETARIA DISTRITAL DE MOVILIDAD - SDM"/>
    <s v="113"/>
    <n v="2022"/>
    <n v="97"/>
    <s v="3.2.2.1.3"/>
    <n v="1"/>
    <s v="DIRECCIÓN SECTOR MOVILIDAD"/>
    <s v="01 - AUDITORIA DE REGULARIDAD"/>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x v="8"/>
    <d v="2022-06-15T00:00:00"/>
    <d v="2022-09-30T00:00:00"/>
    <s v="CERRADA"/>
    <x v="0"/>
    <m/>
    <m/>
    <s v="SUBSECRETARÍA DE GESTIÓN CORPORATIVA "/>
    <s v="SUBDIRECCIÓN ADMINISTRATIVA"/>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1.4"/>
    <n v="1"/>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x v="29"/>
    <d v="2022-06-14T00:00:00"/>
    <d v="2023-06-13T00:00:00"/>
    <m/>
    <x v="1"/>
    <m/>
    <m/>
    <s v="SUBSECRETARÍA DE GESTIÓN JURÍDICA"/>
    <s v="DIRECCIÓN DE CONTRATACIÓN"/>
    <n v="0"/>
    <n v="0"/>
    <s v="ABIERTA"/>
    <d v="2023-01-11T00:00:00"/>
    <s v="Wendy Cordoba"/>
    <s v="11/01/2023. Los responsables reiteran que se tiene proyectado remitir el segundo memorando en en próximo semestre..                                                                                           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_x000a_7/09/2022: Sin avances para el mes de agosto,  los responsables tienen proyectado remitir durante el segundo semestre enviar el memorando de conformidad con el Decreto 1082 de 2015._x000a_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
  </r>
  <r>
    <d v="2022-06-28T00:00:00"/>
    <s v="MOVILIDAD"/>
    <s v="SECRETARIA DISTRITAL DE MOVILIDAD - SDM"/>
    <s v="113"/>
    <n v="2022"/>
    <n v="97"/>
    <s v="3.2.2.1.4"/>
    <n v="2"/>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x v="29"/>
    <d v="2022-06-14T00:00:00"/>
    <d v="2022-12-30T00:00:00"/>
    <m/>
    <x v="1"/>
    <m/>
    <m/>
    <s v="SUBSECRETARÍA DE GESTIÓN JURÍDICA"/>
    <s v="DIRECCIÓN DE CONTRATACIÓN"/>
    <n v="0"/>
    <n v="0"/>
    <s v="CERRADA"/>
    <d v="2023-01-11T00:00:00"/>
    <s v="Wendy Cordoba"/>
    <s v="11/01/2023. De acuerdo a la verifica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quot;PROCESOS PUBLICADOS DC DICIEMBRE 2022&quot; . Asi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quot;PROCESOS PUBLICADOS DC SEPTIEMBRE&quot;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quot;PROCESOS PUBLICADOS DC AGOSTO&quot;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_x000a_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
  </r>
  <r>
    <d v="2022-06-28T00:00:00"/>
    <s v="MOVILIDAD"/>
    <s v="SECRETARIA DISTRITAL DE MOVILIDAD - SDM"/>
    <s v="113"/>
    <n v="2022"/>
    <n v="97"/>
    <s v="3.2.2.2.1"/>
    <n v="1"/>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x v="27"/>
    <d v="2022-06-15T00:00:00"/>
    <d v="2023-06-13T00:00:00"/>
    <m/>
    <x v="1"/>
    <m/>
    <m/>
    <s v="SUBSECRETARÍA DE GESTIÓN DE LA MOVILIDAD"/>
    <s v="SUBSECRETARIA DE GESTIÓN DE LA MOVILIDAD-SUBDIRECCIÓN DE SEÑALIZACIÓN"/>
    <n v="0"/>
    <n v="0"/>
    <s v="ABIERTA"/>
    <d v="2023-01-03T00:00:00"/>
    <s v="Guillermo Delgadillo Molano"/>
    <s v="10/01/2023: La acción se encuentra en ejecución, durante el mes de diciembre no se adelantaron procesos_x000a_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_x000a_5. &quot;Entregar en el informe mensual de interventoría, copia de los aportes a seguridad social y parafiscales y el certificado de pago...&quot; 6. &quot;Vigilar el cumplimiento por parte de los contratistas de las disposiciones legales de carácter laboral vigentes...&quot; Adicionalmente en este anexo técnico, pagina 43, apartado 3.4 ACTIVIDADES DE CARÁCTER FINANCIERO, ítem 6, establece que el Interventor debe: 6. &quot;Verificar que el contratista de obra se encuentre...&quot; Lo anterior permite inferir que con las evidencias aportadas se viene aplicando la acción_x000a_ _x000a_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_x000a_Lo anterior permite inferir que con las evidencias aportadas se esta aplicando la acción_x000a__x000a_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_x000a__x000a_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_x000a_09/08/2022 La acción se encuentra en términos y será aplicada en la estructuración de los nuevos contratos de obra e interventoría que se suscriban por la dependencia en el periodo contemplado en la acción._x000a_Se informa que una vez se aplique la acción en los nuevos contratos y se evidencie su efectividad, se presentarán las evidencias a la OCI._x000a_12/07/2022 La acción se encuentra en términos y será aplicada en la estructuración de los nuevos contratos de obra e interventoría que se suscriban por la dependencia en el periodo contemplado en la_x000a_acción._x000a_Se informa que una vez se aplique la acción en los nuevos contratos y se evidencie su efectividad, se presentarán las evidencias a la OCI."/>
  </r>
  <r>
    <d v="2022-06-28T00:00:00"/>
    <s v="MOVILIDAD"/>
    <s v="SECRETARIA DISTRITAL DE MOVILIDAD - SDM"/>
    <s v="113"/>
    <n v="2022"/>
    <n v="97"/>
    <s v="3.2.2.2.1"/>
    <n v="2"/>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x v="27"/>
    <d v="2022-06-15T00:00:00"/>
    <d v="2023-06-13T00:00:00"/>
    <m/>
    <x v="1"/>
    <m/>
    <m/>
    <s v="SUBSECRETARÍA DE GESTIÓN DE LA MOVILIDAD"/>
    <s v="SUBSECRETARIA DE GESTIÓN DE LA MOVILIDAD-SUBDIRECCIÓN DE SEÑALIZACIÓN"/>
    <n v="0"/>
    <n v="0"/>
    <s v="ABIERTA"/>
    <d v="2022-12-12T00:00:00"/>
    <s v="Guillermo Delgadillo Molano"/>
    <s v="10/01/2023: La acción se encuentra en ejecución, durante el mes de diciembre no se adelantaron procesos_x000a_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12.2 Copia de las planillas de pago de la seguridad social del personal vinculado al contrato de obra, y 12.4 Certificación del pago de salarios expedido por el representante legal o revisor fiscal. 4) Anexo técnico definitivo del concurso abierto de méritos SDM-CMA-31-2022 publicado el 07 de julio de 2022 en Secop II. En el anexo técnico, página 42, apartado 2.9.2. INFORME MENSUAL 15.2 Copia de las planillas de pago del personal vinculado al contrato de consultoría, por concepto de seguridad social y 15.4 Certificación del pago de salarios expedido por el representante legal o revisor fiscal de la empresa contratante.Lo anterior permite inferir que con las evidencias aportadas se viene aplicando la acción_x000a__x000a_09/11/2022: La acción se encuentra en términos, no se aporta evidencias para este periodo_x000a_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_x000a__x000a_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_x000a__x000a__x000a_09/08/2022 La acción se encuentra en términos, para este periodo se presenta la evidencia del anexo técnico del concurso abierto de méritos SDM-CMA-31-2022 publicado el 07 de julio de 2022 en Secop_x000a_II, para contratar una consultoría en temas de la subdirección de señalización. En este anexo técnico, página 42, apartado 2.9.2. INFORME MENSUAL, requisitos 15.1 y 15.2,_x000a_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_x000a__x000a_Junta Central de Contadores con vencimiento no mayor a tres (3) meses a partir_x000a_de su expedición y fotocopia de la cédula del representante legal.”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12/07/2022 La acción se encuentra en términos y será aplicada en la estructuración de los nuevos contratos de interventoría que se suscriban por la dependencia en el periodo contemplado en la acción._x000a_Se informa que una vez se aplique la acción en los nuevos contratos y se evidencie su efectividad, se presentarán las evidencias a la OCI."/>
  </r>
  <r>
    <d v="2022-06-28T00:00:00"/>
    <s v="MOVILIDAD"/>
    <s v="SECRETARIA DISTRITAL DE MOVILIDAD - SDM"/>
    <s v="113"/>
    <n v="2022"/>
    <n v="97"/>
    <s v="3.2.2.3.1"/>
    <n v="1"/>
    <s v="DIRECCIÓN SECTOR MOVILIDAD"/>
    <s v="01 - AUDITORIA DE REGULARIDAD"/>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x v="1"/>
    <d v="2022-06-15T00:00:00"/>
    <d v="2022-12-31T00:00:00"/>
    <m/>
    <x v="1"/>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7/09/2022: se indica que se encuentra la circular en versión preliminar dado que se encuentra pendiente de la firma del Subdirector de Señalización._x000a__x000a_09/08/2022 La acción se encuentra en términos, actualmente se está estructurando el contenido de la circular con el fin de asegurar claridad y efectividad en la información que se va a comunicar a los contratistas._x000a_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d v="2022-06-28T00:00:00"/>
    <s v="MOVILIDAD"/>
    <s v="SECRETARIA DISTRITAL DE MOVILIDAD - SDM"/>
    <s v="113"/>
    <n v="2022"/>
    <n v="97"/>
    <s v="3.2.2.3.2"/>
    <n v="1"/>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x v="8"/>
    <d v="2022-06-15T00:00:00"/>
    <d v="2022-09-30T00:00:00"/>
    <s v="CERRADA"/>
    <x v="0"/>
    <m/>
    <m/>
    <s v="SUBSECRETARÍA DE GESTIÓN CORPORATIVA "/>
    <s v="SUBDIRECCIÓN ADMINISTRATIVA"/>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3.2"/>
    <n v="2"/>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x v="1"/>
    <d v="2022-06-15T00:00:00"/>
    <d v="2022-09-30T00:00:00"/>
    <s v="CERRADA"/>
    <x v="0"/>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8/09/2022: se indica como avance que para el mes de agosto se está estructurando el contenido de la circular con el fin de asegurar claridad y efectividad en la información que se va a comunicar a los contratistas._x000a__x000a_09/08/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d v="2022-06-28T00:00:00"/>
    <s v="MOVILIDAD"/>
    <s v="SECRETARIA DISTRITAL DE MOVILIDAD - SDM"/>
    <s v="113"/>
    <n v="2022"/>
    <n v="97"/>
    <s v="3.2.2.4.1"/>
    <n v="1"/>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x v="29"/>
    <d v="2022-06-14T00:00:00"/>
    <d v="2023-06-13T00:00:00"/>
    <m/>
    <x v="1"/>
    <m/>
    <m/>
    <s v="SUBSECRETARÍA DE GESTIÓN JURÍDICA"/>
    <s v="DIRECCIÓN DE CONTRATACIÓN"/>
    <n v="0"/>
    <n v="0"/>
    <s v="ABIERTA"/>
    <d v="2023-01-11T00:00:00"/>
    <s v="Wendy Cordoba"/>
    <s v="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_x000a_09/2022: Sin avances para el mes de agosto,  los responsables tienen proyectado remitir durante el segundo semestre enviar el memorando. _x000a_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
  </r>
  <r>
    <d v="2022-06-28T00:00:00"/>
    <s v="MOVILIDAD"/>
    <s v="SECRETARIA DISTRITAL DE MOVILIDAD - SDM"/>
    <s v="113"/>
    <n v="2022"/>
    <n v="97"/>
    <s v="3.2.2.4.1"/>
    <n v="2"/>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x v="29"/>
    <d v="2022-06-14T00:00:00"/>
    <d v="2023-06-13T00:00:00"/>
    <m/>
    <x v="1"/>
    <m/>
    <m/>
    <s v="SUBSECRETARÍA DE GESTIÓN JURÍDICA"/>
    <s v="DIRECCIÓN DE CONTRATACIÓN"/>
    <n v="0"/>
    <n v="0"/>
    <s v="ABIERTA"/>
    <d v="2023-01-11T00:00:00"/>
    <s v="Wendy Cordoba"/>
    <s v="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_x000a_7/09/2022: En el mes de agosto no se presentaron avances frente a esta acción._x000a_08/08/2022: En el mes de julio no se presentaron avances frente a esta acción."/>
  </r>
  <r>
    <d v="2022-06-28T00:00:00"/>
    <s v="MOVILIDAD"/>
    <s v="SECRETARIA DISTRITAL DE MOVILIDAD - SDM"/>
    <s v="113"/>
    <n v="2022"/>
    <n v="97"/>
    <s v="3.2.2.6.1"/>
    <n v="1"/>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x v="30"/>
    <d v="2022-06-14T00:00:00"/>
    <d v="2022-12-31T00:00:00"/>
    <m/>
    <x v="1"/>
    <m/>
    <m/>
    <s v="SUBSECRETARIA DE POLÍTICA DE MOVILIDAD / SUBSECRETARIA DE GESTIÓN JURÍDICA"/>
    <s v="SUBSECRETARÍA DE POLÍTICA DE MOVILIDAD / DIRECCIÓN DE CONTRATACIÓN"/>
    <n v="0"/>
    <n v="0"/>
    <s v="CERRADA"/>
    <d v="2022-12-15T00:00:00"/>
    <s v="Wendy Cordoba"/>
    <s v="15/12/2022.  De las evidencias aportadas y la revisión en la intranet se pudo observar que el Manual de contratación fue actualizado y formalizado mediante la Resolución 302969 de 2022 “Por la cual se adopta la versión 4.0 del Manual de Contratación, de la Secretaría Distrital de Movilidad”.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cierr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_x000a_7/09/2022: El manual de contratación se encuentra en ajustes y revisión por parte de los profesionales de la Dirección de Contratación. _x000a_08/08/2022: El manual de contratación se encuentra en ajustes y revisión por parte de los profesionales de la Dirección de Contratación. _x000a_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_x000a_"/>
  </r>
  <r>
    <d v="2022-06-28T00:00:00"/>
    <s v="MOVILIDAD"/>
    <s v="SECRETARIA DISTRITAL DE MOVILIDAD - SDM"/>
    <s v="113"/>
    <n v="2022"/>
    <n v="97"/>
    <s v="3.2.2.6.1"/>
    <n v="2"/>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x v="13"/>
    <d v="2022-06-14T00:00:00"/>
    <d v="2022-12-31T00:00:00"/>
    <m/>
    <x v="1"/>
    <m/>
    <m/>
    <s v="SUBSECRETARÍA DE POLÍTICA DE MOVILIDAD"/>
    <s v="SUBSECRETARÍA DE POLÍTICA DE MOVILIDAD"/>
    <n v="0"/>
    <n v="0"/>
    <s v="CERRADA"/>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_x000a__x000a_8/09/2022: La dependencia, no reportan evidencias en este corte._x000a_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
  </r>
  <r>
    <d v="2022-06-28T00:00:00"/>
    <s v="MOVILIDAD"/>
    <s v="SECRETARIA DISTRITAL DE MOVILIDAD - SDM"/>
    <s v="113"/>
    <n v="2022"/>
    <n v="97"/>
    <s v="3.2.2.7.1"/>
    <n v="1"/>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x v="31"/>
    <d v="2022-06-14T00:00:00"/>
    <d v="2022-10-31T00:00:00"/>
    <m/>
    <x v="1"/>
    <m/>
    <m/>
    <s v="SUBSECRETARÍA DE GESTIÓN JURÍDICA"/>
    <s v="DIRECCIÓN DE GESTIÓN DE COBRO"/>
    <n v="0"/>
    <n v="0"/>
    <s v="CERRADA"/>
    <d v="2022-11-09T00:00:00"/>
    <s v="Wendy Cordoba"/>
    <s v="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_x000a__x000a_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_x000a_08/08/2022: Sin avances para el mes de julio de acuerdo a la reunión programada."/>
  </r>
  <r>
    <d v="2022-06-28T00:00:00"/>
    <s v="MOVILIDAD"/>
    <s v="SECRETARIA DISTRITAL DE MOVILIDAD - SDM"/>
    <s v="113"/>
    <n v="2022"/>
    <n v="97"/>
    <s v="3.2.2.7.1"/>
    <n v="2"/>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x v="31"/>
    <d v="2022-06-14T00:00:00"/>
    <d v="2022-12-31T00:00:00"/>
    <m/>
    <x v="1"/>
    <m/>
    <m/>
    <s v="SUBSECRETARÍA DE GESTIÓN JURÍDICA"/>
    <s v="DIRECCIÓN DE GESTIÓN DE COBRO"/>
    <n v="0"/>
    <n v="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cierr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quot;TABLERO DE CONTROL COMPARENDOS CON BOTON DE INFORME&quot;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d v="2022-06-28T00:00:00"/>
    <s v="MOVILIDAD"/>
    <s v="SECRETARIA DISTRITAL DE MOVILIDAD - SDM"/>
    <s v="113"/>
    <n v="2022"/>
    <n v="97"/>
    <s v="3.2.2.7.2"/>
    <n v="1"/>
    <s v="DIRECCIÓN SECTOR MOVILIDAD"/>
    <s v="01 - AUDITORIA DE REGULARIDAD"/>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x v="31"/>
    <d v="2022-06-14T00:00:00"/>
    <d v="2022-12-31T00:00:00"/>
    <m/>
    <x v="1"/>
    <m/>
    <m/>
    <s v="SUBSECRETARÍA DE GESTIÓN JURÍDICA"/>
    <s v="DIRECCIÓN DE GESTIÓN DE COBRO"/>
    <n v="0"/>
    <n v="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quot;TABLERO DE CONTROL COMPARENDOS CON BOTON DE INFORME&quot;.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d v="2022-06-28T00:00:00"/>
    <s v="MOVILIDAD"/>
    <s v="SECRETARIA DISTRITAL DE MOVILIDAD - SDM"/>
    <s v="113"/>
    <n v="2022"/>
    <n v="97"/>
    <s v="3.2.2.7.3"/>
    <n v="1"/>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x v="32"/>
    <d v="2022-07-01T00:00:00"/>
    <d v="2022-12-12T00:00:00"/>
    <m/>
    <x v="1"/>
    <m/>
    <m/>
    <s v="SUBSECRETARÍA DE SERVICIO A LA CIUDADANÍA/SUBSECRETARÍA DE GESTIÓN CORPORATIVA/_x000a_OTIC_x000a_"/>
    <s v="SSC - DIATT / SGC - SUBDIRECCIÓN FINANCIERA / OTIC"/>
    <n v="0"/>
    <n v="0"/>
    <s v="CERRADA"/>
    <d v="2023-01-05T00:00:00"/>
    <s v="Edgar Gonzalez"/>
    <s v="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_x000a_Lo anterior permite evidenciar el cumplimiento de la acción por lo que se procede con el respectivo cierre de la acción; su eficacia  y efectividad se evaluará en una próxima revisión al proceso._x000a_7/12/2022: La dependencia no reportó evidencias en este corte._x000a_8//11/2022: La dependencia no reportó evidencias en este corte._x000a_7/10/2022: Por medio del oficio 202242008288861 del 1 de septiembre de 2022 se solicitó a la Interventoría la actualización del formato de solicitud de requerimientos._x000a_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_x000a_El viernes 30 de septiembre de 2022 se realizó la socialización a toda la Entidad del formato por medio de correo electrónico._x000a_Por lo anterior, se aportaron las siguientes evidencias:_x000a_- Oficio 202242008288861 del 1 de septiembre del 2022._x000a_- Acta de reunión de revisión, ajuste y aprobación del formato de solicitud de requerimiento – Anexo 22._x000a_- Formato ajustado y aprobado – Anexo 22._x000a__x000a_7/09/2022: La dependencia no reportó evidencias en este corte._x000a_5/08/2022: La dependencia no reportó evidencias en este corte."/>
  </r>
  <r>
    <d v="2022-06-28T00:00:00"/>
    <s v="MOVILIDAD"/>
    <s v="SECRETARIA DISTRITAL DE MOVILIDAD - SDM"/>
    <s v="113"/>
    <n v="2022"/>
    <n v="97"/>
    <s v="3.2.2.7.3"/>
    <n v="2"/>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x v="32"/>
    <d v="2022-07-01T00:00:00"/>
    <d v="2023-06-13T00:00:00"/>
    <m/>
    <x v="1"/>
    <m/>
    <m/>
    <s v="SUBSECRETARÍA DE SERVICIO A LA CIUDADANÍA/SUBSECRETARÍA DE GESTIÓN CORPORATIVA/_x000a_OTIC_x000a_"/>
    <s v="SSC - DIATT / SGC - SUBDIRECCIÓN FINANCIERA / OTIC"/>
    <n v="0"/>
    <n v="0"/>
    <s v="CERRADA"/>
    <d v="2023-01-05T00:00:00"/>
    <s v="Edgar Gonzalez"/>
    <s v="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 cierre de la acción_x000a_7/12/2022: La dependencia no reportó evidencias en este corte._x000a_8//11/2022: La dependencia no reportó evidencias en este corte._x000a_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_x000a_Por lo anterior se aportan las siguientes evidencias:_x000a_- Informe trimestral (julio, agosto y septiembre)._x000a_- Oficios periódicos enviados a la interventoría de seguimiento a los requerimientos pendientes por entregar._x000a_7/09/2022: La dependencia no reportó evidencias en este corte._x000a_5/08/2022: La dependencia no reportó evidencias en este corte."/>
  </r>
  <r>
    <d v="2022-06-28T00:00:00"/>
    <s v="MOVILIDAD"/>
    <s v="SECRETARIA DISTRITAL DE MOVILIDAD - SDM"/>
    <s v="113"/>
    <n v="2022"/>
    <n v="97"/>
    <s v="3.2.2.7.3"/>
    <n v="3"/>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x v="33"/>
    <d v="2022-06-14T00:00:00"/>
    <d v="2022-12-31T00:00:00"/>
    <m/>
    <x v="1"/>
    <m/>
    <m/>
    <s v="OTCI_x000a_SUBSECRETARÍA DE SERVICIO A LA CIUDADANÍA_x000a_SUBSECRETARÍA DE GESTIÓN CORPORATIVA"/>
    <s v="OTIC / SSC - DIATT / SGC - SUBDIRECCIÓN FINANCIERA"/>
    <n v="0"/>
    <n v="0"/>
    <s v="CERRADA"/>
    <d v="2022-01-10T00:00:00"/>
    <s v="Yancy Urbano/Edgar Gonzalez"/>
    <s v="10/01/2023- De acuerdo a solicitud e cierre de la acción realiza creación del repositorio virtual para almacenar los requerimientos solicitados a ETB donde se realiza el cargue de los PDF de los requerimientos solicitados por la SDM a ETB desde el 01 de julio 2022. _x000a_Evidencia en el Link de acceso al repositorio: _x000a_https://drive.google.com/drive/folders/0AEm4C-KsxYsQUk9PVA, Lo anterior permite evidenciar el cumplimiento de la acción por lo que se procede con el respectivo cierre de la acción. _x000a_7/10/2022 Nataly Tenjo Vargas: Se realizó la creación del repositorio virtual para almacenar los requerimientos solicitados a ETB y en el transcurso de octubre se va a realizar el cargue de los PDF de los requerimientos solicitados por la SDM a ETB desde el 01 de julio 2022._x000a_Por lo anterior se aportan las siguientes evidencias:_x000a_- Link de acceso al repositorio. https://drive.google.com/drive/folders/0AEm4C-KsxYsQUk9PVA_x000a_- Pantallazo de la creación del repositorio._x000a_9/09/2022: La dependencia no reportó evidencias en este corte_x000a_9/08/2022: La dependencia no reportó evidencias en este corte."/>
  </r>
  <r>
    <d v="2022-06-28T00:00:00"/>
    <s v="MOVILIDAD"/>
    <s v="SECRETARIA DISTRITAL DE MOVILIDAD - SDM"/>
    <s v="113"/>
    <n v="2022"/>
    <n v="97"/>
    <s v="3.2.2.7.4"/>
    <n v="1"/>
    <s v="DIRECCIÓN SECTOR MOVILIDAD"/>
    <s v="01 - AUDITORIA DE REGULARIDAD"/>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x v="32"/>
    <d v="2022-07-01T00:00:00"/>
    <d v="2022-12-31T00:00:00"/>
    <m/>
    <x v="1"/>
    <m/>
    <m/>
    <s v="SUBSECRETARÍA DE SERVICIO A LA CIUDADANÍA/SUBSECRETARÍA DE GESTIÓN CORPORATIVA/_x000a_OTIC_x000a_"/>
    <s v="SSC - DIATT / SGC - SUBDIRECCIÓN FINANCIERA / OTIC"/>
    <n v="0"/>
    <n v="0"/>
    <s v="CERRADA"/>
    <d v="2023-01-05T00:00:00"/>
    <s v="Edgar Gonzalez"/>
    <s v="05/01/2023 Se socialización del proceso de Contratación el 19/12/2022, con los servidores de las dependencias de DIATT, SF, OTICS, evidencia en la lista de asistencia con la evaluación_x000a_Se observó la capacitación Gestión Documental Documentos Contratación, el 19/12/2022, Listado de asistencia y evaluación, se evidencian en la carpeta compartida en el email; Lo anterior permite evidenciar el cumplimiento de la acción por lo que se procede con el respectivo cierre de la acción._x000a_7/12/2022: La dependencia no reportó evidencias en este corte._x000a_8//11/2022: La dependencia no reportó evidencias en este corte._x000a_7/10/2022: La DIATT reportó que  las socializaciones se solicitarán en el 4° trimestre de 2022._x000a_7/09/2022: La dependencia no reportó evidencias en este corte._x000a_5/08/2022: La dependencia no reportó evidencias en este corte."/>
  </r>
  <r>
    <d v="2022-06-28T00:00:00"/>
    <s v="MOVILIDAD"/>
    <s v="SECRETARIA DISTRITAL DE MOVILIDAD - SDM"/>
    <s v="113"/>
    <n v="2022"/>
    <n v="97"/>
    <s v="3.3.1.1.1"/>
    <n v="1"/>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x v="34"/>
    <d v="2022-07-01T00:00:00"/>
    <d v="2023-02-28T00:00:00"/>
    <m/>
    <x v="1"/>
    <m/>
    <m/>
    <s v="SUBSECRETARÍA DE GESTIÓN CORPORATIVA "/>
    <s v="SUB. FINANCIERA / TODAS LAS DEPENDENCIAS GENERADORAS DEL HECHO ECONÓMICO"/>
    <n v="0"/>
    <n v="0"/>
    <s v="ABIERTA"/>
    <d v="2023-01-06T00:00:00"/>
    <s v="Nataly Tenjo Vargas"/>
    <s v="6/01/2023: Como avance en el cumplimiento de las acción definida en el plan de mejoramiento se realizaron las conciliaciones a las siguientes cuentas contables:_x000a_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_x000a_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_x000a_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conciliaciones, los ajustes contables y las actas de las mesas de trabajo mensuales de acuerdo con la siguiente relación:_x000a_(04) Actas de reunión septiembre 5, 13, 22 y 28 de 2022. Comprobantes No. 452543, 453147, 457823, 457665 y las respectivas conciliaciones._x000a_(01) Acta de reunión octubre 12, 19 y 25 de 2022.- Comprobante No. 457608, 458013, 457826 y las respectivas conciliaciones._x000a_(01) Acta de reunión noviembre 9, 29 de 2022. - Comprobante No. 457870 y las respectivas conciliaciones._x000a_(01) Acta de reunión diciembre 14 de 2022 - Comprobante No. 466949y 466950._x000a_Cuenta 131145 - Derechos de explotación no relacionados con la infraestructura de transporte: Se han realizado conciliaciones, con respecto a las cuentas y periodos que a continuación se relacionan:_x000a_- 131145001 Registro Distrital de Conductores: Conciliaciones enero a octubre._x000a_- 131145002 Registro Distrital Automotor: Conciliaciones enero a octubre._x000a_- 131145003 Registro de Tarjetas de Operación: Conciliaciones enero a octubre._x000a_- 131145003 Registro único nacional de tránsito: Cuenta sin movimiento vigencia 2022._x000a_- 131145005 Traspaso de vehículos: Cuenta sin movimiento vigencia 2022._x000a_- 131145006 Patios Concesiones:_x000a_G y P Bogotá S.A.S: conciliaciones enero a octubre._x000a_Unión Temporal Colombo Argentina SEGRUP: cuenta sin movimiento vigencia 2022._x000a_Lafaurie Jaime Hernando: La DGC mediante memorando 202254000319353 del 20-12-2022 informó que actualmente existe un proceso de cobro coactivo contra el señor Jaime Hernando Lafaurie Vega._x000a_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_x000a_A continuación se relacionan los soportes que dan cuenta del registro contable por el pago de capital e intereses Contrato Cesión de crédito Buses Amarillos y Rojos BARSA._x000a_- Recibo 22990032493 Pago correspondiente al capital Contrato cesión de crédito._x000a_- Recibo 22990032494 Pago correspondiente a los intereses._x000a_- Auxiliar cuenta 1-3-11-90-004-001 Cuenta por cobrar-Cesión de rentas BARSA._x000a_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_x000a_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_x000a_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_x000a_Con respecto a los registros contables de cada una de las subastas se tiene la siguiente relación:_x000a_-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_x000a_Se remite en el enlace drive; libro auxiliar por terceros de las referidas cuentas contables, así como informe remitido por la Dirección de Servicio al Ciudadano insumo para identificar los vehículos que salen a subasta y cuánto se recupera con la venta por chatarra._x000a_249040006 saldos a favor de beneficiarios: se realizó conciliación para el mes de noviembre, se remite en carpeta drive la respectiva conciliación y legalización de las subastas de vehículos inmovilizados._x000a_7/12/2022:  Como avance en el cumplimiento de la acción definida en el plan de mejoramiento se realizaron las conciliaciones a las siguientes cuentas contables: _x000a_Cuenta 131101 (Pico y placa solidario): para el tercer trimestre se realizaron tres conciliaciones julio, agosto y septiembre de 2022, así mismo, se anexa como soporte de estas los libros auxiliares contables de la SDM y el movimiento bancario recaudado por este concepto frente a los recursos reportados por cuenta de enlace con la SDH, esta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_x000a_Cuenta 131102 Multas (Comparendos - Multas - Concesiones - Sanciones)_x0009_: Conciliaciones correspondientes a cartera de comparendos 1-3-11-02-001-001, cartera acuerdos de pago 1-3-11-02-001-002, cartera choque simple 1-3-11-02-001-004 y cartera subsanaciones 1-3-11-02-001-005. Como soportes se adjuntan en el enlace drive; cuatro (4) formatos de conciliación (julio, agosto, septiembre y octubre de 2022) código PA03-PR02-F01. 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adjunta conciliación en revisión y firmas de la ETB._x000a_Cuenta 131102003 (Sanciones): Con respecto al rubro de sanciones en noviem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_x000a_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_x000a__x000a_A continuación, se relacionan los soportes que dan cuenta del registro contable por el pago de capital e intereses Contrato Cesión de crédito Buses Amarillos y Rojos BARSA._x000a__x000a_- Recibo 22990032493 Pago correspondiente al capital Contrato cesión de crédito._x000a_- Recibo 22990032494 Pago correspondiente a los intereses._x000a_- Auxiliar cuenta 1-3-11-90-004-001 Cuenta por cobrar-Cesión de rentas BARSA._x000a__x000a_Conciliaciones de almacén: Las conciliaciones corresponden a la propiedad planta y equipo de la entidad, diferidos y sus respectivas amortizaciones, se remiten como soporte dos (2) conciliaciones del mes de septiembre y octubre de 2022._x000a__x000a_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agosto, septiembre y octubre._x000a__x000a_Conciliación del reconocimiento de subastas de vehículos inmovilizados declarados en abandono: Durante el mes de noviembre se realizó la revisión del reconocimiento de las subastas No. 11 y 12 con las respectivas legalizaciones, los ajustes en ingresos, con el registro de las ventas de estas en lotes de chatarra. Se remiten dos (2) conciliaciones. Se adjuntan conciliaciones en trámite de firmas con las dependencias involucradas. _x000a__x000a_Con respecto a los registros contables de la subasta No.11 se realizó el respectivo registro en la cuenta 1-3-11-90-005-010, con respecto a la No. 12 en la cuenta 1-3-11-90-005-012. Se remite libro auxiliar por terceros de las referidas cuentas contables, así como informe remitido por la Dirección de Servicio al Ciudadano insumo para identificar los vehículos que salen a subasta y cuánto se recupera con la venta por chatarra._x000a__x000a_249040006 saldos a favor de beneficiarios: se realizó conciliación para el mes de noviembre, se remite en carpeta drive la respectiva conciliación y legalización de las subastas de vehículos inmovilizados._x000a_8/11/2022: Como avance en el cumplimiento de las acción definida en el plan de mejoramiento durante el tercer trimestre del 2022 se realizaron las conciliaciones a las siguientes cuentas contables: _x000a__x000a_Cuenta 131101 (Pico y placa solidario): para el tercer trimestre se realizaron tres conciliaciones julio, agosto y septiembre de 2022, así mismo, se anexa como soporte de las mismas los libros auxiliares contables de la SDM y el movimiento bancario recaudado por este concepto frente a los recursos reportados por cuenta de enlace con la SDH, estas conciliacione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_x000a__x000a_Se adjuntan como soportes en el enlace drive; tres (3) formatos de conciliación de ingresos PSE Pico y Placa Solidario cuenta de enlace con la SDH y tres (3) formatos de conciliación plataforma Pico y Placa Solidario con la Subdirección de Transporte Privado._x000a__x000a_Cuenta 131102 Multas (Comparendos - Multas concesiones - Sanciones): Conciliaciones correspondientes a cartera de comparendos 1-3-11-02-001-001, cartera acuerdos de pago 1-3-11-02-001-002, cartera choque simple 1-3-11-02-001-004 y cartera subsanaciones 1-3-11-02-001-005. Como soportes se adjuntan en el enlace drive; tres (3) formatos de conciliación (julio, agosto y septiembre) código PA03-PR02-F01._x000a_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gestión de cobro según los actos administrativos expedidos, con el fin de generar las  respectivas conciliaciones. Se adjunta en enlace drive; citación reunión realizada a través de Google Meet._x000a__x000a_Cuenta 131102003 (Sanciones): Durante el tercer trimestre de 2022 se realizaron tres conciliaciones producto de mesas de trabajo realizadas con la Dirección de Gestión de Cobro, donde se realizan depuraciones a la cartera de transporte público, como soporte de lo anterior, se adjuntan en el enlace drive; tres (3) conciliaciones._x000a__x000a_Conciliación trimestral del aplicativo Sistema de Información de Procesos Judiciales (SIPROJ) y el registro contable del aplicativo contable Limay._x000a__x000a_El objetivo de esa conciliación es verificar cada trimestre, el reporte contable del aplicativo SIPROJ Web, de la SDM y el FONDATT y verificar las cuentas de provisión y cuentas de orden. Revisar litigios y demandas en contra de la entidad, verificar el registro de la notificación de la demanda en la administración y control de los procesos judiciales sin valoración. Se adjunta en el enlace drive; el formato de conciliación trimestral con sus respectivos soportes, esta conciliación tiene un formato preestablecido por cuanto hace parte de los informes trimestrales ingresados al aplicativo Bogotá Consolida, según Resolución No. DDC-000002 del 9 de agosto de 2018._x000a__x000a_Conciliación mensual de la liquidación de la planta de personal en el aplicativo Kactus, y registro contable de la nómina en aplicativo contable Limay._x000a__x000a_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y agosto. _x000a__x000a__x000a_7/10/2022: La dependencia reportó que en lo referente a las conciliaciones de las cuentas por cobrar con corte 30 de septiembre, estas se presentarán en el seguimiento correspondiente al mes de octubre, teniendo en cuenta que a la fecha se encuentra pendiente el cierre contable del mes de septiembre, el cual tiene un plazo máximo de presentación de 12 días calendario posterior al corte, es decir 12 de octubre de 2022._x000a_7/9/2022: La dependencia no reportó evidencias en este corte._x000a_5/08/2022: La dependencia no reportó evidencias en este corte."/>
  </r>
  <r>
    <d v="2022-06-28T00:00:00"/>
    <s v="MOVILIDAD"/>
    <s v="SECRETARIA DISTRITAL DE MOVILIDAD - SDM"/>
    <s v="113"/>
    <n v="2022"/>
    <n v="97"/>
    <s v="3.3.1.1.1"/>
    <n v="2"/>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x v="35"/>
    <d v="2022-07-01T00:00:00"/>
    <d v="2023-02-28T00:00:00"/>
    <m/>
    <x v="1"/>
    <m/>
    <m/>
    <s v="SUBSECRETARÍA DE GESTIÓN CORPORATIVA "/>
    <s v="SUBDIRECCIÓN FINANCIERA / SUBDIRECCIÓN DE TRANSPORTE PRIVADO"/>
    <n v="0"/>
    <n v="0"/>
    <s v="ABIERTA"/>
    <d v="2023-01-06T00:00:00"/>
    <s v="Nataly Tenjo Vargas"/>
    <s v="6/01/2023: En cumplimiento de la acción se tiene lo siguiente:_x000a_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_x000a_b. Tasa de semaforización: Con respecto a la tasa de semaforización, durante el tercer trimestre de 2022 se realizaron las conciliaciones correspondientes a los meses de julio, agosto y septiembre, de acuerdo con la información remitida por la Secretaría de Hacienda Distrital._x000a_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_x000a_En la carpeta Drive, se adjuntan como soporte dos (2) carpetas denominadas “Tasas de semaforización” y “Tasa pico y placa solidario” con los respectivos documentos._x000a__x000a_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_x000a_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_x000a_En el enlace de la carpeta Drive, se adjuntan como soporte dos (2) carpetas denominadas “Tasas de semaforización” y “Tasa pico y placa solidario” con los respectivos documentos._x000a__x000a_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_x000a__x000a_Con respecto a la tasa de semaforización, durante el tercer trimestre de 2022 se realizaron las conciliaciones correspondientes a los meses de julio, agosto y septiembre, las cuales se adjuntan._x000a__x000a_En el enlace de la carpeta Drive, se adjuntan -como soporte de lo anterior- dos (2) carpetas denominadas “Tasas de semaforización” y “Tasa pico y placa solidario”._x000a_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_x000a_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_x000a_Como soporte se adjuntan dos (2) actas de reunión realizadas en el tercer trimestre de 2022._x000a_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_x000a_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_x000a_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
  </r>
  <r>
    <d v="2022-06-28T00:00:00"/>
    <s v="MOVILIDAD"/>
    <s v="SECRETARIA DISTRITAL DE MOVILIDAD - SDM"/>
    <s v="113"/>
    <n v="2022"/>
    <n v="97"/>
    <s v="3.3.1.1.1"/>
    <n v="3"/>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x v="36"/>
    <d v="2022-07-01T00:00:00"/>
    <d v="2023-02-28T00:00:00"/>
    <m/>
    <x v="1"/>
    <m/>
    <m/>
    <s v="SUBSECRETARÍA DE GESTIÓN CORPORATIVA "/>
    <s v="SUB. FINANCIERA / TODAS LAS DEPENDENCIAS GENERADORAS DEL HECHO ECONÓMICO"/>
    <n v="0"/>
    <n v="0"/>
    <s v="ABIERTA"/>
    <d v="2023-01-06T00:00:00"/>
    <s v="Nataly Tenjo Vargas"/>
    <s v="6/01/2023:  Como avance en el cumplimiento de la acción definida en el plan de mejoramiento, se definió cronograma de depuración para los rubros contables de acuerdos de pago y sanciones, a partir de agosto hasta diciembre de 2022._x000a_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_x000a_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 (01) Acta de reunión febrero 14 de 2022. Comprobante No. 415480_x000a_- (04) Actas de reunión marzo 4, 15, 23 y 29 de 2022. Comprobantes No. 415493, 415494, 415495, 422942, 423225, 418199, 427971._x000a_- (02) Actas de reunión abril 4 y 19 de 2022. Comprobantes No. 423352, 423353, 424127._x000a_- (04) Actas de reunión mayo 2, 9, 17 y 23 de 2022. Comprobantes No.427923, 427924, 430332, 430357._x000a_- (04) Actas de reunión junio 2, 8, 13 y 22 de 2022. Comprobantes No. 432710, 432711, 432712, 434755, 434756, 438017, 438018, 438019, 438020._x000a_- (03) Actas de reunión julio 5, 19 y 25 de 2022. Comprobantes No.442801, 442802, 442803, 442793, 442794, 442808, 442809, 442810._x000a_- (03) Actas de reunión agosto 1, 17 y 23 de 2022. Comprobantes No. 447793, 447794, 447897, 447869, 447870, 447871._x000a_- (04) Actas de reunión septiembre 5, 13, 22 y 28 de 2022. Comprobantes No. 452543, 453147, 457823, 457665 y conciliaciones_x000a_- (01) Acta de reunión octubre 12, 19 y 25 de 2022.- Comprobante No. 457608, 458013, 457826 y conciliaciones._x000a_- (01) Acta de reunión noviembre 9, 29 de 2022. - Comprobante No. 457870 y conciliaciones._x000a_- (01) Acta de reunión diciembre 14 de 2022 - Comprobante No. 466949 y 466950_x000a_7/12/2022: Como avance en el cumplimiento de la acción definida en el plan de mejoramiento, se definió cronograma de depuración para los rubros contables de acuerdos de pago y sanciones, a partir de agosto hasta diciembre de 2022. _x000a__x000a_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_x000a__x000a_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_x000a__x000a_8/11/2022: Como avance en el cumplimiento de la acción definida en el plan de mejoramiento, se definió cronograma de depuración para los rubros contables de acuerdos de pago y sanciones, a partir de agosto hasta diciembre de 2022. _x000a__x000a_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_x000a__x000a_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_x000a__x000a_Como soportes se adjuntan; acta de reunión de conciliación de transporte público del 12-10-2022 y borrador de acta del Comité Técnico de Sostenibilidad Contable._x000a__x000a_Soportes del avance en el cumplimiento de la acción disponibles en: https://drive.google.com/drive/folders/190T7MJs9_5y91ZsV_XJ7hvtDa2y8ZmOr?usp=sharing_x000a_7/10/2022: Como avance en el cumplimiento de la acción definida en el plan de mejoramiento, se definió cronograma de depuración para los rubros contables de acuerdos de pago y sanciones, a partir de agosto hasta diciembre de 2022._x000a_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_x000a_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se anexan tres (3) actas de reunión de conciliación de cartera de transporte público realizadas el 05, 13 y 22 de septiembre. De igual forma, se adjunta cronograma de depuración rubros contables._x000a_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_x000a_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_x000a_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
  </r>
  <r>
    <d v="2022-06-28T00:00:00"/>
    <s v="MOVILIDAD"/>
    <s v="SECRETARIA DISTRITAL DE MOVILIDAD - SDM"/>
    <s v="113"/>
    <n v="2022"/>
    <n v="97"/>
    <s v="3.3.1.1.1"/>
    <n v="4"/>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x v="16"/>
    <d v="2022-07-01T00:00:00"/>
    <d v="2022-09-30T00:00:00"/>
    <m/>
    <x v="1"/>
    <m/>
    <m/>
    <s v="SUBSECRETARÍA DE GESTIÓN CORPORATIVA "/>
    <s v="Subdirección Financiera"/>
    <n v="100"/>
    <n v="100"/>
    <s v="CERRADA"/>
    <d v="2022-10-07T00:00:00"/>
    <s v="Nataly Tenjo Vargas"/>
    <s v="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_x000a_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_x000a__x000a_7/9/2022: La dependencia no reportó evidencias en este corte._x000a_5/08/2022: La dependencia no reportó evidencias en este corte."/>
  </r>
  <r>
    <d v="2022-06-28T00:00:00"/>
    <s v="MOVILIDAD"/>
    <s v="SECRETARIA DISTRITAL DE MOVILIDAD - SDM"/>
    <s v="113"/>
    <n v="2022"/>
    <n v="97"/>
    <s v="3.3.1.1.2"/>
    <n v="1"/>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x v="37"/>
    <d v="2022-07-01T00:00:00"/>
    <d v="2023-01-31T00:00:00"/>
    <m/>
    <x v="1"/>
    <m/>
    <m/>
    <s v="SUBSECRETARÍA DE GESTIÓN JURÍDICA"/>
    <s v="DIR. DE GESTIÓN DE COBRO / TODAS LAS DEPENDENCIAS GENERADORAS DE CARTERA"/>
    <n v="0"/>
    <n v="0"/>
    <s v="ABIERTA"/>
    <d v="2023-01-11T00:00:00"/>
    <s v="Wendy Cordoba"/>
    <s v="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_x000a__x000a_08/08/2022: El informe de deterioro de cuentas por cobrar se realiza una unica vez, es decir en el mes de enero de 2023. "/>
  </r>
  <r>
    <d v="2022-06-28T00:00:00"/>
    <s v="MOVILIDAD"/>
    <s v="SECRETARIA DISTRITAL DE MOVILIDAD - SDM"/>
    <s v="113"/>
    <n v="2022"/>
    <n v="97"/>
    <s v="3.3.1.1.2"/>
    <n v="2"/>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x v="38"/>
    <d v="2023-01-23T00:00:00"/>
    <d v="2023-02-28T00:00:00"/>
    <m/>
    <x v="1"/>
    <m/>
    <m/>
    <s v="SUBSECRETARÍA DE GESTIÓN CORPORATIVA "/>
    <s v="SUBDIRECCIÓN FINANCIERA / DIRECCIÓN GESTIÓN COBRO / TODAS LAS DEPENDENCIAS GENERADORAS DE CARTERA"/>
    <n v="0"/>
    <n v="0"/>
    <s v="ABIERTA"/>
    <d v="2023-01-06T00:00:00"/>
    <s v="Guillermo Delgadillo Molano / Nataly Tenjo Vargas"/>
    <s v="6/01/2023: Posterior a la remisión por parte de la Dirección de Gestión de Cobro del reporte del deterioro de cuentas por cobrar, determinado en la acción 1 del presente hallazgo, la Subdirección Financiera revisará en enero de 2023 el referido documento._x000a_7/12/2022: Seguimiento Nataly Tenjo. La dependencia no reportó evidencias en este corte._x000a_8/11/2022: Seguimiento Nataly Tenjo. Acción inicia el 23 de enero de 2023._x000a_7/10/2022: Seguimiento Nataly Tenjo. La dependencia no reportó evidencias en este corte._x000a_7/09/2022 Seguimiento: Guillermo Delgadillo. SGJ  La acción depende del informe de deterioro de cuentas por cobrar, es decir que la misma se realizará en el mes enero de 2023. _x000a_7/9/2022: Seguimiento Nataly Tenjo. La dependencia no reportó evidencias en este corte._x000a_5/08/2022: La dependencia no reportó evidencias en este corte."/>
  </r>
  <r>
    <d v="2022-06-28T00:00:00"/>
    <s v="MOVILIDAD"/>
    <s v="SECRETARIA DISTRITAL DE MOVILIDAD - SDM"/>
    <s v="113"/>
    <n v="2022"/>
    <n v="97"/>
    <s v="3.3.1.1.3"/>
    <n v="1"/>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x v="36"/>
    <d v="2022-07-01T00:00:00"/>
    <d v="2023-02-28T00:00:00"/>
    <m/>
    <x v="1"/>
    <m/>
    <m/>
    <s v="SUBSECRETARÍA DE GESTIÓN CORPORATIVA "/>
    <s v="SUB. FINANCIERA / TODAS LAS DEPENDENCIAS GENERADORAS DEL HECHO ECONÓMICO"/>
    <n v="0"/>
    <n v="0"/>
    <s v="ABIERTA"/>
    <d v="2023-01-06T00:00:00"/>
    <s v="Nataly Tenjo Vargas"/>
    <s v="6/01/2023: Con respecto a la acción definida en el plan de mejoramiento, el pasado 28 de octubre de 2022 se realizó Comité Técnico de Sostenibilidad Contable en el cual se aprobó la propuesta de depuración presentada por la Dirección de Gestión de Cobro._x000a_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_x000a_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_x000a_7/12/2022: Con respecto a la acción definida en el plan de mejoramiento, el pasado 28 de octubre de 2022 se realizó Comité Técnico de Sostenibilidad Contable en el cual se aprobó la propuesta de depuración presentada por la Dirección de Gestión de Cobro. _x000a__x000a_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_x000a__x000a_Se adjunta como soporte correo electrónico remitido a la ETB-SICON el 29 de noviembre de 2022._x000a_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_x000a__x000a_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_x000a__x000a_Se adjunta como soporte borrador del acta del Comité Técnico de Sostenibilidad Contable._x000a__x000a_7/10/2022: Durante el mes de septiembre de 2022, no se generaron resoluciones de depuración que afecten las cuentas por cobrar_x000a_7/9/2022: Durante el mes de agosto de 2022, no se generaron resoluciones de depuración que afecten las cuentas por cobrar_x000a_5/08/2022: durante el mes de julio de 2022, no se generaron resoluciones de depuración que afecten las cuentas por cobrar."/>
  </r>
  <r>
    <d v="2022-06-28T00:00:00"/>
    <s v="MOVILIDAD"/>
    <s v="SECRETARIA DISTRITAL DE MOVILIDAD - SDM"/>
    <s v="113"/>
    <n v="2022"/>
    <n v="97"/>
    <s v="3.3.1.1.3"/>
    <n v="2"/>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x v="16"/>
    <d v="2022-07-01T00:00:00"/>
    <d v="2022-09-30T00:00:00"/>
    <m/>
    <x v="1"/>
    <m/>
    <m/>
    <s v="SUBSECRETARÍA DE GESTIÓN CORPORATIVA "/>
    <s v="Subdirección Financiera"/>
    <n v="100"/>
    <n v="100"/>
    <s v="CERRADA"/>
    <d v="2022-10-07T00:00:00"/>
    <s v="Nataly Tenjo Vargas"/>
    <s v="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5/08/2022: La dependencia no reportó evidencias en este corte."/>
  </r>
  <r>
    <d v="2022-06-28T00:00:00"/>
    <s v="MOVILIDAD"/>
    <s v="SECRETARIA DISTRITAL DE MOVILIDAD - SDM"/>
    <s v="113"/>
    <n v="2022"/>
    <n v="97"/>
    <s v="3.3.1.1.3"/>
    <n v="3"/>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x v="39"/>
    <d v="2022-07-01T00:00:00"/>
    <d v="2023-02-28T00:00:00"/>
    <m/>
    <x v="1"/>
    <m/>
    <m/>
    <s v="SUBSECRETARÍA DE GESTIÓN JURÍDICA_x000a_SUBSECRETARÍA DE GESTIÓN CORPORATIVA"/>
    <s v="DIRECCIÓN DE GESTIÓN DE COBRO / SUBD. FINANCIERA / DEPENDENCIAS QUE IMPULSEN DEPURACIÓN CONTABLE"/>
    <n v="0"/>
    <n v="0"/>
    <s v="ABIERTA"/>
    <d v="2023-01-06T00:00:00"/>
    <s v="Guillermo Delgadillo Molano / Nataly Tenjo Vargas"/>
    <s v="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enero de 2023. 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_x000a_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_x000a__x000a_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_x000a_Se adjunta como soporte borrador del acta del Comité Técnico de Sostenibilidad Contable._x000a_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_x000a_7/09/2022: En el mes de agosto no se presentaron depuraciones  de Acuerdos de Pago ni de comparendos, por ende no se genero anexos de aplicación._x000a_08/08/2022: En el mes de julio no se presentaron depuraciones  de Acuerdos de Pago ni de comparendos, por ende no se genero anexos de aplicación.Seguimiento Realizado Lliliana Montes _x000a_5/08/2022: durante el mes de julio de 2022, no se llevó a cabo sesión del Comité de Sostenibilidad Contable Seguimiento Realizado por Nataly Tenjo_x000a_"/>
  </r>
  <r>
    <d v="2022-06-28T00:00:00"/>
    <s v="MOVILIDAD"/>
    <s v="SECRETARIA DISTRITAL DE MOVILIDAD - SDM"/>
    <s v="113"/>
    <n v="2022"/>
    <n v="97"/>
    <s v="3.3.1.1.4"/>
    <n v="1"/>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x v="40"/>
    <d v="2022-07-01T00:00:00"/>
    <d v="2022-11-30T00:00:00"/>
    <m/>
    <x v="1"/>
    <m/>
    <m/>
    <s v="SUBSECRETARÍA DE GESTIÓN DE LA MOVILIDAD / SUBSECRETARÍA DE GESTIÓN CORPORATIVA "/>
    <s v="SUBDIRECCIÓN DE SEMAFORIZACIÓN / SUBDIRECCIÓN ADMINISTRATIVA / SUBDIRECCIÓN FINANCIERA"/>
    <n v="0"/>
    <n v="0"/>
    <s v="CERRADA"/>
    <d v="2022-12-07T00:00:00"/>
    <s v="Nataly Tenjo Vargas_x000a_"/>
    <s v="7/12/2022: En cumplimiento de la acción definida en el plan de mejoramiento y producto de la actualización del documento &quot;Actualización para la medición inicial de los bienes de uso público del sistema semafórico de la ciudad de Bogotá&quot;,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_x000a_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_x000a_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_x000a__x000a_De acuerdo con la gestión evidenciada, se recomienda el cierre de la acción._x000a__x000a_09/11/2022 : La Subd de semaforización aportó como avance de la acción actas de mesas de trabajo realizadas el 27/09/2022 y 13/10/2022 con la Subd Financiera, asi como borrador del documento &quot;Actualización para la medición inicial de los bienes de uso público del sistema semafórico de la ciudad de Bogotá D.C.&quot; la accion se encuenta en terminos._x000a_09//11/2022: La dependencia no reportó evidencias en este corte._x000a_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quot;._x000a_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_x000a_La información recibida se está revisando por el equipo contable, en consecuencia, a más tardar en la segunda semana del mes de octubre se remitirá a las áreas técnicas un plan de trabajo con el fin de revisar, y si es del caso solicitar el ajuste del documento remitido._x000a_Por lo anteriormente expuesto, se adjunta como evidencia Oficio SDM 202261208266631, comunicado de respuesta SHD 2022EE456631O1, correo electrónico “Actualización para la medición inicial de los bienes de uso público del sistema semafórico”._x000a_7/9/2022: La dependencia no reportó evidencias en este corte._x000a_5/08/2022: La dependencia no reportó evidencias en este corte."/>
  </r>
  <r>
    <d v="2022-06-28T00:00:00"/>
    <s v="MOVILIDAD"/>
    <s v="SECRETARIA DISTRITAL DE MOVILIDAD - SDM"/>
    <s v="113"/>
    <n v="2022"/>
    <n v="97"/>
    <s v="3.3.1.1.4"/>
    <n v="2"/>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x v="41"/>
    <d v="2022-07-01T00:00:00"/>
    <d v="2023-01-16T00:00:00"/>
    <m/>
    <x v="1"/>
    <m/>
    <m/>
    <s v="SUBSECRETARÍA DE GESTIÓN CORPORATIVA "/>
    <s v="SUBDIRECCIÓN ADMINISTRATIVA / SUBDIRECCIÓN FINANCIERA"/>
    <n v="100"/>
    <n v="100"/>
    <s v="CERRADA"/>
    <d v="2023-01-06T00:00:00"/>
    <s v="Nataly Tenjo Vargas"/>
    <s v="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_x000a_- Mesa de trabajo del 27 de julio de 2022._x000a_- Mesa de trabajo del 12 de agosto de 2022._x000a_- Mesa de trabajo del 28 de septiembre de 2022._x000a_- Mesa de trabajo del 20 de octubre de 2022._x000a_- Mesas de trabajo del 15 y 24 de noviembre de 2022._x000a_- Mesa de trabajo del 26 y 28 de diciembre de 2022._x000a_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_x000a_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_x000a_Por lo anteriormente expuesto, la Subdirección Financiera reportó el cumplimiento de la acción, por tal motivo solicitó el respectivo cierre._x000a_De acuerdo con la gestión evidenciada, se recomienda el cierre de la acción._x000a__x000a_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_x000a__x000a_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_x000a__x000a_De igual forma, se estableció plan de trabajo para el mes de noviembre y principios de diciembre para el cálculo de la depreciación de las placas que se encuentran en las cuentas contables 1685, 1785 y 1975 con corte a 31 de octubre de 2022._x000a__x000a_Se adjunta como soporte las actas de reunión realizadas el 15 y 24 de noviembre de 2022, así mismo, las actas reportadas en seguimientos anteriores correspondientes a los meses de julio, agosto, septiembre y octubre._x000a__x000a_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_x000a__x000a_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_x000a_Se adjunta como soportes acta de reunión realizada en el mes de octubre, así mismo, las actas reportadas en seguimientos anteriores correspondientes a los meses de julio, agosto y septiembre._x000a_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_x000a_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_x000a_"/>
  </r>
  <r>
    <d v="2022-06-28T00:00:00"/>
    <s v="MOVILIDAD"/>
    <s v="SECRETARIA DISTRITAL DE MOVILIDAD - SDM"/>
    <s v="113"/>
    <n v="2022"/>
    <n v="97"/>
    <s v="3.3.1.1.4"/>
    <n v="3"/>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x v="42"/>
    <d v="2022-07-01T00:00:00"/>
    <d v="2022-10-31T00:00:00"/>
    <m/>
    <x v="1"/>
    <m/>
    <m/>
    <s v="SUBSECRETARÍA DE GESTIÓN CORPORATIVA "/>
    <s v="SUBDIRECCIÓN FINANCIERA / SUBDIRECCIÓN ADMINISTRATIVA"/>
    <n v="100"/>
    <n v="100"/>
    <s v="CERRADA"/>
    <d v="2022-10-07T00:00:00"/>
    <s v="Nataly Tenjo Vargas"/>
    <s v="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_x000a_Producto de lo anterior, se recibió respuesta al referido oficio mediante comunicado SHD 2022EE456631O1 del 30 de septiembre de 2022, el cual se tendrá en cuenta para aplicar en la medición posterior de los bienes de uso publicó al cierre de la vigencia._x000a_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_x000a_De acuerdo con la gestión evidenciada,  se recomienda el cierre de la misma._x000a_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_x000a_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
  </r>
  <r>
    <d v="2022-06-28T00:00:00"/>
    <s v="MOVILIDAD"/>
    <s v="SECRETARIA DISTRITAL DE MOVILIDAD - SDM"/>
    <s v="113"/>
    <n v="2022"/>
    <n v="97"/>
    <s v="3.3.1.2.1"/>
    <n v="1"/>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x v="43"/>
    <d v="2022-07-01T00:00:00"/>
    <d v="2023-02-28T00:00:00"/>
    <m/>
    <x v="1"/>
    <m/>
    <m/>
    <s v="SUBSECRETARÍA DE GESTIÓN CORPORATIVA "/>
    <s v="SUBDIRECCIÓN FINANCIERA / DIRECCIÓN DE REPRESENTACIÓN JUDICIAL"/>
    <n v="100"/>
    <n v="100"/>
    <s v="CERRADA"/>
    <d v="2023-01-06T00:00:00"/>
    <s v="Nataly Tenjo Vargas"/>
    <s v="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_x000a_En el proceso de control y seguimiento se identificó que:_x000a_-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_x000a_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_x000a_Por las anteriores razones y acciones realizadas durante el tiempo que lleva la el presente hallazgo, y bajo el entendido de que se dio cumplimiento en forma eficiente y eficaz, solicitamos considerar el cierre de dicho hallazgo._x000a_De acuerdo con la gestión evidenciada, se recomienda el cierre de la acción._x000a__x000a_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_x000a__x000a_En el proceso de control y seguimiento se identificó que: _x000a__x000a_-_x0009_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_x000a_-_x0009_La Secretaría Distrital de Movilidad inició proceso ejecutivo No. 110013336038202100335 en contra de la Entidad Ministerio de Defensa - Policía Nacional, para que realicen el pago correspondiente al proceso No. 2011-00410 Id. 675958, el cual a la fecha sigue en curso. _x000a__x000a_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_x000a__x000a_Se adjunta como soportes correo electrónico remitido por la DRJ del 28 y 29 de noviembre de 2022._x000a_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_x000a__x000a_En el proceso de control y seguimiento se identificó que: _x000a__x000a_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_x000a_La Secretaria Distrital de Movilidad inició proceso ejecutivo No. 110013336038202100335 en contra de la Entidad Ministerio de Defensa - Policía Nacional, para que realicen el pago correspondiente al proceso No. 2011-00410 Id. 675958, el cual a la fecha sigue en curso. _x000a__x000a_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_x000a__x000a_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_x000a__x000a__x000a_7/10/2022: Con respecto a la acción definida en el plan de mejoramiento, la Dirección de Representación Judicial informó mediante correo electrónico que, en septiembre de 2022, no se elaboraron resoluciones para pago de sentencias por recobro o subrogación._x000a_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_x000a_Se adjunta como soporte correo electrónico remitido por la DRJ del 30 de septiembre de 2022, memorando 202251000239093 del 26 de septiembre con asunto “Información pago de procesos con registro” y comprobante contable 447330 del 30 de agosto de 2022._x000a_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_x000a_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
  </r>
  <r>
    <d v="2022-06-28T00:00:00"/>
    <s v="MOVILIDAD"/>
    <s v="SECRETARIA DISTRITAL DE MOVILIDAD - SDM"/>
    <s v="113"/>
    <n v="2022"/>
    <n v="97"/>
    <s v="3.3.1.2.1"/>
    <n v="2"/>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x v="16"/>
    <d v="2022-07-01T00:00:00"/>
    <d v="2022-07-31T00:00:00"/>
    <m/>
    <x v="1"/>
    <m/>
    <m/>
    <s v="SUBSECRETARÍA DE GESTIÓN CORPORATIVA "/>
    <s v="Subdirección Financiera"/>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_x000a_Por lo anteriormente expuesto, la Subdirección Financiera reportó el cumplimiento de la acción y solicitó el respectivo cierre, mediante el formato Justificación de Cumplimiento de Hallazgo. De acuerdo con la gestión evidenciada,  se recomienda el cierre de la misma."/>
  </r>
  <r>
    <d v="2022-06-28T00:00:00"/>
    <s v="MOVILIDAD"/>
    <s v="SECRETARIA DISTRITAL DE MOVILIDAD - SDM"/>
    <s v="113"/>
    <n v="2022"/>
    <n v="97"/>
    <s v="3.3.1.6.1"/>
    <n v="1"/>
    <s v="DIRECCIÓN SECTOR MOVILIDAD"/>
    <s v="01 - AUDITORIA DE REGULARIDAD"/>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x v="16"/>
    <d v="2022-07-01T00:00:00"/>
    <d v="2023-02-28T00:00:00"/>
    <m/>
    <x v="1"/>
    <m/>
    <m/>
    <s v="SUBSECRETARÍA DE GESTIÓN CORPORATIVA "/>
    <s v="Subdirección Financiera"/>
    <n v="0"/>
    <n v="0"/>
    <s v="ABIERTA"/>
    <d v="2023-01-06T00:00:00"/>
    <s v="Nataly Tenjo Vargas"/>
    <s v="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_x000a_a. Recursos entregados en administración:_x000a_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_x000a_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_x000a_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_x000a_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_x000a_b. Recursos a favor de terceros:_x000a_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_x000a_c. Recursos recibidos en administración:_x000a_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_x000a_- Agosto de 2022: comprobante contable no. 13593._x000a_- Septiembre de 2022: comprobante contable No. 16._x000a_- Octubre de 2022: comprobante contable No. 13656._x000a_- Noviembre de 2022: comprobante contable No. 13680._x000a_- Diciembre de 2022: se remite en enero de 2023._x000a_7/12/2022: Como avance en el cumplimiento de la acción definida en el plan de mejoramiento, se elaboró cronograma de depuración contable para los rubros recursos entregados en administración, recursos a favor de terceros y recursos recibidos en administración. _x000a_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_x000a__x000a_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_x000a__x000a_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_x000a__x000a_Como soportes se adjuntan  los siguientes:_x000a_-_x0009_Recursos recibidos en administración SDH: acta de reunión SDM-SDH del 18-10-2022, acta del Comité Técnico de Sostenibilidad Contable del 28-10-2022 y Oficio 202261109975681 del 23-11-2022 con destino a la Dirección Distrital de Tesorería._x000a_-_x0009_Recursos recibidos en administración IDU: soporte correo electrónico de envío al IDU del acta de liquidación. Correo electrónico el cual relaciona firmas pendientes de las Subsecretarías de Gestión de la Movilidad y Política de la Movilidad._x000a_-_x0009_Recursos entregados en administración SED: comprobante contable Nros. 16 del 25-09-2022 y 13656 del 25-10-2022 correspondiente a la legalización de los recursos del convenio 3015940 del 2021._x000a_8/11/2022: Como avance en el cumplimiento de la acción definida en el plan de mejoramiento, se elaboró cronograma de depuración contable para los rubros recursos entregados en administración, recursos a favor de terceros y recursos recibidos en administración. _x000a__x000a_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_x000a__x000a_En lo relacionado con la cuenta contable “Recursos Recibidos en Administración; tercero Secretaría Distrital de Educación”, mensualmente se realizan los registros contables asociados a la legalización de los recursos del convenio 3015940 del 2021. Se adjunta comprobante contable._x000a__x000a_Con respecto a la cuenta 190801001 “Recursos entregados en administración – Tercero: IDU” el acta de liquidación se remitió al IDU el 30 de septiembre de 2022, con corte 31 de octubre se encuentra en trámite de firmas por parte de la referida entidad._x000a__x000a_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_x000a__x000a_7/10/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_x000a_Con respecto a los recursos entregados en administración “Tercero IDPC”, se realizó registro contable mediante el cual se legalizaron los recursos del convenio. Se adjunta comprobante contable no. 13598._x000a_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_x000a_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_x000a_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_x000a_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_x000a_Con respecto a Recursos a favor de terceros – Tercero Genérico Pico y Placa, cuenta contable 240790006, se revisó el movimiento, se estableció el saldo correcto y se realizó ajuste contable mediante el comprobante 13519._x000a_Se anexa cronograma de depuración contable, comprobantes 13519, 13550 y 1355_x000a_5/08/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
  </r>
  <r>
    <d v="2022-06-28T00:00:00"/>
    <s v="MOVILIDAD"/>
    <s v="SECRETARIA DISTRITAL DE MOVILIDAD - SDM"/>
    <s v="113"/>
    <n v="2022"/>
    <n v="97"/>
    <s v="3.3.1.7.1"/>
    <n v="1"/>
    <s v="DIRECCIÓN SECTOR MOVILIDAD"/>
    <s v="01 - AUDITORIA DE REGULARIDAD"/>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x v="16"/>
    <d v="2022-07-01T00:00:00"/>
    <d v="2023-02-28T00:00:00"/>
    <m/>
    <x v="1"/>
    <m/>
    <m/>
    <s v="SUBSECRETARÍA DE GESTIÓN CORPORATIVA "/>
    <s v="Subdirección Financiera"/>
    <n v="0"/>
    <n v="0"/>
    <s v="ABIERTA"/>
    <d v="2023-01-06T00:00:00"/>
    <s v="Nataly Tenjo Vargas"/>
    <s v="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_x000a_a. Periodo julio septiembre de 2022:_x000a_1. Se enviaron 127 correos a entidades con saldos recíprocos con la SDM, en el marco del seguimiento a los saldos reportados se observó lo indicado en los numerales 2 al 8._x000a_2. Se recibieron 32 confirmaciones de coincidencia en los saldos._x000a_3. Se comunicaron 19 correos electrónicos a las Entidades que presentaron diferencias, solicitando informar la justificación de éstas en el reporte de placas de vehículos por concepto de derechos de semaforización objeto de pago._x000a_4. Se realizaron llamadas telefónicas a Entidades que no reportaron saldos, logrando la comunicación asertiva con 11 de ellas, con las cuales se cruzó la información de las placas de los vehículos asignados, al igual que los soportes de pago._x000a_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_x000a_6. Se recibió un reporte detallado por parte del Ministerio de Defensa de 371 placas de vehículos asignados a la Entidad, el cual fue enviado a la persona competente de Hacienda para la validación del pago de impuesto de derechos de semaforización durante el trimestre._x000a_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_x000a_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_x000a_b. Periodo octubre diciembre de 2022:_x000a_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_x000a_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_x000a_5. Se actualizaron los correos electrónicos de las 139 Entidades en la base de datos Excel con seguimiento del envío de los correos._x000a_6. Se realizaron 53 llamadas telefónicas a entidades que no reportaron saldos, logrando la comunicación asertiva con 11 de ellas, con las cuales se cruzó la información de las placas de los vehículos asignados, al igual que los soportes de pago._x000a_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_x000a_10. Mediante correo electrónico se solicitó respuesta a comunicación enviada en octubre de 2022 a la empresa CONSORCIO EXPRESS, respecto a información de los saldos de cartera, validación de la coincidencia entre las entidades, diferencias y conciliaciones de las mismas._x000a_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_x000a_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_x000a_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_x000a_ _x000a_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_x000a_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_x000a_ 3.       Se cruzaron los saldos reportados con la relación de ingresos por semaforización enviada por la SDH, conformando así la nueva base con los registros de nuevas entidades los cuales serán incluidos para el cuarto trimestre de 2022._x000a_ 4.       Se recibieron 27 correos de reportes de saldos recíprocos, se revisó la información y se dio respuesta informando la coincidencia de saldos o diferencia en ellos. Se solicitó el envío de las placas y soportes de pagos._x000a_ 5.       Se realizaron 17 llamadas telefónicas a Entidades con el propósito de cruzar las diferencias en los saldos reportados, logrando el envío de las placas de los vehículos con los soportes de pago._x000a_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_x000a_ _x000a_1.   Se comunicaron 139 correos a las Entidades que tienen saldos recíprocos con la SDM._x000a_2.   Se recibieron 31 confirmaciones de saldos recíprocos, 18 de ellos por medio de correos electrónicos, los 13 restantes por medio de comunicación telefónica.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_x000a_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_x000a_5.   Se recibieron 4 correos electrónicos de nuevas Entidades reportando saldos recíprocos por concepto de Tasas. Se respondieron informando que serán incluidos para el cuarto trimestre de 2022._x000a_6.   Se actualizaron los correos electrónicos de las 139 Entidades en la base de datos Excel con seguimiento del envío de los correos._x000a_7.  Se realizaron 36 llamadas telefónicas a Entidades que no reportaron saldos, logrando la comunicación asertiva con 11 de ellas, con las cuales se cruzó la información de las placas de los vehículos asignados, al igual que los soportes de pago._x000a_7/10/2022: Como avance en el cumplimiento de la acción definida en el plan de mejoramiento, durante el tercer trimestre de 2022 se enviaron 127 correos a entidades con saldos recíprocos con la SDM, en el marco del seguimiento a los saldos reportados se observó lo siguiente:_x000a_-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_x000a_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Los soportes que dan cuenta de las actividades mencionadas anteriormente se encuentran disponibles en el enlace: https://drive.google.com/drive/folders/18rfgtDpJfnAYC-tzOTC7sueEO2fbiwcH?usp=sharing_x000a__x000a_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_x000a_Durante el mes de agosto se validaron las respuestas a los reportes de placas de vehículos enviados por las Entidades (seguimiento a la cantidad de placas, pagos y saldos por impuesto de semaforización), de igual forma, se realizaron conciliaciones de las diferencias presentadas._x000a_Los soportes que dan cuenta de lo anterior se encuentran disponibles en las siguientes carpetas drive._x000a_-Julio de 2022:_x000a_https://drive.google.com/drive/folders/1e2NloPYmieHpJ0z1ANtGFz6XCGfpSvlh?usp=sharing_x000a_- Agosto de 2022_x000a_https://drive.google.com/drive/folders/1Ke64jaCt5fRDJOIDDv_NGN_6VtvRwQ7D?usp=sharing_x000a_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
  </r>
  <r>
    <d v="2022-06-28T00:00:00"/>
    <s v="MOVILIDAD"/>
    <s v="SECRETARIA DISTRITAL DE MOVILIDAD - SDM"/>
    <s v="113"/>
    <n v="2022"/>
    <n v="97"/>
    <s v="3.3.1.7.1"/>
    <n v="2"/>
    <s v="DIRECCIÓN SECTOR MOVILIDAD"/>
    <s v="01 - AUDITORIA DE REGULARIDAD"/>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x v="16"/>
    <d v="2022-07-01T00:00:00"/>
    <d v="2022-12-31T00:00:00"/>
    <m/>
    <x v="1"/>
    <m/>
    <m/>
    <s v="SUBSECRETARÍA DE GESTIÓN CORPORATIVA "/>
    <s v="Subdirección Financiera"/>
    <n v="100"/>
    <n v="100"/>
    <s v="CERRADA"/>
    <d v="2022-10-07T00:00:00"/>
    <s v="Nataly Tenjo Vargas"/>
    <s v="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_x000a_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_x000a_De acuerdo con la gestión evidenciada,  se recomienda el cierre de la misma._x000a_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_x000a_5/08/2022: La dependencia no reportó evidencias en este corte."/>
  </r>
  <r>
    <d v="2022-06-28T00:00:00"/>
    <s v="MOVILIDAD"/>
    <s v="SECRETARIA DISTRITAL DE MOVILIDAD - SDM"/>
    <s v="113"/>
    <n v="2022"/>
    <n v="97"/>
    <s v="3.3.4.3.1"/>
    <n v="1"/>
    <s v="DIRECCIÓN SECTOR MOVILIDAD"/>
    <s v="01 - AUDITORIA DE REGULARIDAD"/>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x v="20"/>
    <d v="2022-07-01T00:00:00"/>
    <d v="2022-12-31T00:00:00"/>
    <m/>
    <x v="1"/>
    <m/>
    <m/>
    <s v="SUBSECRETARÍA DE GESTIÓN CORPORATIVA "/>
    <s v="Ordenadores del Gasto"/>
    <n v="0"/>
    <n v="0"/>
    <s v="CERRADA"/>
    <d v="2023-01-06T00:00:00"/>
    <s v="Guillermo Delgadillo Molano / Nataly Tenjo Vargas"/>
    <s v="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_x000a_En el enlace de la carpeta Drive se adjuntan los informes de seguimiento mensual -por Subsecretaría- a los compromisos y giros de acuerdo con la siguiente relación:_x000a_- Cinco (5) informes de seguimiento con corte 31 de diciembre de 2022._x000a_- Cinco (5) informes de seguimiento con corte 30 de noviembre de 2022._x000a_- Cinco (5) informes de seguimiento con corte 31 de octubre de 2022._x000a_- Cinco (5) informes de seguimiento con corte 30 de septiembre de 2022._x000a_- Cinco (5) informes de seguimiento con corte 31 de agosto de 2022._x000a_- Cinco (5) informes de seguimiento con corte 31 de julio de 2022._x000a_Dada la información suministrada acorde con el propósito del presente hallazgo y el efecto en la ejecución en donde se evidencia una gran gestión relacionada con el seguimiento y la ejecución presupuestal, se solicita el cierre de este hallazgo._x000a_De acuerdo con la gestión evidenciada, se recomienda el cierre de la acción._x000a_4/10/2022:Seguimiento Guillermo Delgadillo La Subsecretaría de Política de Movilidad adjuntó acta del 30/12/2022 en la cual se se presento el balance del presupuesto al cierre 2022, ademas de dar los lineamientos para la ejecución en la vigencia 2023._x000a__x000a_7/12/2022: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_x000a_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_x000a__x000a_7/10/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_x000a_4/10/2022:Seguimiento Guillermo Delgadillo 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_x000a_7/09/2022:Seguimiento Guillermo Delgadillo La Subsecretaría de Gestión Juridica efectuó seguimiento a los compromisos y giros correspondiente al mes de agosto , el informe de dicho seguimiento fue remito a la Subdirección Financiera a traves de memorando con rad No. 202250000221453. _x000a_7/9/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5/08/2022: Seguimiento Guillermo Delgadillo Molano;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_x000a_5/8/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_x000a_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
  </r>
  <r>
    <d v="2022-06-28T00:00:00"/>
    <s v="MOVILIDAD"/>
    <s v="SECRETARIA DISTRITAL DE MOVILIDAD - SDM"/>
    <s v="113"/>
    <n v="2022"/>
    <n v="97"/>
    <s v="3.3.4.7.1"/>
    <n v="1"/>
    <s v="DIRECCIÓN SECTOR MOVILIDAD"/>
    <s v="01 - AUDITORIA DE REGULARIDAD"/>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x v="16"/>
    <d v="2022-07-01T00:00:00"/>
    <d v="2023-05-31T00:00:00"/>
    <m/>
    <x v="1"/>
    <m/>
    <m/>
    <s v="SUBSECRETARÍA DE GESTIÓN CORPORATIVA "/>
    <s v="Subdirección Financiera"/>
    <n v="0"/>
    <n v="0"/>
    <s v="ABIERTA"/>
    <d v="2023-01-06T00:00:00"/>
    <s v="Nataly Tenjo Vargas"/>
    <s v="6/01/2023: En cumplimiento de la acción definida en el plan de mejoramiento se ha realizado mensualmente el seguimiento de los traslados presupuestales entre conceptos de gasto, los cuales están debidamente conciliados con presupuesto y PAC._x000a_En el enlace de la carpeta Drive se adjuntan los reportes del aplicativo BogData con los registros de los traslados presupuestales correspondientes a la transacción zpsm_0058 y el reporte PAC de acuerdo con la siguiente relación:_x000a_- (1) reporte PAC julio de 2022. (1) Reporte del aplicativo BogData con los registros de (24) traslados presupuestales correspondientes a la transacción zpsm_0058._x000a_- (1) reporte PAC agosto de 2022. (1) Reporte del aplicativo BogData con los registros de (22) traslados presupuestales correspondientes a la transacción zpsm_0058._x000a_- (1) reporte PAC septiembre de 2022. (1) Reporte del aplicativo BogData con los registros de (23) traslados presupuestales correspondientes a la transacción zpsm_0058._x000a_- (1) reporte PAC octubre de 2022. (1) Reporte del aplicativo BogData con los registros de (17) traslados presupuestales correspondientes a la transacción zpsm_0058._x000a_- (1) reporte PAC noviembre de 2022. (1) Reporte del aplicativo BogData con los registros de (28) traslados presupuestales correspondientes a la transacción zpsm_0058._x000a_- (1) reporte PAC diciembre de 2022. (1) Reporte del aplicativo BogData con los registros de (yy) traslados presupuestales correspondientes a la transacción zpsm_0058._x000a_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_x000a_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_x000a__x000a_Soportes del avance en el cumplimiento de la acción disponibles en: https://drive.google.com/drive/folders/14Ia7Si7QgYCEHCj9CSlW0Z6BuVrM7vfn?usp=sharing_x000a__x000a_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_x000a_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_x000a_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
  </r>
  <r>
    <d v="2022-10-03T00:00:00"/>
    <s v="MOVILIDAD"/>
    <s v="SECRETARIA DISTRITAL DE MOVILIDAD - SDM"/>
    <n v="113"/>
    <n v="2022"/>
    <n v="100"/>
    <s v="3.2.1"/>
    <n v="1"/>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x v="31"/>
    <d v="2022-09-22T00:00:00"/>
    <d v="2022-12-30T00:00:00"/>
    <m/>
    <x v="1"/>
    <m/>
    <m/>
    <s v="SUBSECRETARÍA DE GESTIÓN JURÍDICA"/>
    <s v="DIRECCIÓN DE GESTIÓN DE COBRO"/>
    <n v="0"/>
    <n v="0"/>
    <s v="CERRADA"/>
    <d v="2023-01-11T00:00:00"/>
    <s v="Wendy Cordoba"/>
    <s v="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r>
  <r>
    <d v="2022-10-03T00:00:00"/>
    <s v="MOVILIDAD"/>
    <s v="SECRETARIA DISTRITAL DE MOVILIDAD - SDM"/>
    <n v="113"/>
    <n v="2022"/>
    <n v="100"/>
    <s v="3.2.1"/>
    <n v="2"/>
    <s v="DIRECCIÓN SECTOR MOVILIDAD"/>
    <s v="02 - DESEMPEÑO"/>
    <s v="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x v="31"/>
    <d v="2022-09-22T00:00:00"/>
    <d v="2023-04-30T00:00:00"/>
    <m/>
    <x v="1"/>
    <m/>
    <m/>
    <s v="SUBSECRETARÍA DE GESTIÓN JURÍDICA"/>
    <s v="DIRECCIÓN DE GESTIÓN DE COBRO"/>
    <n v="0"/>
    <n v="0"/>
    <s v="ABIERTA"/>
    <d v="2023-01-11T00:00:00"/>
    <s v="Wendy Cordoba"/>
    <s v="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
  </r>
  <r>
    <d v="2022-10-03T00:00:00"/>
    <s v="MOVILIDAD"/>
    <s v="SECRETARIA DISTRITAL DE MOVILIDAD - SDM"/>
    <n v="113"/>
    <n v="2022"/>
    <n v="100"/>
    <s v="3.2.1"/>
    <n v="3"/>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x v="31"/>
    <d v="2022-09-22T00:00:00"/>
    <d v="2023-04-30T00:00:00"/>
    <m/>
    <x v="1"/>
    <m/>
    <m/>
    <s v="SUBSECRETARÍA DE GESTIÓN JURÍDICA"/>
    <s v="DIRECCIÓN DE GESTIÓN DE COBRO"/>
    <n v="0"/>
    <n v="0"/>
    <s v="CERRADA"/>
    <d v="2022-12-15T00:00:00"/>
    <s v="Wendy Cordoba"/>
    <s v="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quot;Base de datos actualizada de ubicabilidad&quot;. Por lo anterior y de acuerdo a los soportes se observa el cumplimiento de la acción y se procede con el respectivo cierre.                                                                                              09/11/2022. En el mes de octubre no se presentaron avances frente a esta acción.                                                                                                  _x000a_06/10/2022: En el mes de septiembre no se presentaron avances frente a esta acción."/>
  </r>
  <r>
    <d v="2022-10-03T00:00:00"/>
    <s v="MOVILIDAD"/>
    <s v="SECRETARIA DISTRITAL DE MOVILIDAD - SDM"/>
    <n v="113"/>
    <n v="2022"/>
    <n v="100"/>
    <s v="3.2.1"/>
    <n v="4"/>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x v="31"/>
    <d v="2022-09-22T00:00:00"/>
    <d v="2023-04-30T00:00:00"/>
    <m/>
    <x v="1"/>
    <m/>
    <m/>
    <s v="SUBSECRETARÍA DE GESTIÓN JURÍDICA"/>
    <s v="DIRECCIÓN DE GESTIÓN DE COBRO"/>
    <n v="0"/>
    <n v="0"/>
    <s v="ABIERTA"/>
    <d v="2023-01-11T00:00:00"/>
    <s v="Wendy Cordoba"/>
    <s v="11/01/2023.  Enel mes de diciembre de 2022, se elaboró el informe mensual  respecto al  estudio estadístico del comportamiento de la imposición, gestión de cobro, recaudo y acuerdos de pago y la efectividad de la gestión. Como evidencia se allegó el archivo denominado &quot;Informe estadistico mes de diciembre&quot;.                                                                                                                    15/12/2022. En el mes de noviembre se realizó informe que contiene el estudio estadístico del comportamiento de la imposición, gestión de cobro y recaudo, y acuerdos de pago el cual da cuenta de la efectividad de la gestión. Como evidencia se allegó un Informe estudio estadistico de datos, 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_x000a_06/10/2022: En el mes de septiembre no se presentaron avances frente a esta acción."/>
  </r>
  <r>
    <d v="2023-04-01T00:00:00"/>
    <s v="MOVILIDAD"/>
    <s v="SECRETARIA DISTRITAL DE MOVILIDAD - SDM"/>
    <n v="113"/>
    <n v="2022"/>
    <n v="106"/>
    <s v="3.3.1.1 "/>
    <n v="1"/>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x v="29"/>
    <d v="2022-12-23T00:00:00"/>
    <d v="2023-04-30T00:00:00"/>
    <m/>
    <x v="1"/>
    <m/>
    <m/>
    <s v="SUBSECRETARÍA DE GESTIÓN JURÍDICA"/>
    <s v="DIRECCIÓN DE GESTIÓN DE COBRO"/>
    <m/>
    <m/>
    <s v="ABIERTA"/>
    <m/>
    <m/>
    <s v="Acción en proceso de implementación"/>
  </r>
  <r>
    <d v="2023-04-01T00:00:00"/>
    <s v="MOVILIDAD"/>
    <s v="SECRETARIA DISTRITAL DE MOVILIDAD - SDM"/>
    <n v="113"/>
    <n v="2022"/>
    <n v="106"/>
    <s v="3.3.1.1"/>
    <n v="2"/>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x v="29"/>
    <d v="2022-12-23T00:00:00"/>
    <d v="2023-04-30T00:00:00"/>
    <m/>
    <x v="1"/>
    <m/>
    <m/>
    <s v="SUBSECRETARÍA DE GESTIÓN JURÍDICA"/>
    <s v="DIRECCIÓN DE GESTIÓN DE COBRO"/>
    <m/>
    <m/>
    <s v="ABIERTA"/>
    <m/>
    <m/>
    <s v="Acción en proceso de implementación"/>
  </r>
  <r>
    <d v="2023-04-01T00:00:00"/>
    <s v="MOVILIDAD"/>
    <s v="SECRETARIA DISTRITAL DE MOVILIDAD - SDM"/>
    <n v="113"/>
    <n v="2022"/>
    <n v="106"/>
    <s v="3.3.2.2"/>
    <n v="1"/>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2"/>
    <n v="2"/>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x v="1"/>
    <d v="2022-12-23T00:00:00"/>
    <d v="2023-06-30T00:00:00"/>
    <m/>
    <x v="1"/>
    <m/>
    <m/>
    <s v="SUBSECRETARÍA DE GESTIÓN DE LA MOVILIDAD"/>
    <s v="Subdirección de Señalización"/>
    <m/>
    <m/>
    <s v="ABIERTA"/>
    <m/>
    <m/>
    <s v="Acción en proceso de implementación"/>
  </r>
  <r>
    <d v="2023-04-01T00:00:00"/>
    <s v="MOVILIDAD"/>
    <s v="SECRETARIA DISTRITAL DE MOVILIDAD - SDM"/>
    <n v="113"/>
    <n v="2022"/>
    <n v="106"/>
    <s v="3.3.2.4"/>
    <n v="1"/>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4"/>
    <n v="2"/>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5"/>
    <n v="1"/>
    <s v="DIRECCIÓN SECTOR MOVILIDAD"/>
    <s v="02- AUDITORIA DE DESEMPEÑO"/>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6"/>
    <n v="1"/>
    <s v="DIRECCIÓN SECTOR MOVILIDAD"/>
    <s v="02- AUDITORIA DE DESEMPEÑO"/>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1"/>
    <n v="1"/>
    <s v="DIRECCIÓN SECTOR MOVILIDAD"/>
    <s v="02- AUDITORIA DE DESEMPEÑO"/>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2"/>
    <n v="1"/>
    <s v="DIRECCIÓN SECTOR MOVILIDAD"/>
    <s v="02- AUDITORIA DE DESEMPEÑO"/>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3"/>
    <n v="1"/>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querir a las interventorías solicitar el acompañamiento de la policía metropolitana de Bogotá en los sitios de obra donde se requiera, de acuerdo a la programación"/>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3"/>
    <n v="2"/>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x v="1"/>
    <d v="2022-12-23T00:00:00"/>
    <d v="2023-04-30T00:00:00"/>
    <m/>
    <x v="1"/>
    <m/>
    <m/>
    <s v="SUBSECRETARÍA DE GESTIÓN DE LA MOVILIDAD"/>
    <s v="Subdirección de Señalización"/>
    <m/>
    <m/>
    <s v="ABIERTA"/>
    <m/>
    <m/>
    <s v="Acción en proceso de implementa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4" cacheId="2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Subsecretaría u Oficina">
  <location ref="A134:D155"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axis="axisRow" showAll="0" defaultSubtotal="0">
      <items count="20">
        <item x="5"/>
        <item x="4"/>
        <item x="1"/>
        <item x="0"/>
        <item x="7"/>
        <item x="2"/>
        <item x="3"/>
        <item x="6"/>
        <item x="8"/>
        <item x="10"/>
        <item x="11"/>
        <item x="12"/>
        <item x="14"/>
        <item x="15"/>
        <item x="9"/>
        <item x="13"/>
        <item x="16"/>
        <item x="17"/>
        <item x="18"/>
        <item x="19"/>
      </items>
    </pivotField>
    <pivotField showAll="0" defaultSubtotal="0"/>
    <pivotField numFmtId="1" showAll="0"/>
    <pivotField numFmtId="1" showAll="0"/>
    <pivotField showAll="0"/>
    <pivotField showAll="0"/>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34">
      <pivotArea dataOnly="0" labelOnly="1" outline="0" fieldPosition="0">
        <references count="1">
          <reference field="4294967294" count="3">
            <x v="0"/>
            <x v="1"/>
            <x v="2"/>
          </reference>
        </references>
      </pivotArea>
    </format>
    <format dxfId="33">
      <pivotArea outline="0" collapsedLevelsAreSubtotals="1" fieldPosition="0"/>
    </format>
    <format dxfId="32">
      <pivotArea dataOnly="0" labelOnly="1" fieldPosition="0">
        <references count="1">
          <reference field="28" count="0"/>
        </references>
      </pivotArea>
    </format>
    <format dxfId="31">
      <pivotArea dataOnly="0" labelOnly="1" fieldPosition="0">
        <references count="1">
          <reference field="28" count="0"/>
        </references>
      </pivotArea>
    </format>
    <format dxfId="30">
      <pivotArea dataOnly="0" labelOnly="1" fieldPosition="0">
        <references count="1">
          <reference field="2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2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A3:E25"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4">
        <item x="0"/>
        <item x="1"/>
        <item x="2"/>
        <item t="default"/>
      </items>
    </pivotField>
    <pivotField showAll="0"/>
    <pivotField showAll="0"/>
    <pivotField axis="axisRow" showAll="0" defaultSubtotal="0">
      <items count="20">
        <item x="1"/>
        <item x="0"/>
        <item x="2"/>
        <item x="3"/>
        <item x="4"/>
        <item x="5"/>
        <item x="6"/>
        <item x="7"/>
        <item x="8"/>
        <item x="10"/>
        <item x="11"/>
        <item x="12"/>
        <item x="14"/>
        <item x="15"/>
        <item x="16"/>
        <item x="9"/>
        <item x="18"/>
        <item x="19"/>
        <item x="13"/>
        <item x="17"/>
      </items>
    </pivotField>
    <pivotField showAll="0" defaultSubtotal="0"/>
    <pivotField showAll="0"/>
    <pivotField showAll="0"/>
    <pivotField showAll="0"/>
    <pivotField showAll="0"/>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5"/>
  </colFields>
  <colItems count="4">
    <i>
      <x/>
    </i>
    <i>
      <x v="1"/>
    </i>
    <i>
      <x v="2"/>
    </i>
    <i t="grand">
      <x/>
    </i>
  </colItems>
  <dataFields count="1">
    <dataField name="Cuenta de No. HALLAZGO" fld="6" subtotal="count" baseField="0" baseItem="0"/>
  </dataFields>
  <formats count="5">
    <format dxfId="39">
      <pivotArea dataOnly="0" labelOnly="1" grandRow="1" outline="0" fieldPosition="0"/>
    </format>
    <format dxfId="38">
      <pivotArea dataOnly="0" labelOnly="1" grandCol="1" outline="0" fieldPosition="0"/>
    </format>
    <format dxfId="37">
      <pivotArea dataOnly="0" labelOnly="1" grandCol="1" outline="0" fieldPosition="0"/>
    </format>
    <format dxfId="36">
      <pivotArea dataOnly="0" labelOnly="1" grandCol="1" outline="0" fieldPosition="0"/>
    </format>
    <format dxfId="35">
      <pivotArea dataOnly="0" labelOnly="1" fieldPosition="0">
        <references count="1">
          <reference field="28" count="0"/>
        </references>
      </pivotArea>
    </format>
  </formats>
  <chartFormats count="3">
    <chartFormat chart="1" format="14" series="1">
      <pivotArea type="data" outline="0" fieldPosition="0">
        <references count="2">
          <reference field="4294967294" count="1" selected="0">
            <x v="0"/>
          </reference>
          <reference field="25" count="1" selected="0">
            <x v="0"/>
          </reference>
        </references>
      </pivotArea>
    </chartFormat>
    <chartFormat chart="1" format="16" series="1">
      <pivotArea type="data" outline="0" fieldPosition="0">
        <references count="2">
          <reference field="4294967294" count="1" selected="0">
            <x v="0"/>
          </reference>
          <reference field="25" count="1" selected="0">
            <x v="1"/>
          </reference>
        </references>
      </pivotArea>
    </chartFormat>
    <chartFormat chart="1" format="17" series="1">
      <pivotArea type="data" outline="0" fieldPosition="0">
        <references count="2">
          <reference field="4294967294" count="1" selected="0">
            <x v="0"/>
          </reference>
          <reference field="25" count="1" selected="0">
            <x v="2"/>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3" cacheId="2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Vigencia /  Modalidad">
  <location ref="A166:D188" firstHeaderRow="0" firstDataRow="1" firstDataCol="1" rowPageCount="1" colPageCount="1"/>
  <pivotFields count="34">
    <pivotField showAll="0"/>
    <pivotField showAll="0"/>
    <pivotField showAll="0"/>
    <pivotField showAll="0"/>
    <pivotField axis="axisRow" showAll="0">
      <items count="4">
        <item x="0"/>
        <item x="1"/>
        <item x="2"/>
        <item t="default"/>
      </items>
    </pivotField>
    <pivotField axis="axisRow" showAll="0">
      <items count="9">
        <item x="3"/>
        <item x="4"/>
        <item x="0"/>
        <item x="1"/>
        <item x="2"/>
        <item x="5"/>
        <item x="6"/>
        <item x="7"/>
        <item t="default"/>
      </items>
    </pivotField>
    <pivotField showAll="0"/>
    <pivotField showAll="0"/>
    <pivotField showAll="0"/>
    <pivotField axis="axisRow" showAll="0">
      <items count="6">
        <item x="0"/>
        <item x="1"/>
        <item x="2"/>
        <item x="3"/>
        <item x="4"/>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showAll="0" defaultSubtotal="0"/>
    <pivotField showAll="0" defaultSubtotal="0"/>
    <pivotField numFmtId="1" showAll="0"/>
    <pivotField numFmtId="1" showAll="0"/>
    <pivotField showAll="0"/>
    <pivotField showAll="0"/>
  </pivotFields>
  <rowFields count="3">
    <field x="4"/>
    <field x="9"/>
    <field x="5"/>
  </rowFields>
  <rowItems count="22">
    <i>
      <x/>
    </i>
    <i r="1">
      <x/>
    </i>
    <i r="2">
      <x v="2"/>
    </i>
    <i r="1">
      <x v="1"/>
    </i>
    <i r="2">
      <x v="3"/>
    </i>
    <i r="2">
      <x v="4"/>
    </i>
    <i>
      <x v="1"/>
    </i>
    <i r="1">
      <x/>
    </i>
    <i r="2">
      <x/>
    </i>
    <i r="1">
      <x v="1"/>
    </i>
    <i r="2">
      <x v="1"/>
    </i>
    <i r="2">
      <x v="2"/>
    </i>
    <i r="1">
      <x v="2"/>
    </i>
    <i r="2">
      <x v="5"/>
    </i>
    <i>
      <x v="2"/>
    </i>
    <i r="1">
      <x/>
    </i>
    <i r="2">
      <x/>
    </i>
    <i r="1">
      <x v="3"/>
    </i>
    <i r="2">
      <x v="6"/>
    </i>
    <i r="1">
      <x v="4"/>
    </i>
    <i r="2">
      <x v="7"/>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3">
    <format dxfId="42">
      <pivotArea dataOnly="0" labelOnly="1" outline="0" fieldPosition="0">
        <references count="1">
          <reference field="4294967294" count="3">
            <x v="0"/>
            <x v="1"/>
            <x v="2"/>
          </reference>
        </references>
      </pivotArea>
    </format>
    <format dxfId="41">
      <pivotArea outline="0" collapsedLevelsAreSubtotals="1" fieldPosition="0"/>
    </format>
    <format dxfId="40">
      <pivotArea field="4"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4" cacheId="2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95:B224" firstHeaderRow="1" firstDataRow="1" firstDataCol="1" rowPageCount="1" colPageCount="1"/>
  <pivotFields count="36">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showAll="0"/>
    <pivotField showAll="0"/>
    <pivotField showAll="0"/>
    <pivotField axis="axisPage" multipleItemSelectionAllowed="1" showAll="0">
      <items count="4">
        <item x="1"/>
        <item h="1" x="0"/>
        <item h="1" x="2"/>
        <item t="default"/>
      </items>
    </pivotField>
    <pivotField showAll="0"/>
    <pivotField showAll="0"/>
    <pivotField showAll="0"/>
    <pivotField showAll="0"/>
    <pivotField showAll="0"/>
    <pivotField showAll="0"/>
    <pivotField showAll="0"/>
    <pivotField showAll="0"/>
    <pivotField showAll="0"/>
    <pivotField showAll="0"/>
  </pivotFields>
  <rowFields count="1">
    <field x="21"/>
  </rowFields>
  <rowItems count="29">
    <i>
      <x v="2"/>
    </i>
    <i>
      <x v="3"/>
    </i>
    <i>
      <x v="5"/>
    </i>
    <i>
      <x v="8"/>
    </i>
    <i>
      <x v="9"/>
    </i>
    <i>
      <x v="10"/>
    </i>
    <i>
      <x v="11"/>
    </i>
    <i>
      <x v="13"/>
    </i>
    <i>
      <x v="14"/>
    </i>
    <i>
      <x v="16"/>
    </i>
    <i>
      <x v="17"/>
    </i>
    <i>
      <x v="18"/>
    </i>
    <i>
      <x v="20"/>
    </i>
    <i>
      <x v="22"/>
    </i>
    <i>
      <x v="24"/>
    </i>
    <i>
      <x v="26"/>
    </i>
    <i>
      <x v="27"/>
    </i>
    <i>
      <x v="28"/>
    </i>
    <i>
      <x v="29"/>
    </i>
    <i>
      <x v="31"/>
    </i>
    <i>
      <x v="32"/>
    </i>
    <i>
      <x v="33"/>
    </i>
    <i>
      <x v="34"/>
    </i>
    <i>
      <x v="35"/>
    </i>
    <i>
      <x v="39"/>
    </i>
    <i>
      <x v="40"/>
    </i>
    <i>
      <x v="41"/>
    </i>
    <i>
      <x v="42"/>
    </i>
    <i t="grand">
      <x/>
    </i>
  </rowItems>
  <colItems count="1">
    <i/>
  </colItems>
  <pageFields count="1">
    <pageField fld="25" hier="-1"/>
  </pageFields>
  <dataFields count="1">
    <dataField name="Cuenta de No. HALLAZGO" fld="6" subtotal="count" baseField="0" baseItem="0"/>
  </dataFields>
  <formats count="32">
    <format dxfId="74">
      <pivotArea collapsedLevelsAreSubtotals="1" fieldPosition="0">
        <references count="1">
          <reference field="21" count="1">
            <x v="2"/>
          </reference>
        </references>
      </pivotArea>
    </format>
    <format dxfId="73">
      <pivotArea collapsedLevelsAreSubtotals="1" fieldPosition="0">
        <references count="1">
          <reference field="21" count="1">
            <x v="3"/>
          </reference>
        </references>
      </pivotArea>
    </format>
    <format dxfId="72">
      <pivotArea collapsedLevelsAreSubtotals="1" fieldPosition="0">
        <references count="1">
          <reference field="21" count="1">
            <x v="5"/>
          </reference>
        </references>
      </pivotArea>
    </format>
    <format dxfId="71">
      <pivotArea collapsedLevelsAreSubtotals="1" fieldPosition="0">
        <references count="1">
          <reference field="21" count="1">
            <x v="7"/>
          </reference>
        </references>
      </pivotArea>
    </format>
    <format dxfId="70">
      <pivotArea collapsedLevelsAreSubtotals="1" fieldPosition="0">
        <references count="1">
          <reference field="21" count="1">
            <x v="8"/>
          </reference>
        </references>
      </pivotArea>
    </format>
    <format dxfId="69">
      <pivotArea collapsedLevelsAreSubtotals="1" fieldPosition="0">
        <references count="1">
          <reference field="21" count="1">
            <x v="9"/>
          </reference>
        </references>
      </pivotArea>
    </format>
    <format dxfId="68">
      <pivotArea collapsedLevelsAreSubtotals="1" fieldPosition="0">
        <references count="1">
          <reference field="21" count="1">
            <x v="10"/>
          </reference>
        </references>
      </pivotArea>
    </format>
    <format dxfId="67">
      <pivotArea collapsedLevelsAreSubtotals="1" fieldPosition="0">
        <references count="1">
          <reference field="21" count="1">
            <x v="11"/>
          </reference>
        </references>
      </pivotArea>
    </format>
    <format dxfId="66">
      <pivotArea collapsedLevelsAreSubtotals="1" fieldPosition="0">
        <references count="1">
          <reference field="21" count="1">
            <x v="13"/>
          </reference>
        </references>
      </pivotArea>
    </format>
    <format dxfId="65">
      <pivotArea collapsedLevelsAreSubtotals="1" fieldPosition="0">
        <references count="1">
          <reference field="21" count="1">
            <x v="14"/>
          </reference>
        </references>
      </pivotArea>
    </format>
    <format dxfId="64">
      <pivotArea collapsedLevelsAreSubtotals="1" fieldPosition="0">
        <references count="1">
          <reference field="21" count="1">
            <x v="16"/>
          </reference>
        </references>
      </pivotArea>
    </format>
    <format dxfId="63">
      <pivotArea collapsedLevelsAreSubtotals="1" fieldPosition="0">
        <references count="1">
          <reference field="21" count="1">
            <x v="17"/>
          </reference>
        </references>
      </pivotArea>
    </format>
    <format dxfId="62">
      <pivotArea collapsedLevelsAreSubtotals="1" fieldPosition="0">
        <references count="1">
          <reference field="21" count="1">
            <x v="18"/>
          </reference>
        </references>
      </pivotArea>
    </format>
    <format dxfId="61">
      <pivotArea collapsedLevelsAreSubtotals="1" fieldPosition="0">
        <references count="1">
          <reference field="21" count="1">
            <x v="19"/>
          </reference>
        </references>
      </pivotArea>
    </format>
    <format dxfId="60">
      <pivotArea collapsedLevelsAreSubtotals="1" fieldPosition="0">
        <references count="1">
          <reference field="21" count="1">
            <x v="20"/>
          </reference>
        </references>
      </pivotArea>
    </format>
    <format dxfId="59">
      <pivotArea collapsedLevelsAreSubtotals="1" fieldPosition="0">
        <references count="1">
          <reference field="21" count="1">
            <x v="22"/>
          </reference>
        </references>
      </pivotArea>
    </format>
    <format dxfId="58">
      <pivotArea collapsedLevelsAreSubtotals="1" fieldPosition="0">
        <references count="1">
          <reference field="21" count="1">
            <x v="23"/>
          </reference>
        </references>
      </pivotArea>
    </format>
    <format dxfId="57">
      <pivotArea collapsedLevelsAreSubtotals="1" fieldPosition="0">
        <references count="1">
          <reference field="21" count="1">
            <x v="24"/>
          </reference>
        </references>
      </pivotArea>
    </format>
    <format dxfId="56">
      <pivotArea collapsedLevelsAreSubtotals="1" fieldPosition="0">
        <references count="1">
          <reference field="21" count="1">
            <x v="26"/>
          </reference>
        </references>
      </pivotArea>
    </format>
    <format dxfId="55">
      <pivotArea collapsedLevelsAreSubtotals="1" fieldPosition="0">
        <references count="1">
          <reference field="21" count="1">
            <x v="27"/>
          </reference>
        </references>
      </pivotArea>
    </format>
    <format dxfId="54">
      <pivotArea collapsedLevelsAreSubtotals="1" fieldPosition="0">
        <references count="1">
          <reference field="21" count="1">
            <x v="28"/>
          </reference>
        </references>
      </pivotArea>
    </format>
    <format dxfId="53">
      <pivotArea collapsedLevelsAreSubtotals="1" fieldPosition="0">
        <references count="1">
          <reference field="21" count="1">
            <x v="29"/>
          </reference>
        </references>
      </pivotArea>
    </format>
    <format dxfId="52">
      <pivotArea collapsedLevelsAreSubtotals="1" fieldPosition="0">
        <references count="1">
          <reference field="21" count="1">
            <x v="30"/>
          </reference>
        </references>
      </pivotArea>
    </format>
    <format dxfId="51">
      <pivotArea collapsedLevelsAreSubtotals="1" fieldPosition="0">
        <references count="1">
          <reference field="21" count="1">
            <x v="31"/>
          </reference>
        </references>
      </pivotArea>
    </format>
    <format dxfId="50">
      <pivotArea collapsedLevelsAreSubtotals="1" fieldPosition="0">
        <references count="1">
          <reference field="21" count="1">
            <x v="32"/>
          </reference>
        </references>
      </pivotArea>
    </format>
    <format dxfId="49">
      <pivotArea collapsedLevelsAreSubtotals="1" fieldPosition="0">
        <references count="1">
          <reference field="21" count="1">
            <x v="33"/>
          </reference>
        </references>
      </pivotArea>
    </format>
    <format dxfId="48">
      <pivotArea collapsedLevelsAreSubtotals="1" fieldPosition="0">
        <references count="1">
          <reference field="21" count="1">
            <x v="34"/>
          </reference>
        </references>
      </pivotArea>
    </format>
    <format dxfId="47">
      <pivotArea collapsedLevelsAreSubtotals="1" fieldPosition="0">
        <references count="1">
          <reference field="21" count="1">
            <x v="35"/>
          </reference>
        </references>
      </pivotArea>
    </format>
    <format dxfId="46">
      <pivotArea collapsedLevelsAreSubtotals="1" fieldPosition="0">
        <references count="1">
          <reference field="21" count="1">
            <x v="39"/>
          </reference>
        </references>
      </pivotArea>
    </format>
    <format dxfId="45">
      <pivotArea collapsedLevelsAreSubtotals="1" fieldPosition="0">
        <references count="1">
          <reference field="21" count="1">
            <x v="42"/>
          </reference>
        </references>
      </pivotArea>
    </format>
    <format dxfId="44">
      <pivotArea collapsedLevelsAreSubtotals="1" fieldPosition="0">
        <references count="1">
          <reference field="21" count="1">
            <x v="40"/>
          </reference>
        </references>
      </pivotArea>
    </format>
    <format dxfId="43">
      <pivotArea collapsedLevelsAreSubtotals="1" fieldPosition="0">
        <references count="1">
          <reference field="21" count="1">
            <x v="4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Dinámica2" cacheId="21" applyNumberFormats="0" applyBorderFormats="0" applyFontFormats="0" applyPatternFormats="0" applyAlignmentFormats="0" applyWidthHeightFormats="1" dataCaption="Valores" updatedVersion="8" minRefreshableVersion="3" showDrill="0" useAutoFormatting="1" itemPrintTitles="1" createdVersion="6" indent="0" outline="1" outlineData="1" multipleFieldFilters="0">
  <location ref="A109:H125"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32">
        <item x="1"/>
        <item x="4"/>
        <item x="5"/>
        <item x="2"/>
        <item x="8"/>
        <item x="10"/>
        <item x="3"/>
        <item x="0"/>
        <item x="16"/>
        <item x="12"/>
        <item x="9"/>
        <item x="11"/>
        <item x="13"/>
        <item x="7"/>
        <item x="6"/>
        <item x="14"/>
        <item x="27"/>
        <item x="18"/>
        <item x="21"/>
        <item x="25"/>
        <item x="22"/>
        <item x="15"/>
        <item x="19"/>
        <item x="20"/>
        <item x="26"/>
        <item x="24"/>
        <item x="23"/>
        <item x="29"/>
        <item x="28"/>
        <item x="17"/>
        <item x="30"/>
        <item t="default"/>
      </items>
    </pivotField>
    <pivotField showAll="0"/>
    <pivotField axis="axisPage" multipleItemSelectionAllowed="1" showAll="0">
      <items count="4">
        <item x="0"/>
        <item x="1"/>
        <item x="2"/>
        <item t="default"/>
      </items>
    </pivotField>
    <pivotField showAll="0"/>
    <pivotField showAll="0"/>
    <pivotField axis="axisRow" showAll="0" defaultSubtotal="0">
      <items count="20">
        <item x="1"/>
        <item x="0"/>
        <item x="2"/>
        <item x="3"/>
        <item x="4"/>
        <item x="5"/>
        <item x="6"/>
        <item x="7"/>
        <item x="8"/>
        <item x="9"/>
        <item x="10"/>
        <item x="11"/>
        <item x="12"/>
        <item x="13"/>
        <item x="14"/>
        <item x="15"/>
        <item x="16"/>
        <item x="17"/>
        <item x="18"/>
        <item x="19"/>
      </items>
    </pivotField>
    <pivotField axis="axisRow" showAll="0" defaultSubtotal="0">
      <items count="42">
        <item x="0"/>
        <item x="2"/>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showAll="0"/>
    <pivotField axis="axisPage" multipleItemSelectionAllowed="1" showAll="0">
      <items count="3">
        <item h="1" x="0"/>
        <item x="1"/>
        <item t="default"/>
      </items>
    </pivotField>
    <pivotField showAll="0"/>
  </pivotFields>
  <rowFields count="2">
    <field x="28"/>
    <field x="29"/>
  </rowFields>
  <rowItems count="15">
    <i>
      <x/>
    </i>
    <i r="1">
      <x v="2"/>
    </i>
    <i r="1">
      <x v="26"/>
    </i>
    <i>
      <x v="4"/>
    </i>
    <i r="1">
      <x v="14"/>
    </i>
    <i r="1">
      <x v="33"/>
    </i>
    <i r="1">
      <x v="34"/>
    </i>
    <i r="1">
      <x v="36"/>
    </i>
    <i>
      <x v="9"/>
    </i>
    <i r="1">
      <x v="28"/>
    </i>
    <i r="1">
      <x v="30"/>
    </i>
    <i r="1">
      <x v="35"/>
    </i>
    <i>
      <x v="19"/>
    </i>
    <i r="1">
      <x v="37"/>
    </i>
    <i t="grand">
      <x/>
    </i>
  </rowItems>
  <colFields count="1">
    <field x="23"/>
  </colFields>
  <colItems count="7">
    <i>
      <x v="25"/>
    </i>
    <i>
      <x v="26"/>
    </i>
    <i>
      <x v="27"/>
    </i>
    <i>
      <x v="28"/>
    </i>
    <i>
      <x v="29"/>
    </i>
    <i>
      <x v="30"/>
    </i>
    <i t="grand">
      <x/>
    </i>
  </colItems>
  <pageFields count="2">
    <pageField fld="32" hier="-1"/>
    <pageField fld="25" hier="-1"/>
  </pageFields>
  <dataFields count="1">
    <dataField name="Cuenta de CODIGO ACCION" fld="7" subtotal="count" baseField="24" baseItem="0"/>
  </dataFields>
  <formats count="25">
    <format dxfId="99">
      <pivotArea field="32" type="button" dataOnly="0" labelOnly="1" outline="0" axis="axisPage" fieldPosition="0"/>
    </format>
    <format dxfId="98">
      <pivotArea type="origin" dataOnly="0" labelOnly="1" outline="0" fieldPosition="0"/>
    </format>
    <format dxfId="97">
      <pivotArea dataOnly="0" labelOnly="1" grandRow="1" outline="0" fieldPosition="0"/>
    </format>
    <format dxfId="96">
      <pivotArea dataOnly="0" labelOnly="1" fieldPosition="0">
        <references count="1">
          <reference field="28" count="3">
            <x v="0"/>
            <x v="1"/>
            <x v="2"/>
          </reference>
        </references>
      </pivotArea>
    </format>
    <format dxfId="95">
      <pivotArea dataOnly="0" labelOnly="1" fieldPosition="0">
        <references count="2">
          <reference field="28" count="1" selected="0">
            <x v="0"/>
          </reference>
          <reference field="29" count="2">
            <x v="1"/>
            <x v="2"/>
          </reference>
        </references>
      </pivotArea>
    </format>
    <format dxfId="94">
      <pivotArea dataOnly="0" labelOnly="1" fieldPosition="0">
        <references count="2">
          <reference field="28" count="1" selected="0">
            <x v="1"/>
          </reference>
          <reference field="29" count="1">
            <x v="0"/>
          </reference>
        </references>
      </pivotArea>
    </format>
    <format dxfId="93">
      <pivotArea dataOnly="0" labelOnly="1" fieldPosition="0">
        <references count="2">
          <reference field="28" count="1" selected="0">
            <x v="2"/>
          </reference>
          <reference field="29" count="1">
            <x v="3"/>
          </reference>
        </references>
      </pivotArea>
    </format>
    <format dxfId="92">
      <pivotArea field="28" grandCol="1" collapsedLevelsAreSubtotals="1" axis="axisRow" fieldPosition="0">
        <references count="1">
          <reference field="28" count="1">
            <x v="0"/>
          </reference>
        </references>
      </pivotArea>
    </format>
    <format dxfId="91">
      <pivotArea field="29" grandCol="1" collapsedLevelsAreSubtotals="1" axis="axisRow" fieldPosition="1">
        <references count="2">
          <reference field="28" count="1" selected="0">
            <x v="0"/>
          </reference>
          <reference field="29" count="2">
            <x v="1"/>
            <x v="2"/>
          </reference>
        </references>
      </pivotArea>
    </format>
    <format dxfId="90">
      <pivotArea field="28" grandCol="1" collapsedLevelsAreSubtotals="1" axis="axisRow" fieldPosition="0">
        <references count="1">
          <reference field="28" count="1">
            <x v="1"/>
          </reference>
        </references>
      </pivotArea>
    </format>
    <format dxfId="89">
      <pivotArea field="29" grandCol="1" collapsedLevelsAreSubtotals="1" axis="axisRow" fieldPosition="1">
        <references count="2">
          <reference field="28" count="1" selected="0">
            <x v="1"/>
          </reference>
          <reference field="29" count="1">
            <x v="0"/>
          </reference>
        </references>
      </pivotArea>
    </format>
    <format dxfId="88">
      <pivotArea field="28" grandCol="1" collapsedLevelsAreSubtotals="1" axis="axisRow" fieldPosition="0">
        <references count="1">
          <reference field="28" count="1">
            <x v="2"/>
          </reference>
        </references>
      </pivotArea>
    </format>
    <format dxfId="87">
      <pivotArea field="29" grandCol="1" collapsedLevelsAreSubtotals="1" axis="axisRow" fieldPosition="1">
        <references count="2">
          <reference field="28" count="1" selected="0">
            <x v="2"/>
          </reference>
          <reference field="29" count="1">
            <x v="3"/>
          </reference>
        </references>
      </pivotArea>
    </format>
    <format dxfId="86">
      <pivotArea field="28" grandCol="1" collapsedLevelsAreSubtotals="1" axis="axisRow" fieldPosition="0">
        <references count="1">
          <reference field="28" count="1">
            <x v="0"/>
          </reference>
        </references>
      </pivotArea>
    </format>
    <format dxfId="85">
      <pivotArea field="29" grandCol="1" collapsedLevelsAreSubtotals="1" axis="axisRow" fieldPosition="1">
        <references count="2">
          <reference field="28" count="1" selected="0">
            <x v="0"/>
          </reference>
          <reference field="29" count="1">
            <x v="2"/>
          </reference>
        </references>
      </pivotArea>
    </format>
    <format dxfId="84">
      <pivotArea field="28" grandCol="1" collapsedLevelsAreSubtotals="1" axis="axisRow" fieldPosition="0">
        <references count="1">
          <reference field="28" count="1">
            <x v="1"/>
          </reference>
        </references>
      </pivotArea>
    </format>
    <format dxfId="83">
      <pivotArea field="29" grandCol="1" collapsedLevelsAreSubtotals="1" axis="axisRow" fieldPosition="1">
        <references count="2">
          <reference field="28" count="1" selected="0">
            <x v="1"/>
          </reference>
          <reference field="29" count="1">
            <x v="0"/>
          </reference>
        </references>
      </pivotArea>
    </format>
    <format dxfId="82">
      <pivotArea field="28" grandCol="1" collapsedLevelsAreSubtotals="1" axis="axisRow" fieldPosition="0">
        <references count="1">
          <reference field="28" count="1">
            <x v="2"/>
          </reference>
        </references>
      </pivotArea>
    </format>
    <format dxfId="81">
      <pivotArea field="29" grandCol="1" collapsedLevelsAreSubtotals="1" axis="axisRow" fieldPosition="1">
        <references count="2">
          <reference field="28" count="1" selected="0">
            <x v="2"/>
          </reference>
          <reference field="29" count="1">
            <x v="3"/>
          </reference>
        </references>
      </pivotArea>
    </format>
    <format dxfId="80">
      <pivotArea collapsedLevelsAreSubtotals="1" fieldPosition="0">
        <references count="2">
          <reference field="28" count="1" selected="0">
            <x v="0"/>
          </reference>
          <reference field="29" count="1">
            <x v="2"/>
          </reference>
        </references>
      </pivotArea>
    </format>
    <format dxfId="79">
      <pivotArea collapsedLevelsAreSubtotals="1" fieldPosition="0">
        <references count="1">
          <reference field="28" count="1">
            <x v="1"/>
          </reference>
        </references>
      </pivotArea>
    </format>
    <format dxfId="78">
      <pivotArea collapsedLevelsAreSubtotals="1" fieldPosition="0">
        <references count="2">
          <reference field="28" count="1" selected="0">
            <x v="1"/>
          </reference>
          <reference field="29" count="1">
            <x v="0"/>
          </reference>
        </references>
      </pivotArea>
    </format>
    <format dxfId="77">
      <pivotArea collapsedLevelsAreSubtotals="1" fieldPosition="0">
        <references count="1">
          <reference field="28" count="1">
            <x v="0"/>
          </reference>
        </references>
      </pivotArea>
    </format>
    <format dxfId="76">
      <pivotArea collapsedLevelsAreSubtotals="1" fieldPosition="0">
        <references count="2">
          <reference field="28" count="1" selected="0">
            <x v="0"/>
          </reference>
          <reference field="29" count="1">
            <x v="2"/>
          </reference>
        </references>
      </pivotArea>
    </format>
    <format dxfId="75">
      <pivotArea collapsedLevelsAreSubtotals="1" fieldPosition="0">
        <references count="1">
          <reference field="28" count="1">
            <x v="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 dinámica1" cacheId="21" applyNumberFormats="0" applyBorderFormats="0" applyFontFormats="0" applyPatternFormats="0" applyAlignmentFormats="0" applyWidthHeightFormats="1" dataCaption="Valores" updatedVersion="8" minRefreshableVersion="3" showCalcMbrs="0" useAutoFormatting="1" itemPrintTitles="1" createdVersion="3" indent="0" outline="1" outlineData="1" multipleFieldFilters="0" chartFormat="1" rowHeaderCaption="SUBSECRETARRÍA U OFICINA">
  <location ref="A38:D103"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4">
        <item x="0"/>
        <item x="1"/>
        <item x="2"/>
        <item t="default"/>
      </items>
    </pivotField>
    <pivotField showAll="0"/>
    <pivotField showAll="0"/>
    <pivotField axis="axisRow" showAll="0" defaultSubtotal="0">
      <items count="20">
        <item x="1"/>
        <item x="0"/>
        <item x="2"/>
        <item x="3"/>
        <item x="4"/>
        <item x="5"/>
        <item x="6"/>
        <item x="7"/>
        <item x="8"/>
        <item x="9"/>
        <item x="10"/>
        <item x="11"/>
        <item x="12"/>
        <item x="13"/>
        <item x="14"/>
        <item x="15"/>
        <item x="16"/>
        <item x="17"/>
        <item x="18"/>
        <item x="19"/>
      </items>
    </pivotField>
    <pivotField axis="axisRow" showAll="0" defaultSubtotal="0">
      <items count="42">
        <item x="0"/>
        <item x="2"/>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showAll="0"/>
    <pivotField axis="axisCol" showAll="0">
      <items count="3">
        <item n="RECOMENDACIÓN DE CIERRE DE LA OCI" x="0"/>
        <item x="1"/>
        <item t="default"/>
      </items>
    </pivotField>
    <pivotField showAll="0"/>
  </pivotFields>
  <rowFields count="2">
    <field x="28"/>
    <field x="29"/>
  </rowFields>
  <rowItems count="64">
    <i>
      <x/>
    </i>
    <i r="1">
      <x v="1"/>
    </i>
    <i r="1">
      <x v="2"/>
    </i>
    <i r="1">
      <x v="8"/>
    </i>
    <i r="1">
      <x v="9"/>
    </i>
    <i r="1">
      <x v="21"/>
    </i>
    <i r="1">
      <x v="26"/>
    </i>
    <i r="1">
      <x v="27"/>
    </i>
    <i>
      <x v="1"/>
    </i>
    <i r="1">
      <x/>
    </i>
    <i>
      <x v="2"/>
    </i>
    <i r="1">
      <x v="3"/>
    </i>
    <i r="1">
      <x v="4"/>
    </i>
    <i r="1">
      <x v="6"/>
    </i>
    <i>
      <x v="3"/>
    </i>
    <i r="1">
      <x v="5"/>
    </i>
    <i>
      <x v="4"/>
    </i>
    <i r="1">
      <x v="7"/>
    </i>
    <i r="1">
      <x v="14"/>
    </i>
    <i r="1">
      <x v="15"/>
    </i>
    <i r="1">
      <x v="18"/>
    </i>
    <i r="1">
      <x v="33"/>
    </i>
    <i r="1">
      <x v="34"/>
    </i>
    <i r="1">
      <x v="36"/>
    </i>
    <i r="1">
      <x v="39"/>
    </i>
    <i r="1">
      <x v="40"/>
    </i>
    <i r="1">
      <x v="41"/>
    </i>
    <i>
      <x v="5"/>
    </i>
    <i r="1">
      <x v="10"/>
    </i>
    <i>
      <x v="6"/>
    </i>
    <i r="1">
      <x v="11"/>
    </i>
    <i>
      <x v="7"/>
    </i>
    <i r="1">
      <x v="12"/>
    </i>
    <i>
      <x v="8"/>
    </i>
    <i r="1">
      <x v="13"/>
    </i>
    <i r="1">
      <x v="16"/>
    </i>
    <i>
      <x v="9"/>
    </i>
    <i r="1">
      <x v="17"/>
    </i>
    <i r="1">
      <x v="28"/>
    </i>
    <i r="1">
      <x v="30"/>
    </i>
    <i r="1">
      <x v="35"/>
    </i>
    <i>
      <x v="10"/>
    </i>
    <i r="1">
      <x v="18"/>
    </i>
    <i>
      <x v="11"/>
    </i>
    <i r="1">
      <x v="19"/>
    </i>
    <i>
      <x v="12"/>
    </i>
    <i r="1">
      <x v="20"/>
    </i>
    <i>
      <x v="13"/>
    </i>
    <i r="1">
      <x v="22"/>
    </i>
    <i r="1">
      <x v="23"/>
    </i>
    <i r="1">
      <x v="38"/>
    </i>
    <i>
      <x v="14"/>
    </i>
    <i r="1">
      <x v="24"/>
    </i>
    <i>
      <x v="15"/>
    </i>
    <i r="1">
      <x v="25"/>
    </i>
    <i>
      <x v="16"/>
    </i>
    <i r="1">
      <x v="29"/>
    </i>
    <i>
      <x v="17"/>
    </i>
    <i r="1">
      <x v="31"/>
    </i>
    <i>
      <x v="18"/>
    </i>
    <i r="1">
      <x v="32"/>
    </i>
    <i>
      <x v="19"/>
    </i>
    <i r="1">
      <x v="37"/>
    </i>
    <i t="grand">
      <x/>
    </i>
  </rowItems>
  <colFields count="1">
    <field x="32"/>
  </colFields>
  <colItems count="3">
    <i>
      <x/>
    </i>
    <i>
      <x v="1"/>
    </i>
    <i t="grand">
      <x/>
    </i>
  </colItems>
  <pageFields count="1">
    <pageField fld="25" hier="-1"/>
  </pageFields>
  <dataFields count="1">
    <dataField name="Cuenta de No. HALLAZGO" fld="6" subtotal="count" baseField="0" baseItem="0"/>
  </dataFields>
  <formats count="9">
    <format dxfId="108">
      <pivotArea type="origin" dataOnly="0" labelOnly="1" outline="0" fieldPosition="0"/>
    </format>
    <format dxfId="107">
      <pivotArea dataOnly="0" labelOnly="1" grandRow="1" outline="0" fieldPosition="0"/>
    </format>
    <format dxfId="106">
      <pivotArea outline="0" collapsedLevelsAreSubtotals="1" fieldPosition="0"/>
    </format>
    <format dxfId="105">
      <pivotArea outline="0" collapsedLevelsAreSubtotals="1" fieldPosition="0"/>
    </format>
    <format dxfId="104">
      <pivotArea dataOnly="0" labelOnly="1" fieldPosition="0">
        <references count="1">
          <reference field="32" count="1">
            <x v="0"/>
          </reference>
        </references>
      </pivotArea>
    </format>
    <format dxfId="103">
      <pivotArea dataOnly="0" labelOnly="1" fieldPosition="0">
        <references count="1">
          <reference field="32" count="1">
            <x v="0"/>
          </reference>
        </references>
      </pivotArea>
    </format>
    <format dxfId="102">
      <pivotArea dataOnly="0" labelOnly="1" fieldPosition="0">
        <references count="1">
          <reference field="32" count="1">
            <x v="0"/>
          </reference>
        </references>
      </pivotArea>
    </format>
    <format dxfId="101">
      <pivotArea dataOnly="0" labelOnly="1" fieldPosition="0">
        <references count="1">
          <reference field="32" count="1">
            <x v="0"/>
          </reference>
        </references>
      </pivotArea>
    </format>
    <format dxfId="100">
      <pivotArea dataOnly="0" labelOnly="1" fieldPosition="0">
        <references count="1">
          <reference field="32" count="1">
            <x v="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laDinámica1" cacheId="2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laDinámica4" cacheId="1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28515625" defaultRowHeight="15" x14ac:dyDescent="0.25"/>
  <cols>
    <col min="1" max="1" width="8.28515625" customWidth="1"/>
    <col min="2" max="2" width="11.7109375" customWidth="1"/>
    <col min="3" max="3" width="16.28515625" customWidth="1"/>
    <col min="4" max="4" width="14.5703125" customWidth="1"/>
    <col min="5" max="5" width="10" customWidth="1"/>
    <col min="6" max="6" width="8.7109375" customWidth="1"/>
    <col min="7" max="7" width="10.28515625" customWidth="1"/>
    <col min="8" max="8" width="13" customWidth="1"/>
    <col min="9" max="9" width="12.5703125" customWidth="1"/>
    <col min="10" max="10" width="17.7109375" customWidth="1"/>
    <col min="11" max="11" width="10.28515625" customWidth="1"/>
    <col min="12" max="12" width="9.28515625" customWidth="1"/>
    <col min="13" max="13" width="7.7109375" customWidth="1"/>
    <col min="14" max="14" width="18.28515625" customWidth="1"/>
    <col min="15" max="15" width="17" customWidth="1"/>
    <col min="16" max="16" width="22.42578125" customWidth="1"/>
    <col min="17" max="17" width="17.7109375" customWidth="1"/>
    <col min="18" max="18" width="20.5703125" customWidth="1"/>
    <col min="19" max="19" width="15.5703125" customWidth="1"/>
    <col min="20" max="20" width="20.42578125" customWidth="1"/>
    <col min="21" max="21" width="14.5703125" customWidth="1"/>
    <col min="22" max="22" width="14" customWidth="1"/>
    <col min="23"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J137"/>
  <sheetViews>
    <sheetView tabSelected="1" topLeftCell="A2" zoomScaleNormal="100" workbookViewId="0">
      <pane xSplit="8" ySplit="1" topLeftCell="V3" activePane="bottomRight" state="frozen"/>
      <selection activeCell="A2" sqref="A2"/>
      <selection pane="topRight" activeCell="I2" sqref="I2"/>
      <selection pane="bottomLeft" activeCell="A3" sqref="A3"/>
      <selection pane="bottomRight" activeCell="AD123" sqref="AD123"/>
    </sheetView>
  </sheetViews>
  <sheetFormatPr baseColWidth="10" defaultColWidth="11.5703125" defaultRowHeight="24.75" customHeight="1" x14ac:dyDescent="0.25"/>
  <cols>
    <col min="1" max="1" width="11.5703125" style="165"/>
    <col min="2" max="17" width="11.5703125" style="145"/>
    <col min="18" max="18" width="18.42578125" style="145" customWidth="1"/>
    <col min="19" max="19" width="11.5703125" style="145"/>
    <col min="20" max="20" width="11.5703125" style="150"/>
    <col min="21" max="21" width="11.5703125" style="151"/>
    <col min="22" max="22" width="11.5703125" style="150"/>
    <col min="23" max="24" width="11.5703125" style="152"/>
    <col min="25" max="26" width="11.5703125" style="150"/>
    <col min="27" max="28" width="11.5703125" style="151"/>
    <col min="29" max="33" width="11.5703125" style="145"/>
    <col min="34" max="34" width="11.5703125" style="153"/>
    <col min="35" max="16384" width="11.5703125" style="145"/>
  </cols>
  <sheetData>
    <row r="1" spans="1:36" ht="24.75" customHeight="1" x14ac:dyDescent="0.25">
      <c r="A1" s="163" t="s">
        <v>0</v>
      </c>
    </row>
    <row r="2" spans="1:36" ht="24.6" customHeight="1" x14ac:dyDescent="0.2">
      <c r="A2" s="164" t="s">
        <v>2</v>
      </c>
      <c r="B2" s="154" t="s">
        <v>3</v>
      </c>
      <c r="C2" s="154" t="s">
        <v>4</v>
      </c>
      <c r="D2" s="154" t="s">
        <v>5</v>
      </c>
      <c r="E2" s="154" t="s">
        <v>6</v>
      </c>
      <c r="F2" s="154" t="s">
        <v>7</v>
      </c>
      <c r="G2" s="154" t="s">
        <v>8</v>
      </c>
      <c r="H2" s="154" t="s">
        <v>9</v>
      </c>
      <c r="I2" s="154" t="s">
        <v>10</v>
      </c>
      <c r="J2" s="154" t="s">
        <v>11</v>
      </c>
      <c r="K2" s="146" t="s">
        <v>12</v>
      </c>
      <c r="L2" s="146" t="s">
        <v>13</v>
      </c>
      <c r="M2" s="146" t="s">
        <v>14</v>
      </c>
      <c r="N2" s="155" t="s">
        <v>2827</v>
      </c>
      <c r="O2" s="155" t="s">
        <v>2828</v>
      </c>
      <c r="P2" s="155" t="s">
        <v>2829</v>
      </c>
      <c r="Q2" s="146" t="s">
        <v>15</v>
      </c>
      <c r="R2" s="146" t="s">
        <v>16</v>
      </c>
      <c r="S2" s="146" t="s">
        <v>17</v>
      </c>
      <c r="T2" s="146" t="s">
        <v>18</v>
      </c>
      <c r="U2" s="156" t="s">
        <v>19</v>
      </c>
      <c r="V2" s="157" t="s">
        <v>20</v>
      </c>
      <c r="W2" s="158" t="s">
        <v>21</v>
      </c>
      <c r="X2" s="158" t="s">
        <v>22</v>
      </c>
      <c r="Y2" s="157" t="s">
        <v>23</v>
      </c>
      <c r="Z2" s="157" t="s">
        <v>24</v>
      </c>
      <c r="AA2" s="159" t="s">
        <v>3506</v>
      </c>
      <c r="AB2" s="159" t="s">
        <v>3507</v>
      </c>
      <c r="AC2" s="147" t="s">
        <v>2997</v>
      </c>
      <c r="AD2" s="147" t="s">
        <v>2998</v>
      </c>
      <c r="AE2" s="147" t="s">
        <v>2798</v>
      </c>
      <c r="AF2" s="147" t="s">
        <v>2799</v>
      </c>
      <c r="AG2" s="147" t="s">
        <v>2800</v>
      </c>
      <c r="AH2" s="148" t="s">
        <v>2801</v>
      </c>
      <c r="AI2" s="147" t="s">
        <v>2802</v>
      </c>
      <c r="AJ2" s="147" t="s">
        <v>2803</v>
      </c>
    </row>
    <row r="3" spans="1:36" s="150" customFormat="1" ht="92.1" hidden="1" customHeight="1" x14ac:dyDescent="0.25">
      <c r="A3" s="162">
        <v>44001</v>
      </c>
      <c r="B3" s="140" t="s">
        <v>26</v>
      </c>
      <c r="C3" s="140" t="s">
        <v>27</v>
      </c>
      <c r="D3" s="140" t="s">
        <v>28</v>
      </c>
      <c r="E3" s="140">
        <v>2020</v>
      </c>
      <c r="F3" s="140">
        <v>107</v>
      </c>
      <c r="G3" s="140" t="s">
        <v>1975</v>
      </c>
      <c r="H3" s="140">
        <v>2</v>
      </c>
      <c r="I3" s="140" t="s">
        <v>30</v>
      </c>
      <c r="J3" s="140" t="s">
        <v>67</v>
      </c>
      <c r="K3" s="140" t="s">
        <v>32</v>
      </c>
      <c r="L3" s="140" t="s">
        <v>424</v>
      </c>
      <c r="M3" s="140" t="s">
        <v>3634</v>
      </c>
      <c r="N3" s="149" t="s">
        <v>2830</v>
      </c>
      <c r="O3" s="149" t="s">
        <v>2830</v>
      </c>
      <c r="P3" s="149"/>
      <c r="Q3" s="140" t="s">
        <v>3635</v>
      </c>
      <c r="R3" s="140" t="s">
        <v>3636</v>
      </c>
      <c r="S3" s="140" t="s">
        <v>3637</v>
      </c>
      <c r="T3" s="140" t="s">
        <v>3638</v>
      </c>
      <c r="U3" s="140">
        <v>1</v>
      </c>
      <c r="V3" s="140" t="s">
        <v>2933</v>
      </c>
      <c r="W3" s="162" t="s">
        <v>3639</v>
      </c>
      <c r="X3" s="162">
        <v>44561</v>
      </c>
      <c r="Y3" s="140" t="s">
        <v>42</v>
      </c>
      <c r="Z3" s="172" t="s">
        <v>3669</v>
      </c>
      <c r="AA3" s="161">
        <v>1</v>
      </c>
      <c r="AB3" s="161">
        <v>0.8</v>
      </c>
      <c r="AC3" s="149" t="s">
        <v>2952</v>
      </c>
      <c r="AD3" s="140" t="s">
        <v>2933</v>
      </c>
      <c r="AE3" s="175">
        <v>100</v>
      </c>
      <c r="AF3" s="175">
        <v>100</v>
      </c>
      <c r="AG3" s="176" t="s">
        <v>43</v>
      </c>
      <c r="AH3" s="177">
        <v>44568</v>
      </c>
      <c r="AI3" s="142" t="s">
        <v>2999</v>
      </c>
      <c r="AJ3" s="178" t="s">
        <v>3640</v>
      </c>
    </row>
    <row r="4" spans="1:36" s="150" customFormat="1" ht="92.1" hidden="1" customHeight="1" x14ac:dyDescent="0.25">
      <c r="A4" s="162">
        <v>44001</v>
      </c>
      <c r="B4" s="140" t="s">
        <v>26</v>
      </c>
      <c r="C4" s="140" t="s">
        <v>27</v>
      </c>
      <c r="D4" s="140" t="s">
        <v>28</v>
      </c>
      <c r="E4" s="140">
        <v>2020</v>
      </c>
      <c r="F4" s="140">
        <v>107</v>
      </c>
      <c r="G4" s="140" t="s">
        <v>2067</v>
      </c>
      <c r="H4" s="140">
        <v>1</v>
      </c>
      <c r="I4" s="140" t="s">
        <v>30</v>
      </c>
      <c r="J4" s="140" t="s">
        <v>67</v>
      </c>
      <c r="K4" s="140" t="s">
        <v>32</v>
      </c>
      <c r="L4" s="140" t="s">
        <v>424</v>
      </c>
      <c r="M4" s="140" t="s">
        <v>3641</v>
      </c>
      <c r="N4" s="149" t="s">
        <v>2830</v>
      </c>
      <c r="O4" s="149" t="s">
        <v>2830</v>
      </c>
      <c r="P4" s="149"/>
      <c r="Q4" s="140" t="s">
        <v>3642</v>
      </c>
      <c r="R4" s="140" t="s">
        <v>3643</v>
      </c>
      <c r="S4" s="140" t="s">
        <v>3644</v>
      </c>
      <c r="T4" s="140" t="s">
        <v>3645</v>
      </c>
      <c r="U4" s="140">
        <v>1</v>
      </c>
      <c r="V4" s="140" t="s">
        <v>1984</v>
      </c>
      <c r="W4" s="162" t="s">
        <v>3646</v>
      </c>
      <c r="X4" s="162">
        <v>44369</v>
      </c>
      <c r="Y4" s="140" t="s">
        <v>42</v>
      </c>
      <c r="Z4" s="172" t="s">
        <v>3669</v>
      </c>
      <c r="AA4" s="161">
        <v>1</v>
      </c>
      <c r="AB4" s="161">
        <v>1</v>
      </c>
      <c r="AC4" s="149" t="s">
        <v>2005</v>
      </c>
      <c r="AD4" s="140" t="s">
        <v>1984</v>
      </c>
      <c r="AE4" s="175">
        <v>100</v>
      </c>
      <c r="AF4" s="175">
        <v>100</v>
      </c>
      <c r="AG4" s="176" t="s">
        <v>43</v>
      </c>
      <c r="AH4" s="177">
        <v>44385</v>
      </c>
      <c r="AI4" s="142" t="s">
        <v>2811</v>
      </c>
      <c r="AJ4" s="178" t="s">
        <v>3647</v>
      </c>
    </row>
    <row r="5" spans="1:36" s="150" customFormat="1" ht="92.1" hidden="1" customHeight="1" x14ac:dyDescent="0.25">
      <c r="A5" s="162">
        <v>44001</v>
      </c>
      <c r="B5" s="140" t="s">
        <v>26</v>
      </c>
      <c r="C5" s="140" t="s">
        <v>27</v>
      </c>
      <c r="D5" s="140" t="s">
        <v>28</v>
      </c>
      <c r="E5" s="140">
        <v>2020</v>
      </c>
      <c r="F5" s="140">
        <v>107</v>
      </c>
      <c r="G5" s="140" t="s">
        <v>2911</v>
      </c>
      <c r="H5" s="140">
        <v>1</v>
      </c>
      <c r="I5" s="140" t="s">
        <v>30</v>
      </c>
      <c r="J5" s="140" t="s">
        <v>67</v>
      </c>
      <c r="K5" s="140" t="s">
        <v>32</v>
      </c>
      <c r="L5" s="140" t="s">
        <v>424</v>
      </c>
      <c r="M5" s="140" t="s">
        <v>2912</v>
      </c>
      <c r="N5" s="149" t="s">
        <v>2830</v>
      </c>
      <c r="O5" s="149" t="s">
        <v>2830</v>
      </c>
      <c r="P5" s="149"/>
      <c r="Q5" s="140" t="s">
        <v>2935</v>
      </c>
      <c r="R5" s="140" t="s">
        <v>2936</v>
      </c>
      <c r="S5" s="140" t="s">
        <v>2937</v>
      </c>
      <c r="T5" s="140" t="s">
        <v>2938</v>
      </c>
      <c r="U5" s="140">
        <v>1</v>
      </c>
      <c r="V5" s="140" t="s">
        <v>2805</v>
      </c>
      <c r="W5" s="162">
        <v>44015</v>
      </c>
      <c r="X5" s="162">
        <v>44369</v>
      </c>
      <c r="Y5" s="140" t="s">
        <v>42</v>
      </c>
      <c r="Z5" s="172" t="s">
        <v>3669</v>
      </c>
      <c r="AA5" s="161">
        <v>1</v>
      </c>
      <c r="AB5" s="161">
        <v>1</v>
      </c>
      <c r="AC5" s="149" t="s">
        <v>2005</v>
      </c>
      <c r="AD5" s="140" t="s">
        <v>2805</v>
      </c>
      <c r="AE5" s="175">
        <v>100</v>
      </c>
      <c r="AF5" s="175">
        <v>100</v>
      </c>
      <c r="AG5" s="176" t="s">
        <v>43</v>
      </c>
      <c r="AH5" s="177">
        <v>44379</v>
      </c>
      <c r="AI5" s="142" t="s">
        <v>2811</v>
      </c>
      <c r="AJ5" s="178" t="s">
        <v>3013</v>
      </c>
    </row>
    <row r="6" spans="1:36" s="150" customFormat="1" ht="92.1" hidden="1" customHeight="1" x14ac:dyDescent="0.25">
      <c r="A6" s="162">
        <v>44001</v>
      </c>
      <c r="B6" s="140" t="s">
        <v>26</v>
      </c>
      <c r="C6" s="140" t="s">
        <v>27</v>
      </c>
      <c r="D6" s="140" t="s">
        <v>28</v>
      </c>
      <c r="E6" s="140">
        <v>2020</v>
      </c>
      <c r="F6" s="140">
        <v>107</v>
      </c>
      <c r="G6" s="140" t="s">
        <v>2911</v>
      </c>
      <c r="H6" s="140">
        <v>2</v>
      </c>
      <c r="I6" s="140" t="s">
        <v>30</v>
      </c>
      <c r="J6" s="140" t="s">
        <v>67</v>
      </c>
      <c r="K6" s="140" t="s">
        <v>32</v>
      </c>
      <c r="L6" s="140" t="s">
        <v>424</v>
      </c>
      <c r="M6" s="140" t="s">
        <v>2912</v>
      </c>
      <c r="N6" s="149" t="s">
        <v>2830</v>
      </c>
      <c r="O6" s="149" t="s">
        <v>2830</v>
      </c>
      <c r="P6" s="149"/>
      <c r="Q6" s="140" t="s">
        <v>2939</v>
      </c>
      <c r="R6" s="140" t="s">
        <v>2940</v>
      </c>
      <c r="S6" s="140" t="s">
        <v>2937</v>
      </c>
      <c r="T6" s="140" t="s">
        <v>2938</v>
      </c>
      <c r="U6" s="140">
        <v>1</v>
      </c>
      <c r="V6" s="140" t="s">
        <v>2805</v>
      </c>
      <c r="W6" s="162">
        <v>44015</v>
      </c>
      <c r="X6" s="162">
        <v>44369</v>
      </c>
      <c r="Y6" s="140" t="s">
        <v>42</v>
      </c>
      <c r="Z6" s="172" t="s">
        <v>3669</v>
      </c>
      <c r="AA6" s="161">
        <v>1</v>
      </c>
      <c r="AB6" s="161">
        <v>1</v>
      </c>
      <c r="AC6" s="149" t="s">
        <v>2005</v>
      </c>
      <c r="AD6" s="140" t="s">
        <v>2805</v>
      </c>
      <c r="AE6" s="175">
        <v>100</v>
      </c>
      <c r="AF6" s="175">
        <v>100</v>
      </c>
      <c r="AG6" s="176" t="s">
        <v>43</v>
      </c>
      <c r="AH6" s="177">
        <v>44350</v>
      </c>
      <c r="AI6" s="142" t="s">
        <v>2811</v>
      </c>
      <c r="AJ6" s="178" t="s">
        <v>3014</v>
      </c>
    </row>
    <row r="7" spans="1:36" s="150" customFormat="1" ht="92.1" hidden="1" customHeight="1" x14ac:dyDescent="0.25">
      <c r="A7" s="162">
        <v>44001</v>
      </c>
      <c r="B7" s="140" t="s">
        <v>26</v>
      </c>
      <c r="C7" s="140" t="s">
        <v>27</v>
      </c>
      <c r="D7" s="140" t="s">
        <v>28</v>
      </c>
      <c r="E7" s="140">
        <v>2020</v>
      </c>
      <c r="F7" s="140">
        <v>107</v>
      </c>
      <c r="G7" s="140" t="s">
        <v>2913</v>
      </c>
      <c r="H7" s="140">
        <v>1</v>
      </c>
      <c r="I7" s="140" t="s">
        <v>30</v>
      </c>
      <c r="J7" s="140" t="s">
        <v>67</v>
      </c>
      <c r="K7" s="140" t="s">
        <v>32</v>
      </c>
      <c r="L7" s="140" t="s">
        <v>424</v>
      </c>
      <c r="M7" s="140" t="s">
        <v>2914</v>
      </c>
      <c r="N7" s="149" t="s">
        <v>2830</v>
      </c>
      <c r="O7" s="149" t="s">
        <v>2830</v>
      </c>
      <c r="P7" s="149" t="s">
        <v>2830</v>
      </c>
      <c r="Q7" s="140" t="s">
        <v>2941</v>
      </c>
      <c r="R7" s="140" t="s">
        <v>2942</v>
      </c>
      <c r="S7" s="140" t="s">
        <v>1422</v>
      </c>
      <c r="T7" s="140" t="s">
        <v>2934</v>
      </c>
      <c r="U7" s="140">
        <v>1</v>
      </c>
      <c r="V7" s="140" t="s">
        <v>2805</v>
      </c>
      <c r="W7" s="162">
        <v>44015</v>
      </c>
      <c r="X7" s="162">
        <v>44369</v>
      </c>
      <c r="Y7" s="140" t="s">
        <v>42</v>
      </c>
      <c r="Z7" s="172" t="s">
        <v>3669</v>
      </c>
      <c r="AA7" s="161">
        <v>1</v>
      </c>
      <c r="AB7" s="161">
        <v>1</v>
      </c>
      <c r="AC7" s="149" t="s">
        <v>2005</v>
      </c>
      <c r="AD7" s="140" t="s">
        <v>2805</v>
      </c>
      <c r="AE7" s="175">
        <v>100</v>
      </c>
      <c r="AF7" s="175">
        <v>100</v>
      </c>
      <c r="AG7" s="176" t="s">
        <v>43</v>
      </c>
      <c r="AH7" s="177">
        <v>44379</v>
      </c>
      <c r="AI7" s="142" t="s">
        <v>2811</v>
      </c>
      <c r="AJ7" s="178" t="s">
        <v>3164</v>
      </c>
    </row>
    <row r="8" spans="1:36" s="150" customFormat="1" ht="92.1" hidden="1" customHeight="1" x14ac:dyDescent="0.25">
      <c r="A8" s="162">
        <v>44001</v>
      </c>
      <c r="B8" s="140" t="s">
        <v>26</v>
      </c>
      <c r="C8" s="140" t="s">
        <v>27</v>
      </c>
      <c r="D8" s="140" t="s">
        <v>28</v>
      </c>
      <c r="E8" s="140">
        <v>2020</v>
      </c>
      <c r="F8" s="140">
        <v>107</v>
      </c>
      <c r="G8" s="140" t="s">
        <v>2915</v>
      </c>
      <c r="H8" s="140">
        <v>1</v>
      </c>
      <c r="I8" s="140" t="s">
        <v>30</v>
      </c>
      <c r="J8" s="140" t="s">
        <v>67</v>
      </c>
      <c r="K8" s="140" t="s">
        <v>32</v>
      </c>
      <c r="L8" s="140" t="s">
        <v>424</v>
      </c>
      <c r="M8" s="140" t="s">
        <v>2916</v>
      </c>
      <c r="N8" s="149" t="s">
        <v>2830</v>
      </c>
      <c r="O8" s="149" t="s">
        <v>2830</v>
      </c>
      <c r="P8" s="149"/>
      <c r="Q8" s="140" t="s">
        <v>2935</v>
      </c>
      <c r="R8" s="140" t="s">
        <v>2940</v>
      </c>
      <c r="S8" s="140" t="s">
        <v>2937</v>
      </c>
      <c r="T8" s="140" t="s">
        <v>2938</v>
      </c>
      <c r="U8" s="140">
        <v>1</v>
      </c>
      <c r="V8" s="140" t="s">
        <v>2805</v>
      </c>
      <c r="W8" s="162">
        <v>44015</v>
      </c>
      <c r="X8" s="162">
        <v>44369</v>
      </c>
      <c r="Y8" s="140" t="s">
        <v>42</v>
      </c>
      <c r="Z8" s="172" t="s">
        <v>3669</v>
      </c>
      <c r="AA8" s="161">
        <v>1</v>
      </c>
      <c r="AB8" s="161">
        <v>1</v>
      </c>
      <c r="AC8" s="149" t="s">
        <v>2005</v>
      </c>
      <c r="AD8" s="140" t="s">
        <v>2805</v>
      </c>
      <c r="AE8" s="175">
        <v>100</v>
      </c>
      <c r="AF8" s="175">
        <v>100</v>
      </c>
      <c r="AG8" s="176" t="s">
        <v>43</v>
      </c>
      <c r="AH8" s="177">
        <v>44350</v>
      </c>
      <c r="AI8" s="142" t="s">
        <v>2811</v>
      </c>
      <c r="AJ8" s="178" t="s">
        <v>3015</v>
      </c>
    </row>
    <row r="9" spans="1:36" s="150" customFormat="1" ht="92.1" hidden="1" customHeight="1" x14ac:dyDescent="0.25">
      <c r="A9" s="162">
        <v>44001</v>
      </c>
      <c r="B9" s="140" t="s">
        <v>26</v>
      </c>
      <c r="C9" s="140" t="s">
        <v>27</v>
      </c>
      <c r="D9" s="140" t="s">
        <v>28</v>
      </c>
      <c r="E9" s="140">
        <v>2020</v>
      </c>
      <c r="F9" s="140">
        <v>107</v>
      </c>
      <c r="G9" s="140" t="s">
        <v>2915</v>
      </c>
      <c r="H9" s="140">
        <v>2</v>
      </c>
      <c r="I9" s="140" t="s">
        <v>30</v>
      </c>
      <c r="J9" s="140" t="s">
        <v>67</v>
      </c>
      <c r="K9" s="140" t="s">
        <v>32</v>
      </c>
      <c r="L9" s="140" t="s">
        <v>424</v>
      </c>
      <c r="M9" s="140" t="s">
        <v>2916</v>
      </c>
      <c r="N9" s="149" t="s">
        <v>2830</v>
      </c>
      <c r="O9" s="149" t="s">
        <v>2830</v>
      </c>
      <c r="P9" s="149"/>
      <c r="Q9" s="140" t="s">
        <v>2943</v>
      </c>
      <c r="R9" s="140" t="s">
        <v>2940</v>
      </c>
      <c r="S9" s="140" t="s">
        <v>2937</v>
      </c>
      <c r="T9" s="140" t="s">
        <v>2938</v>
      </c>
      <c r="U9" s="140">
        <v>1</v>
      </c>
      <c r="V9" s="140" t="s">
        <v>2805</v>
      </c>
      <c r="W9" s="162">
        <v>44015</v>
      </c>
      <c r="X9" s="162">
        <v>44369</v>
      </c>
      <c r="Y9" s="140" t="s">
        <v>42</v>
      </c>
      <c r="Z9" s="172" t="s">
        <v>3669</v>
      </c>
      <c r="AA9" s="161">
        <v>1</v>
      </c>
      <c r="AB9" s="161">
        <v>1</v>
      </c>
      <c r="AC9" s="149" t="s">
        <v>2005</v>
      </c>
      <c r="AD9" s="140" t="s">
        <v>2805</v>
      </c>
      <c r="AE9" s="175">
        <v>100</v>
      </c>
      <c r="AF9" s="175">
        <v>100</v>
      </c>
      <c r="AG9" s="176" t="s">
        <v>43</v>
      </c>
      <c r="AH9" s="177">
        <v>44350</v>
      </c>
      <c r="AI9" s="142" t="s">
        <v>2811</v>
      </c>
      <c r="AJ9" s="178" t="s">
        <v>3016</v>
      </c>
    </row>
    <row r="10" spans="1:36" s="150" customFormat="1" ht="92.1" hidden="1" customHeight="1" x14ac:dyDescent="0.25">
      <c r="A10" s="162">
        <v>44001</v>
      </c>
      <c r="B10" s="140" t="s">
        <v>26</v>
      </c>
      <c r="C10" s="140" t="s">
        <v>27</v>
      </c>
      <c r="D10" s="140" t="s">
        <v>28</v>
      </c>
      <c r="E10" s="140">
        <v>2020</v>
      </c>
      <c r="F10" s="140">
        <v>107</v>
      </c>
      <c r="G10" s="140" t="s">
        <v>2917</v>
      </c>
      <c r="H10" s="140">
        <v>1</v>
      </c>
      <c r="I10" s="140" t="s">
        <v>30</v>
      </c>
      <c r="J10" s="140" t="s">
        <v>67</v>
      </c>
      <c r="K10" s="140" t="s">
        <v>32</v>
      </c>
      <c r="L10" s="140" t="s">
        <v>424</v>
      </c>
      <c r="M10" s="140" t="s">
        <v>2918</v>
      </c>
      <c r="N10" s="149" t="s">
        <v>2830</v>
      </c>
      <c r="O10" s="149" t="s">
        <v>2830</v>
      </c>
      <c r="P10" s="149" t="s">
        <v>2830</v>
      </c>
      <c r="Q10" s="140" t="s">
        <v>2944</v>
      </c>
      <c r="R10" s="140" t="s">
        <v>2945</v>
      </c>
      <c r="S10" s="140" t="s">
        <v>2946</v>
      </c>
      <c r="T10" s="140" t="s">
        <v>460</v>
      </c>
      <c r="U10" s="140">
        <v>1</v>
      </c>
      <c r="V10" s="140" t="s">
        <v>1984</v>
      </c>
      <c r="W10" s="162">
        <v>44015</v>
      </c>
      <c r="X10" s="162">
        <v>44369</v>
      </c>
      <c r="Y10" s="140" t="s">
        <v>42</v>
      </c>
      <c r="Z10" s="172" t="s">
        <v>3669</v>
      </c>
      <c r="AA10" s="161">
        <v>1</v>
      </c>
      <c r="AB10" s="161">
        <v>0.8</v>
      </c>
      <c r="AC10" s="149" t="s">
        <v>2005</v>
      </c>
      <c r="AD10" s="140" t="s">
        <v>1984</v>
      </c>
      <c r="AE10" s="175">
        <v>100</v>
      </c>
      <c r="AF10" s="175">
        <v>100</v>
      </c>
      <c r="AG10" s="176" t="s">
        <v>43</v>
      </c>
      <c r="AH10" s="177">
        <v>44174</v>
      </c>
      <c r="AI10" s="142" t="s">
        <v>2811</v>
      </c>
      <c r="AJ10" s="178" t="s">
        <v>2962</v>
      </c>
    </row>
    <row r="11" spans="1:36" s="150" customFormat="1" ht="92.1" hidden="1" customHeight="1" x14ac:dyDescent="0.25">
      <c r="A11" s="162">
        <v>44001</v>
      </c>
      <c r="B11" s="140" t="s">
        <v>26</v>
      </c>
      <c r="C11" s="140" t="s">
        <v>27</v>
      </c>
      <c r="D11" s="140" t="s">
        <v>28</v>
      </c>
      <c r="E11" s="140">
        <v>2020</v>
      </c>
      <c r="F11" s="140">
        <v>107</v>
      </c>
      <c r="G11" s="140" t="s">
        <v>2917</v>
      </c>
      <c r="H11" s="140">
        <v>2</v>
      </c>
      <c r="I11" s="140" t="s">
        <v>30</v>
      </c>
      <c r="J11" s="140" t="s">
        <v>67</v>
      </c>
      <c r="K11" s="140" t="s">
        <v>32</v>
      </c>
      <c r="L11" s="140" t="s">
        <v>424</v>
      </c>
      <c r="M11" s="140" t="s">
        <v>2918</v>
      </c>
      <c r="N11" s="149" t="s">
        <v>2830</v>
      </c>
      <c r="O11" s="149" t="s">
        <v>2830</v>
      </c>
      <c r="P11" s="149" t="s">
        <v>2830</v>
      </c>
      <c r="Q11" s="140" t="s">
        <v>2947</v>
      </c>
      <c r="R11" s="140" t="s">
        <v>2948</v>
      </c>
      <c r="S11" s="140" t="s">
        <v>2949</v>
      </c>
      <c r="T11" s="140" t="s">
        <v>2950</v>
      </c>
      <c r="U11" s="140">
        <v>1</v>
      </c>
      <c r="V11" s="140" t="s">
        <v>1984</v>
      </c>
      <c r="W11" s="162">
        <v>44015</v>
      </c>
      <c r="X11" s="162">
        <v>44369</v>
      </c>
      <c r="Y11" s="140" t="s">
        <v>42</v>
      </c>
      <c r="Z11" s="172" t="s">
        <v>3669</v>
      </c>
      <c r="AA11" s="161">
        <v>1</v>
      </c>
      <c r="AB11" s="161">
        <v>0.8</v>
      </c>
      <c r="AC11" s="149" t="s">
        <v>2005</v>
      </c>
      <c r="AD11" s="140" t="s">
        <v>1984</v>
      </c>
      <c r="AE11" s="175">
        <v>100</v>
      </c>
      <c r="AF11" s="175">
        <v>100</v>
      </c>
      <c r="AG11" s="176" t="s">
        <v>43</v>
      </c>
      <c r="AH11" s="177">
        <v>44379</v>
      </c>
      <c r="AI11" s="142" t="s">
        <v>2811</v>
      </c>
      <c r="AJ11" s="178" t="s">
        <v>3012</v>
      </c>
    </row>
    <row r="12" spans="1:36" s="150" customFormat="1" ht="92.1" hidden="1" customHeight="1" x14ac:dyDescent="0.25">
      <c r="A12" s="162">
        <v>44096</v>
      </c>
      <c r="B12" s="140" t="s">
        <v>26</v>
      </c>
      <c r="C12" s="140" t="s">
        <v>27</v>
      </c>
      <c r="D12" s="140" t="s">
        <v>28</v>
      </c>
      <c r="E12" s="140">
        <v>2020</v>
      </c>
      <c r="F12" s="140">
        <v>112</v>
      </c>
      <c r="G12" s="140" t="s">
        <v>2953</v>
      </c>
      <c r="H12" s="140">
        <v>1</v>
      </c>
      <c r="I12" s="140" t="s">
        <v>30</v>
      </c>
      <c r="J12" s="140" t="s">
        <v>1723</v>
      </c>
      <c r="K12" s="140" t="s">
        <v>32</v>
      </c>
      <c r="L12" s="140" t="s">
        <v>424</v>
      </c>
      <c r="M12" s="140" t="s">
        <v>2954</v>
      </c>
      <c r="N12" s="149" t="s">
        <v>2830</v>
      </c>
      <c r="O12" s="149" t="s">
        <v>2830</v>
      </c>
      <c r="P12" s="149"/>
      <c r="Q12" s="140" t="s">
        <v>2955</v>
      </c>
      <c r="R12" s="140" t="s">
        <v>2956</v>
      </c>
      <c r="S12" s="140" t="s">
        <v>2957</v>
      </c>
      <c r="T12" s="140" t="s">
        <v>2958</v>
      </c>
      <c r="U12" s="140">
        <v>1</v>
      </c>
      <c r="V12" s="140" t="s">
        <v>2804</v>
      </c>
      <c r="W12" s="162">
        <v>44111</v>
      </c>
      <c r="X12" s="162">
        <v>44461</v>
      </c>
      <c r="Y12" s="140" t="s">
        <v>42</v>
      </c>
      <c r="Z12" s="172" t="s">
        <v>3669</v>
      </c>
      <c r="AA12" s="161">
        <v>1</v>
      </c>
      <c r="AB12" s="161">
        <v>0.8</v>
      </c>
      <c r="AC12" s="149" t="s">
        <v>2804</v>
      </c>
      <c r="AD12" s="140" t="s">
        <v>2804</v>
      </c>
      <c r="AE12" s="175">
        <v>100</v>
      </c>
      <c r="AF12" s="175">
        <v>100</v>
      </c>
      <c r="AG12" s="176" t="s">
        <v>43</v>
      </c>
      <c r="AH12" s="177">
        <v>44475</v>
      </c>
      <c r="AI12" s="142" t="s">
        <v>2817</v>
      </c>
      <c r="AJ12" s="178" t="s">
        <v>3177</v>
      </c>
    </row>
    <row r="13" spans="1:36" s="150" customFormat="1" ht="92.1" hidden="1" customHeight="1" x14ac:dyDescent="0.25">
      <c r="A13" s="162">
        <v>44187</v>
      </c>
      <c r="B13" s="140" t="s">
        <v>26</v>
      </c>
      <c r="C13" s="140" t="s">
        <v>27</v>
      </c>
      <c r="D13" s="140" t="s">
        <v>28</v>
      </c>
      <c r="E13" s="140">
        <v>2020</v>
      </c>
      <c r="F13" s="140">
        <v>117</v>
      </c>
      <c r="G13" s="140" t="s">
        <v>1722</v>
      </c>
      <c r="H13" s="140">
        <v>1</v>
      </c>
      <c r="I13" s="140" t="s">
        <v>30</v>
      </c>
      <c r="J13" s="140" t="s">
        <v>1723</v>
      </c>
      <c r="K13" s="140" t="s">
        <v>32</v>
      </c>
      <c r="L13" s="140" t="s">
        <v>424</v>
      </c>
      <c r="M13" s="140" t="s">
        <v>2963</v>
      </c>
      <c r="N13" s="149" t="s">
        <v>2830</v>
      </c>
      <c r="O13" s="149" t="s">
        <v>2830</v>
      </c>
      <c r="P13" s="149"/>
      <c r="Q13" s="140" t="s">
        <v>2964</v>
      </c>
      <c r="R13" s="140" t="s">
        <v>2965</v>
      </c>
      <c r="S13" s="140" t="s">
        <v>2966</v>
      </c>
      <c r="T13" s="140" t="s">
        <v>2967</v>
      </c>
      <c r="U13" s="140">
        <v>2</v>
      </c>
      <c r="V13" s="140" t="s">
        <v>2740</v>
      </c>
      <c r="W13" s="162">
        <v>44202</v>
      </c>
      <c r="X13" s="162">
        <v>44552</v>
      </c>
      <c r="Y13" s="140" t="s">
        <v>42</v>
      </c>
      <c r="Z13" s="172" t="s">
        <v>3669</v>
      </c>
      <c r="AA13" s="161">
        <v>1</v>
      </c>
      <c r="AB13" s="161">
        <v>0.8</v>
      </c>
      <c r="AC13" s="149" t="s">
        <v>2804</v>
      </c>
      <c r="AD13" s="140" t="s">
        <v>2740</v>
      </c>
      <c r="AE13" s="175">
        <v>100</v>
      </c>
      <c r="AF13" s="175">
        <v>100</v>
      </c>
      <c r="AG13" s="176" t="s">
        <v>43</v>
      </c>
      <c r="AH13" s="177">
        <v>44508</v>
      </c>
      <c r="AI13" s="142" t="s">
        <v>2817</v>
      </c>
      <c r="AJ13" s="178" t="s">
        <v>3231</v>
      </c>
    </row>
    <row r="14" spans="1:36" s="150" customFormat="1" ht="92.1" hidden="1" customHeight="1" x14ac:dyDescent="0.25">
      <c r="A14" s="162">
        <v>44187</v>
      </c>
      <c r="B14" s="140" t="s">
        <v>26</v>
      </c>
      <c r="C14" s="140" t="s">
        <v>27</v>
      </c>
      <c r="D14" s="140" t="s">
        <v>28</v>
      </c>
      <c r="E14" s="140">
        <v>2020</v>
      </c>
      <c r="F14" s="140">
        <v>117</v>
      </c>
      <c r="G14" s="140" t="s">
        <v>1722</v>
      </c>
      <c r="H14" s="140">
        <v>2</v>
      </c>
      <c r="I14" s="140" t="s">
        <v>30</v>
      </c>
      <c r="J14" s="140" t="s">
        <v>1723</v>
      </c>
      <c r="K14" s="140" t="s">
        <v>32</v>
      </c>
      <c r="L14" s="140" t="s">
        <v>424</v>
      </c>
      <c r="M14" s="140" t="s">
        <v>2963</v>
      </c>
      <c r="N14" s="149" t="s">
        <v>2830</v>
      </c>
      <c r="O14" s="149" t="s">
        <v>2830</v>
      </c>
      <c r="P14" s="149"/>
      <c r="Q14" s="140" t="s">
        <v>2964</v>
      </c>
      <c r="R14" s="140" t="s">
        <v>2968</v>
      </c>
      <c r="S14" s="140" t="s">
        <v>2969</v>
      </c>
      <c r="T14" s="140" t="s">
        <v>2970</v>
      </c>
      <c r="U14" s="140">
        <v>1</v>
      </c>
      <c r="V14" s="140" t="s">
        <v>2740</v>
      </c>
      <c r="W14" s="162">
        <v>44202</v>
      </c>
      <c r="X14" s="162">
        <v>44552</v>
      </c>
      <c r="Y14" s="140" t="s">
        <v>42</v>
      </c>
      <c r="Z14" s="172" t="s">
        <v>3669</v>
      </c>
      <c r="AA14" s="161">
        <v>1</v>
      </c>
      <c r="AB14" s="161">
        <v>0.8</v>
      </c>
      <c r="AC14" s="149" t="s">
        <v>2804</v>
      </c>
      <c r="AD14" s="140" t="s">
        <v>2740</v>
      </c>
      <c r="AE14" s="175">
        <v>100</v>
      </c>
      <c r="AF14" s="175">
        <v>100</v>
      </c>
      <c r="AG14" s="176" t="s">
        <v>43</v>
      </c>
      <c r="AH14" s="177">
        <v>44508</v>
      </c>
      <c r="AI14" s="142" t="s">
        <v>2817</v>
      </c>
      <c r="AJ14" s="178" t="s">
        <v>3232</v>
      </c>
    </row>
    <row r="15" spans="1:36" s="150" customFormat="1" ht="92.1" hidden="1" customHeight="1" x14ac:dyDescent="0.25">
      <c r="A15" s="162">
        <v>44187</v>
      </c>
      <c r="B15" s="140" t="s">
        <v>26</v>
      </c>
      <c r="C15" s="140" t="s">
        <v>27</v>
      </c>
      <c r="D15" s="140" t="s">
        <v>28</v>
      </c>
      <c r="E15" s="140">
        <v>2020</v>
      </c>
      <c r="F15" s="140">
        <v>117</v>
      </c>
      <c r="G15" s="140" t="s">
        <v>1802</v>
      </c>
      <c r="H15" s="140">
        <v>1</v>
      </c>
      <c r="I15" s="140" t="s">
        <v>30</v>
      </c>
      <c r="J15" s="140" t="s">
        <v>1723</v>
      </c>
      <c r="K15" s="140" t="s">
        <v>32</v>
      </c>
      <c r="L15" s="140" t="s">
        <v>424</v>
      </c>
      <c r="M15" s="140" t="s">
        <v>2971</v>
      </c>
      <c r="N15" s="149" t="s">
        <v>2830</v>
      </c>
      <c r="O15" s="149" t="s">
        <v>2830</v>
      </c>
      <c r="P15" s="149"/>
      <c r="Q15" s="140" t="s">
        <v>2972</v>
      </c>
      <c r="R15" s="140" t="s">
        <v>2973</v>
      </c>
      <c r="S15" s="140" t="s">
        <v>2974</v>
      </c>
      <c r="T15" s="140" t="s">
        <v>2975</v>
      </c>
      <c r="U15" s="140">
        <v>1</v>
      </c>
      <c r="V15" s="140" t="s">
        <v>2740</v>
      </c>
      <c r="W15" s="162">
        <v>44202</v>
      </c>
      <c r="X15" s="162">
        <v>44552</v>
      </c>
      <c r="Y15" s="140" t="s">
        <v>42</v>
      </c>
      <c r="Z15" s="172" t="s">
        <v>3669</v>
      </c>
      <c r="AA15" s="161">
        <v>1</v>
      </c>
      <c r="AB15" s="161">
        <v>0.8</v>
      </c>
      <c r="AC15" s="149" t="s">
        <v>2804</v>
      </c>
      <c r="AD15" s="140" t="s">
        <v>2740</v>
      </c>
      <c r="AE15" s="175">
        <v>100</v>
      </c>
      <c r="AF15" s="175">
        <v>100</v>
      </c>
      <c r="AG15" s="176" t="s">
        <v>43</v>
      </c>
      <c r="AH15" s="177">
        <v>44508</v>
      </c>
      <c r="AI15" s="142" t="s">
        <v>2817</v>
      </c>
      <c r="AJ15" s="178" t="s">
        <v>3233</v>
      </c>
    </row>
    <row r="16" spans="1:36" s="150" customFormat="1" ht="92.1" hidden="1" customHeight="1" x14ac:dyDescent="0.25">
      <c r="A16" s="162">
        <v>44187</v>
      </c>
      <c r="B16" s="140" t="s">
        <v>26</v>
      </c>
      <c r="C16" s="140" t="s">
        <v>27</v>
      </c>
      <c r="D16" s="140" t="s">
        <v>28</v>
      </c>
      <c r="E16" s="140">
        <v>2020</v>
      </c>
      <c r="F16" s="140">
        <v>117</v>
      </c>
      <c r="G16" s="140" t="s">
        <v>1968</v>
      </c>
      <c r="H16" s="140">
        <v>1</v>
      </c>
      <c r="I16" s="140" t="s">
        <v>30</v>
      </c>
      <c r="J16" s="140" t="s">
        <v>1723</v>
      </c>
      <c r="K16" s="140" t="s">
        <v>32</v>
      </c>
      <c r="L16" s="140" t="s">
        <v>424</v>
      </c>
      <c r="M16" s="140" t="s">
        <v>2976</v>
      </c>
      <c r="N16" s="149" t="s">
        <v>2830</v>
      </c>
      <c r="O16" s="149"/>
      <c r="P16" s="149"/>
      <c r="Q16" s="140" t="s">
        <v>2977</v>
      </c>
      <c r="R16" s="140" t="s">
        <v>2978</v>
      </c>
      <c r="S16" s="140" t="s">
        <v>2979</v>
      </c>
      <c r="T16" s="140" t="s">
        <v>2980</v>
      </c>
      <c r="U16" s="140">
        <v>1</v>
      </c>
      <c r="V16" s="140" t="s">
        <v>2981</v>
      </c>
      <c r="W16" s="162">
        <v>44202</v>
      </c>
      <c r="X16" s="162">
        <v>44552</v>
      </c>
      <c r="Y16" s="140" t="s">
        <v>42</v>
      </c>
      <c r="Z16" s="172" t="s">
        <v>3669</v>
      </c>
      <c r="AA16" s="161">
        <v>1</v>
      </c>
      <c r="AB16" s="161">
        <v>0.8</v>
      </c>
      <c r="AC16" s="149" t="s">
        <v>2995</v>
      </c>
      <c r="AD16" s="140" t="s">
        <v>2996</v>
      </c>
      <c r="AE16" s="175">
        <v>100</v>
      </c>
      <c r="AF16" s="175">
        <v>100</v>
      </c>
      <c r="AG16" s="176" t="s">
        <v>43</v>
      </c>
      <c r="AH16" s="177">
        <v>44384</v>
      </c>
      <c r="AI16" s="142" t="s">
        <v>2817</v>
      </c>
      <c r="AJ16" s="178" t="s">
        <v>3165</v>
      </c>
    </row>
    <row r="17" spans="1:36" s="150" customFormat="1" ht="92.1" hidden="1" customHeight="1" x14ac:dyDescent="0.25">
      <c r="A17" s="162">
        <v>44187</v>
      </c>
      <c r="B17" s="140" t="s">
        <v>26</v>
      </c>
      <c r="C17" s="140" t="s">
        <v>27</v>
      </c>
      <c r="D17" s="140" t="s">
        <v>28</v>
      </c>
      <c r="E17" s="140">
        <v>2020</v>
      </c>
      <c r="F17" s="140">
        <v>117</v>
      </c>
      <c r="G17" s="140" t="s">
        <v>2246</v>
      </c>
      <c r="H17" s="140">
        <v>1</v>
      </c>
      <c r="I17" s="140" t="s">
        <v>30</v>
      </c>
      <c r="J17" s="140" t="s">
        <v>1723</v>
      </c>
      <c r="K17" s="140" t="s">
        <v>32</v>
      </c>
      <c r="L17" s="140" t="s">
        <v>424</v>
      </c>
      <c r="M17" s="140" t="s">
        <v>2982</v>
      </c>
      <c r="N17" s="149" t="s">
        <v>2830</v>
      </c>
      <c r="O17" s="149" t="s">
        <v>2830</v>
      </c>
      <c r="P17" s="149"/>
      <c r="Q17" s="140" t="s">
        <v>2983</v>
      </c>
      <c r="R17" s="140" t="s">
        <v>2984</v>
      </c>
      <c r="S17" s="140" t="s">
        <v>2985</v>
      </c>
      <c r="T17" s="140" t="s">
        <v>2986</v>
      </c>
      <c r="U17" s="140">
        <v>1</v>
      </c>
      <c r="V17" s="140" t="s">
        <v>2987</v>
      </c>
      <c r="W17" s="162">
        <v>44202</v>
      </c>
      <c r="X17" s="162">
        <v>44382</v>
      </c>
      <c r="Y17" s="140" t="s">
        <v>42</v>
      </c>
      <c r="Z17" s="172" t="s">
        <v>3669</v>
      </c>
      <c r="AA17" s="161">
        <v>1</v>
      </c>
      <c r="AB17" s="161">
        <v>0.8</v>
      </c>
      <c r="AC17" s="149" t="s">
        <v>2804</v>
      </c>
      <c r="AD17" s="140" t="s">
        <v>2987</v>
      </c>
      <c r="AE17" s="175">
        <v>100</v>
      </c>
      <c r="AF17" s="175">
        <v>100</v>
      </c>
      <c r="AG17" s="176" t="s">
        <v>43</v>
      </c>
      <c r="AH17" s="177">
        <v>44384</v>
      </c>
      <c r="AI17" s="142" t="s">
        <v>2817</v>
      </c>
      <c r="AJ17" s="178" t="s">
        <v>3166</v>
      </c>
    </row>
    <row r="18" spans="1:36" s="150" customFormat="1" ht="92.1" hidden="1" customHeight="1" x14ac:dyDescent="0.25">
      <c r="A18" s="162">
        <v>44187</v>
      </c>
      <c r="B18" s="140" t="s">
        <v>26</v>
      </c>
      <c r="C18" s="140" t="s">
        <v>27</v>
      </c>
      <c r="D18" s="140" t="s">
        <v>28</v>
      </c>
      <c r="E18" s="140">
        <v>2020</v>
      </c>
      <c r="F18" s="140">
        <v>117</v>
      </c>
      <c r="G18" s="140" t="s">
        <v>2246</v>
      </c>
      <c r="H18" s="140">
        <v>2</v>
      </c>
      <c r="I18" s="140" t="s">
        <v>30</v>
      </c>
      <c r="J18" s="140" t="s">
        <v>1723</v>
      </c>
      <c r="K18" s="140" t="s">
        <v>32</v>
      </c>
      <c r="L18" s="140" t="s">
        <v>424</v>
      </c>
      <c r="M18" s="140" t="s">
        <v>2982</v>
      </c>
      <c r="N18" s="149" t="s">
        <v>2830</v>
      </c>
      <c r="O18" s="149" t="s">
        <v>2830</v>
      </c>
      <c r="P18" s="149"/>
      <c r="Q18" s="140" t="s">
        <v>2988</v>
      </c>
      <c r="R18" s="140" t="s">
        <v>2989</v>
      </c>
      <c r="S18" s="140" t="s">
        <v>2990</v>
      </c>
      <c r="T18" s="140" t="s">
        <v>2991</v>
      </c>
      <c r="U18" s="140">
        <v>2</v>
      </c>
      <c r="V18" s="140" t="s">
        <v>2987</v>
      </c>
      <c r="W18" s="162">
        <v>44202</v>
      </c>
      <c r="X18" s="162">
        <v>44382</v>
      </c>
      <c r="Y18" s="140" t="s">
        <v>42</v>
      </c>
      <c r="Z18" s="172" t="s">
        <v>3669</v>
      </c>
      <c r="AA18" s="161">
        <v>1</v>
      </c>
      <c r="AB18" s="161">
        <v>0.8</v>
      </c>
      <c r="AC18" s="149" t="s">
        <v>2804</v>
      </c>
      <c r="AD18" s="140" t="s">
        <v>2987</v>
      </c>
      <c r="AE18" s="175">
        <v>100</v>
      </c>
      <c r="AF18" s="175">
        <v>100</v>
      </c>
      <c r="AG18" s="176" t="s">
        <v>43</v>
      </c>
      <c r="AH18" s="177">
        <v>44384</v>
      </c>
      <c r="AI18" s="142" t="s">
        <v>2817</v>
      </c>
      <c r="AJ18" s="178" t="s">
        <v>3167</v>
      </c>
    </row>
    <row r="19" spans="1:36" s="150" customFormat="1" ht="92.1" hidden="1" customHeight="1" x14ac:dyDescent="0.25">
      <c r="A19" s="162">
        <v>44187</v>
      </c>
      <c r="B19" s="140" t="s">
        <v>26</v>
      </c>
      <c r="C19" s="140" t="s">
        <v>27</v>
      </c>
      <c r="D19" s="140" t="s">
        <v>28</v>
      </c>
      <c r="E19" s="140">
        <v>2020</v>
      </c>
      <c r="F19" s="140">
        <v>117</v>
      </c>
      <c r="G19" s="140" t="s">
        <v>2246</v>
      </c>
      <c r="H19" s="140">
        <v>3</v>
      </c>
      <c r="I19" s="140" t="s">
        <v>30</v>
      </c>
      <c r="J19" s="140" t="s">
        <v>1723</v>
      </c>
      <c r="K19" s="140" t="s">
        <v>32</v>
      </c>
      <c r="L19" s="140" t="s">
        <v>424</v>
      </c>
      <c r="M19" s="140" t="s">
        <v>2982</v>
      </c>
      <c r="N19" s="149" t="s">
        <v>2830</v>
      </c>
      <c r="O19" s="149" t="s">
        <v>2830</v>
      </c>
      <c r="P19" s="149"/>
      <c r="Q19" s="140" t="s">
        <v>2988</v>
      </c>
      <c r="R19" s="140" t="s">
        <v>2992</v>
      </c>
      <c r="S19" s="140" t="s">
        <v>2993</v>
      </c>
      <c r="T19" s="140" t="s">
        <v>2994</v>
      </c>
      <c r="U19" s="140">
        <v>6</v>
      </c>
      <c r="V19" s="140" t="s">
        <v>2987</v>
      </c>
      <c r="W19" s="162">
        <v>44202</v>
      </c>
      <c r="X19" s="162">
        <v>44552</v>
      </c>
      <c r="Y19" s="140" t="s">
        <v>42</v>
      </c>
      <c r="Z19" s="172" t="s">
        <v>3669</v>
      </c>
      <c r="AA19" s="161">
        <v>1</v>
      </c>
      <c r="AB19" s="161">
        <v>0.8</v>
      </c>
      <c r="AC19" s="149" t="s">
        <v>2804</v>
      </c>
      <c r="AD19" s="140" t="s">
        <v>2987</v>
      </c>
      <c r="AE19" s="175">
        <v>100</v>
      </c>
      <c r="AF19" s="175">
        <v>100</v>
      </c>
      <c r="AG19" s="176" t="s">
        <v>43</v>
      </c>
      <c r="AH19" s="177">
        <v>44568</v>
      </c>
      <c r="AI19" s="142" t="s">
        <v>2817</v>
      </c>
      <c r="AJ19" s="178" t="s">
        <v>3301</v>
      </c>
    </row>
    <row r="20" spans="1:36" s="150" customFormat="1" ht="92.1" hidden="1" customHeight="1" x14ac:dyDescent="0.25">
      <c r="A20" s="162">
        <v>44365</v>
      </c>
      <c r="B20" s="140" t="s">
        <v>26</v>
      </c>
      <c r="C20" s="140" t="s">
        <v>27</v>
      </c>
      <c r="D20" s="140" t="s">
        <v>28</v>
      </c>
      <c r="E20" s="140">
        <v>2021</v>
      </c>
      <c r="F20" s="140">
        <v>97</v>
      </c>
      <c r="G20" s="140" t="s">
        <v>1975</v>
      </c>
      <c r="H20" s="140">
        <v>1</v>
      </c>
      <c r="I20" s="140" t="s">
        <v>30</v>
      </c>
      <c r="J20" s="140" t="s">
        <v>67</v>
      </c>
      <c r="K20" s="140" t="s">
        <v>32</v>
      </c>
      <c r="L20" s="140" t="s">
        <v>424</v>
      </c>
      <c r="M20" s="140" t="s">
        <v>3017</v>
      </c>
      <c r="N20" s="149" t="s">
        <v>2830</v>
      </c>
      <c r="O20" s="149" t="s">
        <v>2830</v>
      </c>
      <c r="P20" s="149"/>
      <c r="Q20" s="140" t="s">
        <v>3018</v>
      </c>
      <c r="R20" s="140" t="s">
        <v>3019</v>
      </c>
      <c r="S20" s="140" t="s">
        <v>3020</v>
      </c>
      <c r="T20" s="140" t="s">
        <v>3021</v>
      </c>
      <c r="U20" s="140">
        <v>1</v>
      </c>
      <c r="V20" s="140" t="s">
        <v>1984</v>
      </c>
      <c r="W20" s="162">
        <v>44378</v>
      </c>
      <c r="X20" s="162">
        <v>44561</v>
      </c>
      <c r="Y20" s="140" t="s">
        <v>42</v>
      </c>
      <c r="Z20" s="172" t="s">
        <v>3669</v>
      </c>
      <c r="AA20" s="161">
        <v>1</v>
      </c>
      <c r="AB20" s="161">
        <v>0.8</v>
      </c>
      <c r="AC20" s="149" t="s">
        <v>2005</v>
      </c>
      <c r="AD20" s="140" t="s">
        <v>1984</v>
      </c>
      <c r="AE20" s="175">
        <v>100</v>
      </c>
      <c r="AF20" s="175">
        <v>100</v>
      </c>
      <c r="AG20" s="176" t="s">
        <v>43</v>
      </c>
      <c r="AH20" s="177">
        <v>44539</v>
      </c>
      <c r="AI20" s="142" t="s">
        <v>2811</v>
      </c>
      <c r="AJ20" s="178" t="s">
        <v>3237</v>
      </c>
    </row>
    <row r="21" spans="1:36" s="150" customFormat="1" ht="92.1" hidden="1" customHeight="1" x14ac:dyDescent="0.25">
      <c r="A21" s="162">
        <v>44365</v>
      </c>
      <c r="B21" s="140" t="s">
        <v>26</v>
      </c>
      <c r="C21" s="140" t="s">
        <v>27</v>
      </c>
      <c r="D21" s="140" t="s">
        <v>28</v>
      </c>
      <c r="E21" s="140">
        <v>2021</v>
      </c>
      <c r="F21" s="140">
        <v>97</v>
      </c>
      <c r="G21" s="140" t="s">
        <v>3022</v>
      </c>
      <c r="H21" s="140">
        <v>1</v>
      </c>
      <c r="I21" s="140" t="s">
        <v>30</v>
      </c>
      <c r="J21" s="140" t="s">
        <v>67</v>
      </c>
      <c r="K21" s="140" t="s">
        <v>32</v>
      </c>
      <c r="L21" s="140" t="s">
        <v>424</v>
      </c>
      <c r="M21" s="140" t="s">
        <v>3023</v>
      </c>
      <c r="N21" s="149" t="s">
        <v>2830</v>
      </c>
      <c r="O21" s="149" t="s">
        <v>2830</v>
      </c>
      <c r="P21" s="149"/>
      <c r="Q21" s="140" t="s">
        <v>3024</v>
      </c>
      <c r="R21" s="140" t="s">
        <v>3025</v>
      </c>
      <c r="S21" s="140" t="s">
        <v>3020</v>
      </c>
      <c r="T21" s="140" t="s">
        <v>3021</v>
      </c>
      <c r="U21" s="140">
        <v>1</v>
      </c>
      <c r="V21" s="140" t="s">
        <v>1984</v>
      </c>
      <c r="W21" s="162">
        <v>44378</v>
      </c>
      <c r="X21" s="162">
        <v>44561</v>
      </c>
      <c r="Y21" s="140" t="s">
        <v>42</v>
      </c>
      <c r="Z21" s="172" t="s">
        <v>3669</v>
      </c>
      <c r="AA21" s="161">
        <v>1</v>
      </c>
      <c r="AB21" s="161">
        <v>0.8</v>
      </c>
      <c r="AC21" s="149" t="s">
        <v>2005</v>
      </c>
      <c r="AD21" s="140" t="s">
        <v>1984</v>
      </c>
      <c r="AE21" s="175">
        <v>100</v>
      </c>
      <c r="AF21" s="175">
        <v>100</v>
      </c>
      <c r="AG21" s="176" t="s">
        <v>43</v>
      </c>
      <c r="AH21" s="177">
        <v>44539</v>
      </c>
      <c r="AI21" s="142" t="s">
        <v>2811</v>
      </c>
      <c r="AJ21" s="178" t="s">
        <v>3238</v>
      </c>
    </row>
    <row r="22" spans="1:36" s="150" customFormat="1" ht="92.1" hidden="1" customHeight="1" x14ac:dyDescent="0.25">
      <c r="A22" s="162">
        <v>44365</v>
      </c>
      <c r="B22" s="140" t="s">
        <v>26</v>
      </c>
      <c r="C22" s="140" t="s">
        <v>27</v>
      </c>
      <c r="D22" s="140" t="s">
        <v>28</v>
      </c>
      <c r="E22" s="140">
        <v>2021</v>
      </c>
      <c r="F22" s="140">
        <v>97</v>
      </c>
      <c r="G22" s="140" t="s">
        <v>3026</v>
      </c>
      <c r="H22" s="140">
        <v>1</v>
      </c>
      <c r="I22" s="140" t="s">
        <v>30</v>
      </c>
      <c r="J22" s="140" t="s">
        <v>67</v>
      </c>
      <c r="K22" s="140" t="s">
        <v>32</v>
      </c>
      <c r="L22" s="140" t="s">
        <v>424</v>
      </c>
      <c r="M22" s="140" t="s">
        <v>3027</v>
      </c>
      <c r="N22" s="149" t="s">
        <v>2830</v>
      </c>
      <c r="O22" s="149" t="s">
        <v>2830</v>
      </c>
      <c r="P22" s="149"/>
      <c r="Q22" s="140" t="s">
        <v>3028</v>
      </c>
      <c r="R22" s="140" t="s">
        <v>3029</v>
      </c>
      <c r="S22" s="140" t="s">
        <v>1749</v>
      </c>
      <c r="T22" s="140" t="s">
        <v>3030</v>
      </c>
      <c r="U22" s="140">
        <v>1</v>
      </c>
      <c r="V22" s="140" t="s">
        <v>42</v>
      </c>
      <c r="W22" s="162">
        <v>44378</v>
      </c>
      <c r="X22" s="162">
        <v>44561</v>
      </c>
      <c r="Y22" s="140" t="s">
        <v>42</v>
      </c>
      <c r="Z22" s="172" t="s">
        <v>3669</v>
      </c>
      <c r="AA22" s="161">
        <v>1</v>
      </c>
      <c r="AB22" s="161">
        <v>1</v>
      </c>
      <c r="AC22" s="149" t="s">
        <v>2005</v>
      </c>
      <c r="AD22" s="140" t="s">
        <v>1984</v>
      </c>
      <c r="AE22" s="175">
        <v>100</v>
      </c>
      <c r="AF22" s="175">
        <v>100</v>
      </c>
      <c r="AG22" s="176" t="s">
        <v>43</v>
      </c>
      <c r="AH22" s="177">
        <v>44566</v>
      </c>
      <c r="AI22" s="142" t="s">
        <v>2811</v>
      </c>
      <c r="AJ22" s="178" t="s">
        <v>3241</v>
      </c>
    </row>
    <row r="23" spans="1:36" s="150" customFormat="1" ht="92.1" hidden="1" customHeight="1" x14ac:dyDescent="0.25">
      <c r="A23" s="162">
        <v>44365</v>
      </c>
      <c r="B23" s="140" t="s">
        <v>26</v>
      </c>
      <c r="C23" s="140" t="s">
        <v>27</v>
      </c>
      <c r="D23" s="140" t="s">
        <v>28</v>
      </c>
      <c r="E23" s="140">
        <v>2021</v>
      </c>
      <c r="F23" s="140">
        <v>97</v>
      </c>
      <c r="G23" s="140" t="s">
        <v>3031</v>
      </c>
      <c r="H23" s="140">
        <v>1</v>
      </c>
      <c r="I23" s="140" t="s">
        <v>30</v>
      </c>
      <c r="J23" s="140" t="s">
        <v>67</v>
      </c>
      <c r="K23" s="140" t="s">
        <v>32</v>
      </c>
      <c r="L23" s="140" t="s">
        <v>424</v>
      </c>
      <c r="M23" s="140" t="s">
        <v>3032</v>
      </c>
      <c r="N23" s="149" t="s">
        <v>2830</v>
      </c>
      <c r="O23" s="149" t="s">
        <v>2830</v>
      </c>
      <c r="P23" s="149"/>
      <c r="Q23" s="140" t="s">
        <v>3033</v>
      </c>
      <c r="R23" s="140" t="s">
        <v>3034</v>
      </c>
      <c r="S23" s="140" t="s">
        <v>3035</v>
      </c>
      <c r="T23" s="140" t="s">
        <v>3036</v>
      </c>
      <c r="U23" s="140">
        <v>1</v>
      </c>
      <c r="V23" s="140" t="s">
        <v>1984</v>
      </c>
      <c r="W23" s="162">
        <v>44378</v>
      </c>
      <c r="X23" s="162">
        <v>44561</v>
      </c>
      <c r="Y23" s="140" t="s">
        <v>42</v>
      </c>
      <c r="Z23" s="172" t="s">
        <v>3669</v>
      </c>
      <c r="AA23" s="161">
        <v>1</v>
      </c>
      <c r="AB23" s="161">
        <v>1</v>
      </c>
      <c r="AC23" s="149" t="s">
        <v>2005</v>
      </c>
      <c r="AD23" s="140" t="s">
        <v>1984</v>
      </c>
      <c r="AE23" s="175">
        <v>100</v>
      </c>
      <c r="AF23" s="175">
        <v>100</v>
      </c>
      <c r="AG23" s="176" t="s">
        <v>43</v>
      </c>
      <c r="AH23" s="177">
        <v>44539</v>
      </c>
      <c r="AI23" s="142" t="s">
        <v>2811</v>
      </c>
      <c r="AJ23" s="178" t="s">
        <v>3235</v>
      </c>
    </row>
    <row r="24" spans="1:36" s="150" customFormat="1" ht="92.1" hidden="1" customHeight="1" x14ac:dyDescent="0.25">
      <c r="A24" s="162">
        <v>44365</v>
      </c>
      <c r="B24" s="140" t="s">
        <v>26</v>
      </c>
      <c r="C24" s="140" t="s">
        <v>27</v>
      </c>
      <c r="D24" s="140" t="s">
        <v>28</v>
      </c>
      <c r="E24" s="140">
        <v>2021</v>
      </c>
      <c r="F24" s="140">
        <v>97</v>
      </c>
      <c r="G24" s="140" t="s">
        <v>2067</v>
      </c>
      <c r="H24" s="140">
        <v>1</v>
      </c>
      <c r="I24" s="140" t="s">
        <v>30</v>
      </c>
      <c r="J24" s="140" t="s">
        <v>67</v>
      </c>
      <c r="K24" s="140" t="s">
        <v>32</v>
      </c>
      <c r="L24" s="140" t="s">
        <v>424</v>
      </c>
      <c r="M24" s="140" t="s">
        <v>3037</v>
      </c>
      <c r="N24" s="149" t="s">
        <v>2830</v>
      </c>
      <c r="O24" s="149" t="s">
        <v>2830</v>
      </c>
      <c r="P24" s="149"/>
      <c r="Q24" s="140" t="s">
        <v>3038</v>
      </c>
      <c r="R24" s="140" t="s">
        <v>3039</v>
      </c>
      <c r="S24" s="140" t="s">
        <v>3040</v>
      </c>
      <c r="T24" s="140" t="s">
        <v>3041</v>
      </c>
      <c r="U24" s="140">
        <v>1</v>
      </c>
      <c r="V24" s="140" t="s">
        <v>307</v>
      </c>
      <c r="W24" s="162">
        <v>44409</v>
      </c>
      <c r="X24" s="162">
        <v>44439</v>
      </c>
      <c r="Y24" s="140" t="s">
        <v>42</v>
      </c>
      <c r="Z24" s="172" t="s">
        <v>3669</v>
      </c>
      <c r="AA24" s="161">
        <v>1</v>
      </c>
      <c r="AB24" s="161">
        <v>1</v>
      </c>
      <c r="AC24" s="149" t="s">
        <v>2808</v>
      </c>
      <c r="AD24" s="140" t="s">
        <v>307</v>
      </c>
      <c r="AE24" s="175">
        <v>100</v>
      </c>
      <c r="AF24" s="175">
        <v>100</v>
      </c>
      <c r="AG24" s="176" t="s">
        <v>43</v>
      </c>
      <c r="AH24" s="177">
        <v>44447</v>
      </c>
      <c r="AI24" s="142" t="s">
        <v>2960</v>
      </c>
      <c r="AJ24" s="178" t="s">
        <v>3172</v>
      </c>
    </row>
    <row r="25" spans="1:36" s="150" customFormat="1" ht="92.1" hidden="1" customHeight="1" x14ac:dyDescent="0.25">
      <c r="A25" s="162">
        <v>44365</v>
      </c>
      <c r="B25" s="140" t="s">
        <v>26</v>
      </c>
      <c r="C25" s="140" t="s">
        <v>27</v>
      </c>
      <c r="D25" s="140" t="s">
        <v>28</v>
      </c>
      <c r="E25" s="140">
        <v>2021</v>
      </c>
      <c r="F25" s="140">
        <v>97</v>
      </c>
      <c r="G25" s="140" t="s">
        <v>2067</v>
      </c>
      <c r="H25" s="140">
        <v>2</v>
      </c>
      <c r="I25" s="140" t="s">
        <v>30</v>
      </c>
      <c r="J25" s="140" t="s">
        <v>67</v>
      </c>
      <c r="K25" s="140" t="s">
        <v>32</v>
      </c>
      <c r="L25" s="140" t="s">
        <v>424</v>
      </c>
      <c r="M25" s="140" t="s">
        <v>3037</v>
      </c>
      <c r="N25" s="149" t="s">
        <v>2830</v>
      </c>
      <c r="O25" s="149" t="s">
        <v>2830</v>
      </c>
      <c r="P25" s="149"/>
      <c r="Q25" s="140" t="s">
        <v>3038</v>
      </c>
      <c r="R25" s="140" t="s">
        <v>3042</v>
      </c>
      <c r="S25" s="140" t="s">
        <v>3043</v>
      </c>
      <c r="T25" s="140" t="s">
        <v>3044</v>
      </c>
      <c r="U25" s="140">
        <v>10</v>
      </c>
      <c r="V25" s="140" t="s">
        <v>307</v>
      </c>
      <c r="W25" s="162">
        <v>44440</v>
      </c>
      <c r="X25" s="162">
        <v>44729</v>
      </c>
      <c r="Y25" s="172" t="s">
        <v>43</v>
      </c>
      <c r="Z25" s="172" t="s">
        <v>3669</v>
      </c>
      <c r="AA25" s="161"/>
      <c r="AB25" s="161"/>
      <c r="AC25" s="149" t="s">
        <v>2808</v>
      </c>
      <c r="AD25" s="140" t="s">
        <v>307</v>
      </c>
      <c r="AE25" s="175">
        <v>100</v>
      </c>
      <c r="AF25" s="175">
        <v>100</v>
      </c>
      <c r="AG25" s="176" t="s">
        <v>43</v>
      </c>
      <c r="AH25" s="177">
        <v>44753</v>
      </c>
      <c r="AI25" s="142" t="s">
        <v>3308</v>
      </c>
      <c r="AJ25" s="178" t="s">
        <v>3329</v>
      </c>
    </row>
    <row r="26" spans="1:36" s="150" customFormat="1" ht="92.1" hidden="1" customHeight="1" x14ac:dyDescent="0.25">
      <c r="A26" s="162">
        <v>44365</v>
      </c>
      <c r="B26" s="140" t="s">
        <v>26</v>
      </c>
      <c r="C26" s="140" t="s">
        <v>27</v>
      </c>
      <c r="D26" s="140" t="s">
        <v>28</v>
      </c>
      <c r="E26" s="140">
        <v>2021</v>
      </c>
      <c r="F26" s="140">
        <v>97</v>
      </c>
      <c r="G26" s="140" t="s">
        <v>2067</v>
      </c>
      <c r="H26" s="140">
        <v>3</v>
      </c>
      <c r="I26" s="140" t="s">
        <v>30</v>
      </c>
      <c r="J26" s="140" t="s">
        <v>67</v>
      </c>
      <c r="K26" s="140" t="s">
        <v>32</v>
      </c>
      <c r="L26" s="140" t="s">
        <v>424</v>
      </c>
      <c r="M26" s="140" t="s">
        <v>3037</v>
      </c>
      <c r="N26" s="149" t="s">
        <v>2830</v>
      </c>
      <c r="O26" s="149" t="s">
        <v>2830</v>
      </c>
      <c r="P26" s="149"/>
      <c r="Q26" s="140" t="s">
        <v>3038</v>
      </c>
      <c r="R26" s="140" t="s">
        <v>3045</v>
      </c>
      <c r="S26" s="140" t="s">
        <v>3046</v>
      </c>
      <c r="T26" s="140" t="s">
        <v>3047</v>
      </c>
      <c r="U26" s="140">
        <v>5</v>
      </c>
      <c r="V26" s="140" t="s">
        <v>307</v>
      </c>
      <c r="W26" s="162">
        <v>44440</v>
      </c>
      <c r="X26" s="162">
        <v>44729</v>
      </c>
      <c r="Y26" s="172" t="s">
        <v>43</v>
      </c>
      <c r="Z26" s="172" t="s">
        <v>3669</v>
      </c>
      <c r="AA26" s="161"/>
      <c r="AB26" s="161"/>
      <c r="AC26" s="149" t="s">
        <v>2808</v>
      </c>
      <c r="AD26" s="140" t="s">
        <v>307</v>
      </c>
      <c r="AE26" s="175">
        <v>100</v>
      </c>
      <c r="AF26" s="175">
        <v>100</v>
      </c>
      <c r="AG26" s="176" t="s">
        <v>43</v>
      </c>
      <c r="AH26" s="177">
        <v>44753</v>
      </c>
      <c r="AI26" s="142" t="s">
        <v>3308</v>
      </c>
      <c r="AJ26" s="178" t="s">
        <v>3553</v>
      </c>
    </row>
    <row r="27" spans="1:36" s="150" customFormat="1" ht="92.1" hidden="1" customHeight="1" x14ac:dyDescent="0.25">
      <c r="A27" s="162">
        <v>44365</v>
      </c>
      <c r="B27" s="140" t="s">
        <v>26</v>
      </c>
      <c r="C27" s="140" t="s">
        <v>27</v>
      </c>
      <c r="D27" s="140" t="s">
        <v>28</v>
      </c>
      <c r="E27" s="140">
        <v>2021</v>
      </c>
      <c r="F27" s="140">
        <v>97</v>
      </c>
      <c r="G27" s="140" t="s">
        <v>2073</v>
      </c>
      <c r="H27" s="140">
        <v>1</v>
      </c>
      <c r="I27" s="140" t="s">
        <v>30</v>
      </c>
      <c r="J27" s="140" t="s">
        <v>67</v>
      </c>
      <c r="K27" s="140" t="s">
        <v>32</v>
      </c>
      <c r="L27" s="140" t="s">
        <v>424</v>
      </c>
      <c r="M27" s="140" t="s">
        <v>3048</v>
      </c>
      <c r="N27" s="149" t="s">
        <v>2830</v>
      </c>
      <c r="O27" s="149" t="s">
        <v>2830</v>
      </c>
      <c r="P27" s="149"/>
      <c r="Q27" s="140" t="s">
        <v>3038</v>
      </c>
      <c r="R27" s="140" t="s">
        <v>3049</v>
      </c>
      <c r="S27" s="140" t="s">
        <v>3050</v>
      </c>
      <c r="T27" s="140" t="s">
        <v>3051</v>
      </c>
      <c r="U27" s="140">
        <v>1</v>
      </c>
      <c r="V27" s="140" t="s">
        <v>307</v>
      </c>
      <c r="W27" s="162">
        <v>44409</v>
      </c>
      <c r="X27" s="162">
        <v>44439</v>
      </c>
      <c r="Y27" s="140" t="s">
        <v>42</v>
      </c>
      <c r="Z27" s="172" t="s">
        <v>3669</v>
      </c>
      <c r="AA27" s="161">
        <v>1</v>
      </c>
      <c r="AB27" s="161">
        <v>1</v>
      </c>
      <c r="AC27" s="149" t="s">
        <v>2808</v>
      </c>
      <c r="AD27" s="140" t="s">
        <v>307</v>
      </c>
      <c r="AE27" s="175">
        <v>100</v>
      </c>
      <c r="AF27" s="175">
        <v>100</v>
      </c>
      <c r="AG27" s="176" t="s">
        <v>43</v>
      </c>
      <c r="AH27" s="177">
        <v>44447</v>
      </c>
      <c r="AI27" s="142" t="s">
        <v>2960</v>
      </c>
      <c r="AJ27" s="178" t="s">
        <v>3173</v>
      </c>
    </row>
    <row r="28" spans="1:36" s="150" customFormat="1" ht="92.1" hidden="1" customHeight="1" x14ac:dyDescent="0.25">
      <c r="A28" s="162">
        <v>44365</v>
      </c>
      <c r="B28" s="140" t="s">
        <v>26</v>
      </c>
      <c r="C28" s="140" t="s">
        <v>27</v>
      </c>
      <c r="D28" s="140" t="s">
        <v>28</v>
      </c>
      <c r="E28" s="140">
        <v>2021</v>
      </c>
      <c r="F28" s="140">
        <v>97</v>
      </c>
      <c r="G28" s="140" t="s">
        <v>2073</v>
      </c>
      <c r="H28" s="140">
        <v>2</v>
      </c>
      <c r="I28" s="140" t="s">
        <v>30</v>
      </c>
      <c r="J28" s="140" t="s">
        <v>67</v>
      </c>
      <c r="K28" s="140" t="s">
        <v>32</v>
      </c>
      <c r="L28" s="140" t="s">
        <v>424</v>
      </c>
      <c r="M28" s="140" t="s">
        <v>3048</v>
      </c>
      <c r="N28" s="149" t="s">
        <v>2830</v>
      </c>
      <c r="O28" s="149" t="s">
        <v>2830</v>
      </c>
      <c r="P28" s="149"/>
      <c r="Q28" s="140" t="s">
        <v>3038</v>
      </c>
      <c r="R28" s="140" t="s">
        <v>3039</v>
      </c>
      <c r="S28" s="140" t="s">
        <v>3052</v>
      </c>
      <c r="T28" s="140" t="s">
        <v>3041</v>
      </c>
      <c r="U28" s="140">
        <v>1</v>
      </c>
      <c r="V28" s="140" t="s">
        <v>307</v>
      </c>
      <c r="W28" s="162">
        <v>44409</v>
      </c>
      <c r="X28" s="162">
        <v>44439</v>
      </c>
      <c r="Y28" s="140" t="s">
        <v>42</v>
      </c>
      <c r="Z28" s="172" t="s">
        <v>3669</v>
      </c>
      <c r="AA28" s="161">
        <v>1</v>
      </c>
      <c r="AB28" s="161">
        <v>0.8</v>
      </c>
      <c r="AC28" s="149" t="s">
        <v>2808</v>
      </c>
      <c r="AD28" s="140" t="s">
        <v>307</v>
      </c>
      <c r="AE28" s="175">
        <v>100</v>
      </c>
      <c r="AF28" s="175">
        <v>100</v>
      </c>
      <c r="AG28" s="176" t="s">
        <v>43</v>
      </c>
      <c r="AH28" s="177">
        <v>44447</v>
      </c>
      <c r="AI28" s="142" t="s">
        <v>2960</v>
      </c>
      <c r="AJ28" s="178" t="s">
        <v>3172</v>
      </c>
    </row>
    <row r="29" spans="1:36" s="150" customFormat="1" ht="92.1" hidden="1" customHeight="1" x14ac:dyDescent="0.25">
      <c r="A29" s="162">
        <v>44365</v>
      </c>
      <c r="B29" s="140" t="s">
        <v>26</v>
      </c>
      <c r="C29" s="140" t="s">
        <v>27</v>
      </c>
      <c r="D29" s="140" t="s">
        <v>28</v>
      </c>
      <c r="E29" s="140">
        <v>2021</v>
      </c>
      <c r="F29" s="140">
        <v>97</v>
      </c>
      <c r="G29" s="140" t="s">
        <v>2073</v>
      </c>
      <c r="H29" s="140">
        <v>3</v>
      </c>
      <c r="I29" s="140" t="s">
        <v>30</v>
      </c>
      <c r="J29" s="140" t="s">
        <v>67</v>
      </c>
      <c r="K29" s="140" t="s">
        <v>32</v>
      </c>
      <c r="L29" s="140" t="s">
        <v>424</v>
      </c>
      <c r="M29" s="140" t="s">
        <v>3048</v>
      </c>
      <c r="N29" s="149" t="s">
        <v>2830</v>
      </c>
      <c r="O29" s="149" t="s">
        <v>2830</v>
      </c>
      <c r="P29" s="149"/>
      <c r="Q29" s="140" t="s">
        <v>3038</v>
      </c>
      <c r="R29" s="140" t="s">
        <v>3042</v>
      </c>
      <c r="S29" s="140" t="s">
        <v>3053</v>
      </c>
      <c r="T29" s="140" t="s">
        <v>3044</v>
      </c>
      <c r="U29" s="140">
        <v>10</v>
      </c>
      <c r="V29" s="140" t="s">
        <v>307</v>
      </c>
      <c r="W29" s="162">
        <v>44440</v>
      </c>
      <c r="X29" s="162">
        <v>44729</v>
      </c>
      <c r="Y29" s="172" t="s">
        <v>43</v>
      </c>
      <c r="Z29" s="172" t="s">
        <v>3669</v>
      </c>
      <c r="AA29" s="161"/>
      <c r="AB29" s="161"/>
      <c r="AC29" s="149" t="s">
        <v>2808</v>
      </c>
      <c r="AD29" s="140" t="s">
        <v>307</v>
      </c>
      <c r="AE29" s="175">
        <v>100</v>
      </c>
      <c r="AF29" s="175">
        <v>100</v>
      </c>
      <c r="AG29" s="176" t="s">
        <v>43</v>
      </c>
      <c r="AH29" s="177">
        <v>44753</v>
      </c>
      <c r="AI29" s="142" t="s">
        <v>3308</v>
      </c>
      <c r="AJ29" s="178" t="s">
        <v>3329</v>
      </c>
    </row>
    <row r="30" spans="1:36" s="150" customFormat="1" ht="92.1" hidden="1" customHeight="1" x14ac:dyDescent="0.25">
      <c r="A30" s="162">
        <v>44365</v>
      </c>
      <c r="B30" s="140" t="s">
        <v>26</v>
      </c>
      <c r="C30" s="140" t="s">
        <v>27</v>
      </c>
      <c r="D30" s="140" t="s">
        <v>28</v>
      </c>
      <c r="E30" s="140">
        <v>2021</v>
      </c>
      <c r="F30" s="140">
        <v>97</v>
      </c>
      <c r="G30" s="140" t="s">
        <v>2073</v>
      </c>
      <c r="H30" s="140">
        <v>4</v>
      </c>
      <c r="I30" s="140" t="s">
        <v>30</v>
      </c>
      <c r="J30" s="140" t="s">
        <v>67</v>
      </c>
      <c r="K30" s="140" t="s">
        <v>32</v>
      </c>
      <c r="L30" s="140" t="s">
        <v>424</v>
      </c>
      <c r="M30" s="140" t="s">
        <v>3048</v>
      </c>
      <c r="N30" s="149" t="s">
        <v>2830</v>
      </c>
      <c r="O30" s="149" t="s">
        <v>2830</v>
      </c>
      <c r="P30" s="149"/>
      <c r="Q30" s="140" t="s">
        <v>3038</v>
      </c>
      <c r="R30" s="140" t="s">
        <v>3045</v>
      </c>
      <c r="S30" s="140" t="s">
        <v>3054</v>
      </c>
      <c r="T30" s="140" t="s">
        <v>3047</v>
      </c>
      <c r="U30" s="140">
        <v>5</v>
      </c>
      <c r="V30" s="140" t="s">
        <v>307</v>
      </c>
      <c r="W30" s="162">
        <v>44440</v>
      </c>
      <c r="X30" s="162">
        <v>44729</v>
      </c>
      <c r="Y30" s="172" t="s">
        <v>43</v>
      </c>
      <c r="Z30" s="172" t="s">
        <v>3669</v>
      </c>
      <c r="AA30" s="161"/>
      <c r="AB30" s="161"/>
      <c r="AC30" s="149" t="s">
        <v>2808</v>
      </c>
      <c r="AD30" s="140" t="s">
        <v>307</v>
      </c>
      <c r="AE30" s="175">
        <v>100</v>
      </c>
      <c r="AF30" s="175">
        <v>100</v>
      </c>
      <c r="AG30" s="176" t="s">
        <v>43</v>
      </c>
      <c r="AH30" s="177">
        <v>44753</v>
      </c>
      <c r="AI30" s="142" t="s">
        <v>3308</v>
      </c>
      <c r="AJ30" s="178" t="s">
        <v>3330</v>
      </c>
    </row>
    <row r="31" spans="1:36" s="150" customFormat="1" ht="92.1" hidden="1" customHeight="1" x14ac:dyDescent="0.25">
      <c r="A31" s="162">
        <v>44365</v>
      </c>
      <c r="B31" s="140" t="s">
        <v>26</v>
      </c>
      <c r="C31" s="140" t="s">
        <v>27</v>
      </c>
      <c r="D31" s="140" t="s">
        <v>28</v>
      </c>
      <c r="E31" s="140">
        <v>2021</v>
      </c>
      <c r="F31" s="140">
        <v>97</v>
      </c>
      <c r="G31" s="140" t="s">
        <v>2085</v>
      </c>
      <c r="H31" s="140">
        <v>1</v>
      </c>
      <c r="I31" s="140" t="s">
        <v>30</v>
      </c>
      <c r="J31" s="140" t="s">
        <v>67</v>
      </c>
      <c r="K31" s="140" t="s">
        <v>32</v>
      </c>
      <c r="L31" s="140" t="s">
        <v>424</v>
      </c>
      <c r="M31" s="140" t="s">
        <v>3055</v>
      </c>
      <c r="N31" s="149" t="s">
        <v>2830</v>
      </c>
      <c r="O31" s="149" t="s">
        <v>2830</v>
      </c>
      <c r="P31" s="149"/>
      <c r="Q31" s="140" t="s">
        <v>3056</v>
      </c>
      <c r="R31" s="140" t="s">
        <v>3057</v>
      </c>
      <c r="S31" s="140" t="s">
        <v>3058</v>
      </c>
      <c r="T31" s="140" t="s">
        <v>3059</v>
      </c>
      <c r="U31" s="140">
        <v>0.3</v>
      </c>
      <c r="V31" s="140" t="s">
        <v>1984</v>
      </c>
      <c r="W31" s="162">
        <v>44378</v>
      </c>
      <c r="X31" s="162">
        <v>44711</v>
      </c>
      <c r="Y31" s="172" t="s">
        <v>43</v>
      </c>
      <c r="Z31" s="172" t="s">
        <v>3669</v>
      </c>
      <c r="AA31" s="161"/>
      <c r="AB31" s="161"/>
      <c r="AC31" s="149" t="s">
        <v>2005</v>
      </c>
      <c r="AD31" s="140" t="s">
        <v>1984</v>
      </c>
      <c r="AE31" s="175">
        <v>100</v>
      </c>
      <c r="AF31" s="175">
        <v>100</v>
      </c>
      <c r="AG31" s="176" t="s">
        <v>43</v>
      </c>
      <c r="AH31" s="177">
        <v>44720</v>
      </c>
      <c r="AI31" s="142" t="s">
        <v>3318</v>
      </c>
      <c r="AJ31" s="178" t="s">
        <v>3323</v>
      </c>
    </row>
    <row r="32" spans="1:36" s="150" customFormat="1" ht="92.1" hidden="1" customHeight="1" x14ac:dyDescent="0.25">
      <c r="A32" s="162">
        <v>44365</v>
      </c>
      <c r="B32" s="140" t="s">
        <v>26</v>
      </c>
      <c r="C32" s="140" t="s">
        <v>27</v>
      </c>
      <c r="D32" s="140" t="s">
        <v>28</v>
      </c>
      <c r="E32" s="140">
        <v>2021</v>
      </c>
      <c r="F32" s="140">
        <v>97</v>
      </c>
      <c r="G32" s="140" t="s">
        <v>2085</v>
      </c>
      <c r="H32" s="140">
        <v>2</v>
      </c>
      <c r="I32" s="140" t="s">
        <v>30</v>
      </c>
      <c r="J32" s="140" t="s">
        <v>67</v>
      </c>
      <c r="K32" s="140" t="s">
        <v>32</v>
      </c>
      <c r="L32" s="140" t="s">
        <v>424</v>
      </c>
      <c r="M32" s="140" t="s">
        <v>3055</v>
      </c>
      <c r="N32" s="149" t="s">
        <v>2830</v>
      </c>
      <c r="O32" s="149" t="s">
        <v>2830</v>
      </c>
      <c r="P32" s="149"/>
      <c r="Q32" s="140" t="s">
        <v>3056</v>
      </c>
      <c r="R32" s="140" t="s">
        <v>3060</v>
      </c>
      <c r="S32" s="140" t="s">
        <v>3061</v>
      </c>
      <c r="T32" s="140" t="s">
        <v>3062</v>
      </c>
      <c r="U32" s="140">
        <v>1</v>
      </c>
      <c r="V32" s="140" t="s">
        <v>1984</v>
      </c>
      <c r="W32" s="162">
        <v>44378</v>
      </c>
      <c r="X32" s="162">
        <v>44711</v>
      </c>
      <c r="Y32" s="172" t="s">
        <v>43</v>
      </c>
      <c r="Z32" s="172" t="s">
        <v>3669</v>
      </c>
      <c r="AA32" s="161"/>
      <c r="AB32" s="161"/>
      <c r="AC32" s="149" t="s">
        <v>2005</v>
      </c>
      <c r="AD32" s="140" t="s">
        <v>1984</v>
      </c>
      <c r="AE32" s="175">
        <v>100</v>
      </c>
      <c r="AF32" s="175">
        <v>100</v>
      </c>
      <c r="AG32" s="176" t="s">
        <v>43</v>
      </c>
      <c r="AH32" s="177">
        <v>44720</v>
      </c>
      <c r="AI32" s="142" t="s">
        <v>3318</v>
      </c>
      <c r="AJ32" s="178" t="s">
        <v>3322</v>
      </c>
    </row>
    <row r="33" spans="1:36" s="150" customFormat="1" ht="92.1" hidden="1" customHeight="1" x14ac:dyDescent="0.25">
      <c r="A33" s="162">
        <v>44365</v>
      </c>
      <c r="B33" s="140" t="s">
        <v>26</v>
      </c>
      <c r="C33" s="140" t="s">
        <v>27</v>
      </c>
      <c r="D33" s="140" t="s">
        <v>28</v>
      </c>
      <c r="E33" s="140">
        <v>2021</v>
      </c>
      <c r="F33" s="140">
        <v>97</v>
      </c>
      <c r="G33" s="140" t="s">
        <v>2085</v>
      </c>
      <c r="H33" s="140">
        <v>3</v>
      </c>
      <c r="I33" s="140" t="s">
        <v>30</v>
      </c>
      <c r="J33" s="140" t="s">
        <v>67</v>
      </c>
      <c r="K33" s="140" t="s">
        <v>32</v>
      </c>
      <c r="L33" s="140" t="s">
        <v>424</v>
      </c>
      <c r="M33" s="140" t="s">
        <v>3055</v>
      </c>
      <c r="N33" s="149" t="s">
        <v>2830</v>
      </c>
      <c r="O33" s="149" t="s">
        <v>2830</v>
      </c>
      <c r="P33" s="149"/>
      <c r="Q33" s="140" t="s">
        <v>3056</v>
      </c>
      <c r="R33" s="140" t="s">
        <v>3063</v>
      </c>
      <c r="S33" s="140" t="s">
        <v>3064</v>
      </c>
      <c r="T33" s="140" t="s">
        <v>3065</v>
      </c>
      <c r="U33" s="140">
        <v>1</v>
      </c>
      <c r="V33" s="140" t="s">
        <v>1984</v>
      </c>
      <c r="W33" s="162">
        <v>44378</v>
      </c>
      <c r="X33" s="162">
        <v>44711</v>
      </c>
      <c r="Y33" s="172" t="s">
        <v>43</v>
      </c>
      <c r="Z33" s="172" t="s">
        <v>3669</v>
      </c>
      <c r="AA33" s="161"/>
      <c r="AB33" s="161"/>
      <c r="AC33" s="149" t="s">
        <v>2005</v>
      </c>
      <c r="AD33" s="140" t="s">
        <v>1984</v>
      </c>
      <c r="AE33" s="175">
        <v>100</v>
      </c>
      <c r="AF33" s="175">
        <v>100</v>
      </c>
      <c r="AG33" s="176" t="s">
        <v>43</v>
      </c>
      <c r="AH33" s="177">
        <v>44720</v>
      </c>
      <c r="AI33" s="142" t="s">
        <v>3318</v>
      </c>
      <c r="AJ33" s="178" t="s">
        <v>3324</v>
      </c>
    </row>
    <row r="34" spans="1:36" s="150" customFormat="1" ht="92.1" hidden="1" customHeight="1" x14ac:dyDescent="0.25">
      <c r="A34" s="162">
        <v>44365</v>
      </c>
      <c r="B34" s="140" t="s">
        <v>26</v>
      </c>
      <c r="C34" s="140" t="s">
        <v>27</v>
      </c>
      <c r="D34" s="140" t="s">
        <v>28</v>
      </c>
      <c r="E34" s="140">
        <v>2021</v>
      </c>
      <c r="F34" s="140">
        <v>97</v>
      </c>
      <c r="G34" s="140" t="s">
        <v>2103</v>
      </c>
      <c r="H34" s="140">
        <v>1</v>
      </c>
      <c r="I34" s="140" t="s">
        <v>30</v>
      </c>
      <c r="J34" s="140" t="s">
        <v>67</v>
      </c>
      <c r="K34" s="140" t="s">
        <v>32</v>
      </c>
      <c r="L34" s="140" t="s">
        <v>424</v>
      </c>
      <c r="M34" s="140" t="s">
        <v>3066</v>
      </c>
      <c r="N34" s="149" t="s">
        <v>2830</v>
      </c>
      <c r="O34" s="149" t="s">
        <v>2830</v>
      </c>
      <c r="P34" s="149"/>
      <c r="Q34" s="140" t="s">
        <v>3067</v>
      </c>
      <c r="R34" s="140" t="s">
        <v>3068</v>
      </c>
      <c r="S34" s="140" t="s">
        <v>3069</v>
      </c>
      <c r="T34" s="140" t="s">
        <v>3070</v>
      </c>
      <c r="U34" s="140">
        <v>1</v>
      </c>
      <c r="V34" s="140" t="s">
        <v>1910</v>
      </c>
      <c r="W34" s="162">
        <v>44378</v>
      </c>
      <c r="X34" s="162">
        <v>44711</v>
      </c>
      <c r="Y34" s="172" t="s">
        <v>43</v>
      </c>
      <c r="Z34" s="172" t="s">
        <v>3669</v>
      </c>
      <c r="AA34" s="161"/>
      <c r="AB34" s="161"/>
      <c r="AC34" s="149" t="s">
        <v>2005</v>
      </c>
      <c r="AD34" s="140" t="s">
        <v>1910</v>
      </c>
      <c r="AE34" s="175">
        <v>100</v>
      </c>
      <c r="AF34" s="175">
        <v>100</v>
      </c>
      <c r="AG34" s="176" t="s">
        <v>43</v>
      </c>
      <c r="AH34" s="177">
        <v>44596</v>
      </c>
      <c r="AI34" s="142" t="s">
        <v>2811</v>
      </c>
      <c r="AJ34" s="178" t="s">
        <v>3306</v>
      </c>
    </row>
    <row r="35" spans="1:36" s="150" customFormat="1" ht="92.1" hidden="1" customHeight="1" x14ac:dyDescent="0.25">
      <c r="A35" s="162">
        <v>44365</v>
      </c>
      <c r="B35" s="140" t="s">
        <v>26</v>
      </c>
      <c r="C35" s="140" t="s">
        <v>27</v>
      </c>
      <c r="D35" s="140" t="s">
        <v>28</v>
      </c>
      <c r="E35" s="140">
        <v>2021</v>
      </c>
      <c r="F35" s="140">
        <v>97</v>
      </c>
      <c r="G35" s="140" t="s">
        <v>2103</v>
      </c>
      <c r="H35" s="140">
        <v>2</v>
      </c>
      <c r="I35" s="140" t="s">
        <v>30</v>
      </c>
      <c r="J35" s="140" t="s">
        <v>67</v>
      </c>
      <c r="K35" s="140" t="s">
        <v>32</v>
      </c>
      <c r="L35" s="140" t="s">
        <v>424</v>
      </c>
      <c r="M35" s="140" t="s">
        <v>3066</v>
      </c>
      <c r="N35" s="149" t="s">
        <v>2830</v>
      </c>
      <c r="O35" s="149" t="s">
        <v>2830</v>
      </c>
      <c r="P35" s="149"/>
      <c r="Q35" s="140" t="s">
        <v>3067</v>
      </c>
      <c r="R35" s="140" t="s">
        <v>3071</v>
      </c>
      <c r="S35" s="140" t="s">
        <v>3072</v>
      </c>
      <c r="T35" s="140" t="s">
        <v>3073</v>
      </c>
      <c r="U35" s="140">
        <v>0.1</v>
      </c>
      <c r="V35" s="140" t="s">
        <v>1910</v>
      </c>
      <c r="W35" s="162">
        <v>44470</v>
      </c>
      <c r="X35" s="162">
        <v>44711</v>
      </c>
      <c r="Y35" s="172" t="s">
        <v>43</v>
      </c>
      <c r="Z35" s="172" t="s">
        <v>3669</v>
      </c>
      <c r="AA35" s="161"/>
      <c r="AB35" s="161"/>
      <c r="AC35" s="149" t="s">
        <v>2005</v>
      </c>
      <c r="AD35" s="140" t="s">
        <v>1910</v>
      </c>
      <c r="AE35" s="175">
        <v>100</v>
      </c>
      <c r="AF35" s="175">
        <v>100</v>
      </c>
      <c r="AG35" s="176" t="s">
        <v>43</v>
      </c>
      <c r="AH35" s="177">
        <v>44720</v>
      </c>
      <c r="AI35" s="142" t="s">
        <v>3318</v>
      </c>
      <c r="AJ35" s="178" t="s">
        <v>3321</v>
      </c>
    </row>
    <row r="36" spans="1:36" s="150" customFormat="1" ht="92.1" hidden="1" customHeight="1" x14ac:dyDescent="0.25">
      <c r="A36" s="162">
        <v>44365</v>
      </c>
      <c r="B36" s="140" t="s">
        <v>26</v>
      </c>
      <c r="C36" s="140" t="s">
        <v>27</v>
      </c>
      <c r="D36" s="140" t="s">
        <v>28</v>
      </c>
      <c r="E36" s="140">
        <v>2021</v>
      </c>
      <c r="F36" s="140">
        <v>97</v>
      </c>
      <c r="G36" s="140" t="s">
        <v>3074</v>
      </c>
      <c r="H36" s="140">
        <v>1</v>
      </c>
      <c r="I36" s="140" t="s">
        <v>30</v>
      </c>
      <c r="J36" s="140" t="s">
        <v>67</v>
      </c>
      <c r="K36" s="140" t="s">
        <v>32</v>
      </c>
      <c r="L36" s="140" t="s">
        <v>424</v>
      </c>
      <c r="M36" s="140" t="s">
        <v>3075</v>
      </c>
      <c r="N36" s="149" t="s">
        <v>2830</v>
      </c>
      <c r="O36" s="149" t="s">
        <v>2830</v>
      </c>
      <c r="P36" s="149"/>
      <c r="Q36" s="140" t="s">
        <v>3076</v>
      </c>
      <c r="R36" s="140" t="s">
        <v>3077</v>
      </c>
      <c r="S36" s="140" t="s">
        <v>3078</v>
      </c>
      <c r="T36" s="140" t="s">
        <v>3079</v>
      </c>
      <c r="U36" s="140">
        <v>1</v>
      </c>
      <c r="V36" s="140" t="s">
        <v>1910</v>
      </c>
      <c r="W36" s="162">
        <v>44378</v>
      </c>
      <c r="X36" s="162">
        <v>44561</v>
      </c>
      <c r="Y36" s="140" t="s">
        <v>42</v>
      </c>
      <c r="Z36" s="172" t="s">
        <v>3669</v>
      </c>
      <c r="AA36" s="161">
        <v>1</v>
      </c>
      <c r="AB36" s="161">
        <v>0.8</v>
      </c>
      <c r="AC36" s="149" t="s">
        <v>2005</v>
      </c>
      <c r="AD36" s="140" t="s">
        <v>1910</v>
      </c>
      <c r="AE36" s="175">
        <v>100</v>
      </c>
      <c r="AF36" s="175">
        <v>100</v>
      </c>
      <c r="AG36" s="176" t="s">
        <v>43</v>
      </c>
      <c r="AH36" s="177">
        <v>44567</v>
      </c>
      <c r="AI36" s="142" t="s">
        <v>2811</v>
      </c>
      <c r="AJ36" s="178" t="s">
        <v>3245</v>
      </c>
    </row>
    <row r="37" spans="1:36" s="150" customFormat="1" ht="92.1" hidden="1" customHeight="1" x14ac:dyDescent="0.25">
      <c r="A37" s="162">
        <v>44365</v>
      </c>
      <c r="B37" s="140" t="s">
        <v>26</v>
      </c>
      <c r="C37" s="140" t="s">
        <v>27</v>
      </c>
      <c r="D37" s="140" t="s">
        <v>28</v>
      </c>
      <c r="E37" s="140">
        <v>2021</v>
      </c>
      <c r="F37" s="140">
        <v>97</v>
      </c>
      <c r="G37" s="140" t="s">
        <v>2919</v>
      </c>
      <c r="H37" s="140">
        <v>1</v>
      </c>
      <c r="I37" s="140" t="s">
        <v>30</v>
      </c>
      <c r="J37" s="140" t="s">
        <v>67</v>
      </c>
      <c r="K37" s="140" t="s">
        <v>1017</v>
      </c>
      <c r="L37" s="140" t="s">
        <v>2920</v>
      </c>
      <c r="M37" s="140" t="s">
        <v>3080</v>
      </c>
      <c r="N37" s="149" t="s">
        <v>2830</v>
      </c>
      <c r="O37" s="149"/>
      <c r="P37" s="149"/>
      <c r="Q37" s="140" t="s">
        <v>3081</v>
      </c>
      <c r="R37" s="140" t="s">
        <v>3082</v>
      </c>
      <c r="S37" s="140" t="s">
        <v>3083</v>
      </c>
      <c r="T37" s="140" t="s">
        <v>3084</v>
      </c>
      <c r="U37" s="140">
        <v>1</v>
      </c>
      <c r="V37" s="140" t="s">
        <v>2005</v>
      </c>
      <c r="W37" s="162">
        <v>44378</v>
      </c>
      <c r="X37" s="162">
        <v>44561</v>
      </c>
      <c r="Y37" s="140" t="s">
        <v>42</v>
      </c>
      <c r="Z37" s="172" t="s">
        <v>3669</v>
      </c>
      <c r="AA37" s="161">
        <v>1</v>
      </c>
      <c r="AB37" s="161">
        <v>0.8</v>
      </c>
      <c r="AC37" s="149" t="s">
        <v>2005</v>
      </c>
      <c r="AD37" s="140" t="s">
        <v>2005</v>
      </c>
      <c r="AE37" s="175">
        <v>100</v>
      </c>
      <c r="AF37" s="175">
        <v>100</v>
      </c>
      <c r="AG37" s="176" t="s">
        <v>43</v>
      </c>
      <c r="AH37" s="177">
        <v>44564</v>
      </c>
      <c r="AI37" s="142" t="s">
        <v>2811</v>
      </c>
      <c r="AJ37" s="178" t="s">
        <v>3239</v>
      </c>
    </row>
    <row r="38" spans="1:36" s="150" customFormat="1" ht="92.1" hidden="1" customHeight="1" x14ac:dyDescent="0.25">
      <c r="A38" s="162">
        <v>44365</v>
      </c>
      <c r="B38" s="140" t="s">
        <v>26</v>
      </c>
      <c r="C38" s="140" t="s">
        <v>27</v>
      </c>
      <c r="D38" s="140" t="s">
        <v>28</v>
      </c>
      <c r="E38" s="140">
        <v>2021</v>
      </c>
      <c r="F38" s="140">
        <v>97</v>
      </c>
      <c r="G38" s="140" t="s">
        <v>2919</v>
      </c>
      <c r="H38" s="140">
        <v>2</v>
      </c>
      <c r="I38" s="140" t="s">
        <v>30</v>
      </c>
      <c r="J38" s="140" t="s">
        <v>67</v>
      </c>
      <c r="K38" s="140" t="s">
        <v>1017</v>
      </c>
      <c r="L38" s="140" t="s">
        <v>2920</v>
      </c>
      <c r="M38" s="140" t="s">
        <v>3080</v>
      </c>
      <c r="N38" s="149" t="s">
        <v>2830</v>
      </c>
      <c r="O38" s="149"/>
      <c r="P38" s="149"/>
      <c r="Q38" s="140" t="s">
        <v>3081</v>
      </c>
      <c r="R38" s="140" t="s">
        <v>3085</v>
      </c>
      <c r="S38" s="140" t="s">
        <v>912</v>
      </c>
      <c r="T38" s="140" t="s">
        <v>3086</v>
      </c>
      <c r="U38" s="140">
        <v>1</v>
      </c>
      <c r="V38" s="140" t="s">
        <v>1787</v>
      </c>
      <c r="W38" s="162">
        <v>44392</v>
      </c>
      <c r="X38" s="162">
        <v>44469</v>
      </c>
      <c r="Y38" s="140" t="s">
        <v>42</v>
      </c>
      <c r="Z38" s="172" t="s">
        <v>3669</v>
      </c>
      <c r="AA38" s="161">
        <v>1</v>
      </c>
      <c r="AB38" s="161">
        <v>0.8</v>
      </c>
      <c r="AC38" s="149" t="s">
        <v>1787</v>
      </c>
      <c r="AD38" s="140" t="s">
        <v>1787</v>
      </c>
      <c r="AE38" s="175">
        <v>100</v>
      </c>
      <c r="AF38" s="175">
        <v>100</v>
      </c>
      <c r="AG38" s="176" t="s">
        <v>43</v>
      </c>
      <c r="AH38" s="177">
        <v>44539</v>
      </c>
      <c r="AI38" s="142" t="s">
        <v>3174</v>
      </c>
      <c r="AJ38" s="178" t="s">
        <v>3175</v>
      </c>
    </row>
    <row r="39" spans="1:36" s="150" customFormat="1" ht="92.1" hidden="1" customHeight="1" x14ac:dyDescent="0.25">
      <c r="A39" s="162">
        <v>44365</v>
      </c>
      <c r="B39" s="140" t="s">
        <v>26</v>
      </c>
      <c r="C39" s="140" t="s">
        <v>27</v>
      </c>
      <c r="D39" s="140" t="s">
        <v>28</v>
      </c>
      <c r="E39" s="140">
        <v>2021</v>
      </c>
      <c r="F39" s="140">
        <v>97</v>
      </c>
      <c r="G39" s="140" t="s">
        <v>2919</v>
      </c>
      <c r="H39" s="140">
        <v>3</v>
      </c>
      <c r="I39" s="140" t="s">
        <v>30</v>
      </c>
      <c r="J39" s="140" t="s">
        <v>67</v>
      </c>
      <c r="K39" s="140" t="s">
        <v>1017</v>
      </c>
      <c r="L39" s="140" t="s">
        <v>2920</v>
      </c>
      <c r="M39" s="140" t="s">
        <v>3080</v>
      </c>
      <c r="N39" s="149" t="s">
        <v>2830</v>
      </c>
      <c r="O39" s="149"/>
      <c r="P39" s="149"/>
      <c r="Q39" s="140" t="s">
        <v>3081</v>
      </c>
      <c r="R39" s="140" t="s">
        <v>3087</v>
      </c>
      <c r="S39" s="140" t="s">
        <v>3088</v>
      </c>
      <c r="T39" s="140" t="s">
        <v>3089</v>
      </c>
      <c r="U39" s="140">
        <v>1</v>
      </c>
      <c r="V39" s="140" t="s">
        <v>3090</v>
      </c>
      <c r="W39" s="162">
        <v>44593</v>
      </c>
      <c r="X39" s="162">
        <v>44650</v>
      </c>
      <c r="Y39" s="161"/>
      <c r="Z39" s="160" t="s">
        <v>1743</v>
      </c>
      <c r="AA39" s="161"/>
      <c r="AB39" s="161"/>
      <c r="AC39" s="149" t="s">
        <v>3163</v>
      </c>
      <c r="AD39" s="140" t="s">
        <v>3090</v>
      </c>
      <c r="AE39" s="175">
        <v>100</v>
      </c>
      <c r="AF39" s="175">
        <v>100</v>
      </c>
      <c r="AG39" s="176" t="s">
        <v>43</v>
      </c>
      <c r="AH39" s="177">
        <v>44637</v>
      </c>
      <c r="AI39" s="142" t="s">
        <v>3174</v>
      </c>
      <c r="AJ39" s="178" t="s">
        <v>3313</v>
      </c>
    </row>
    <row r="40" spans="1:36" s="150" customFormat="1" ht="92.1" hidden="1" customHeight="1" x14ac:dyDescent="0.25">
      <c r="A40" s="162">
        <v>44365</v>
      </c>
      <c r="B40" s="140" t="s">
        <v>26</v>
      </c>
      <c r="C40" s="140" t="s">
        <v>27</v>
      </c>
      <c r="D40" s="140" t="s">
        <v>28</v>
      </c>
      <c r="E40" s="140">
        <v>2021</v>
      </c>
      <c r="F40" s="140">
        <v>97</v>
      </c>
      <c r="G40" s="140" t="s">
        <v>2921</v>
      </c>
      <c r="H40" s="140">
        <v>1</v>
      </c>
      <c r="I40" s="140" t="s">
        <v>30</v>
      </c>
      <c r="J40" s="140" t="s">
        <v>67</v>
      </c>
      <c r="K40" s="140" t="s">
        <v>1017</v>
      </c>
      <c r="L40" s="140" t="s">
        <v>2920</v>
      </c>
      <c r="M40" s="140" t="s">
        <v>3091</v>
      </c>
      <c r="N40" s="149" t="s">
        <v>2830</v>
      </c>
      <c r="O40" s="149"/>
      <c r="P40" s="149"/>
      <c r="Q40" s="140" t="s">
        <v>3081</v>
      </c>
      <c r="R40" s="140" t="s">
        <v>3092</v>
      </c>
      <c r="S40" s="140" t="s">
        <v>3083</v>
      </c>
      <c r="T40" s="140" t="s">
        <v>3093</v>
      </c>
      <c r="U40" s="140">
        <v>1</v>
      </c>
      <c r="V40" s="140" t="s">
        <v>2807</v>
      </c>
      <c r="W40" s="162">
        <v>44378</v>
      </c>
      <c r="X40" s="162">
        <v>44561</v>
      </c>
      <c r="Y40" s="161"/>
      <c r="Z40" s="172" t="s">
        <v>3669</v>
      </c>
      <c r="AA40" s="161">
        <v>1</v>
      </c>
      <c r="AB40" s="161">
        <v>0.8</v>
      </c>
      <c r="AC40" s="149" t="s">
        <v>2807</v>
      </c>
      <c r="AD40" s="140" t="s">
        <v>2807</v>
      </c>
      <c r="AE40" s="175">
        <v>100</v>
      </c>
      <c r="AF40" s="175">
        <v>100</v>
      </c>
      <c r="AG40" s="176" t="s">
        <v>43</v>
      </c>
      <c r="AH40" s="177">
        <v>44572</v>
      </c>
      <c r="AI40" s="142" t="s">
        <v>3302</v>
      </c>
      <c r="AJ40" s="178" t="s">
        <v>3303</v>
      </c>
    </row>
    <row r="41" spans="1:36" s="150" customFormat="1" ht="92.1" hidden="1" customHeight="1" x14ac:dyDescent="0.25">
      <c r="A41" s="162">
        <v>44365</v>
      </c>
      <c r="B41" s="140" t="s">
        <v>26</v>
      </c>
      <c r="C41" s="140" t="s">
        <v>27</v>
      </c>
      <c r="D41" s="140" t="s">
        <v>28</v>
      </c>
      <c r="E41" s="140">
        <v>2021</v>
      </c>
      <c r="F41" s="140">
        <v>97</v>
      </c>
      <c r="G41" s="140" t="s">
        <v>2921</v>
      </c>
      <c r="H41" s="140">
        <v>2</v>
      </c>
      <c r="I41" s="140" t="s">
        <v>30</v>
      </c>
      <c r="J41" s="140" t="s">
        <v>67</v>
      </c>
      <c r="K41" s="140" t="s">
        <v>1017</v>
      </c>
      <c r="L41" s="140" t="s">
        <v>2920</v>
      </c>
      <c r="M41" s="140" t="s">
        <v>3091</v>
      </c>
      <c r="N41" s="149" t="s">
        <v>2830</v>
      </c>
      <c r="O41" s="149"/>
      <c r="P41" s="149"/>
      <c r="Q41" s="140" t="s">
        <v>3081</v>
      </c>
      <c r="R41" s="140" t="s">
        <v>3085</v>
      </c>
      <c r="S41" s="140" t="s">
        <v>912</v>
      </c>
      <c r="T41" s="140" t="s">
        <v>3086</v>
      </c>
      <c r="U41" s="140">
        <v>1</v>
      </c>
      <c r="V41" s="140" t="s">
        <v>1787</v>
      </c>
      <c r="W41" s="162">
        <v>44392</v>
      </c>
      <c r="X41" s="162">
        <v>44469</v>
      </c>
      <c r="Y41" s="161"/>
      <c r="Z41" s="172" t="s">
        <v>3669</v>
      </c>
      <c r="AA41" s="161">
        <v>1</v>
      </c>
      <c r="AB41" s="161">
        <v>0.8</v>
      </c>
      <c r="AC41" s="149" t="s">
        <v>1787</v>
      </c>
      <c r="AD41" s="140" t="s">
        <v>1787</v>
      </c>
      <c r="AE41" s="175">
        <v>100</v>
      </c>
      <c r="AF41" s="175">
        <v>100</v>
      </c>
      <c r="AG41" s="176" t="s">
        <v>43</v>
      </c>
      <c r="AH41" s="177">
        <v>44539</v>
      </c>
      <c r="AI41" s="142" t="s">
        <v>3174</v>
      </c>
      <c r="AJ41" s="178" t="s">
        <v>3176</v>
      </c>
    </row>
    <row r="42" spans="1:36" s="150" customFormat="1" ht="92.1" hidden="1" customHeight="1" x14ac:dyDescent="0.25">
      <c r="A42" s="162">
        <v>44365</v>
      </c>
      <c r="B42" s="140" t="s">
        <v>26</v>
      </c>
      <c r="C42" s="140" t="s">
        <v>27</v>
      </c>
      <c r="D42" s="140" t="s">
        <v>28</v>
      </c>
      <c r="E42" s="140">
        <v>2021</v>
      </c>
      <c r="F42" s="140">
        <v>97</v>
      </c>
      <c r="G42" s="140" t="s">
        <v>2921</v>
      </c>
      <c r="H42" s="140">
        <v>3</v>
      </c>
      <c r="I42" s="140" t="s">
        <v>30</v>
      </c>
      <c r="J42" s="140" t="s">
        <v>67</v>
      </c>
      <c r="K42" s="140" t="s">
        <v>1017</v>
      </c>
      <c r="L42" s="140" t="s">
        <v>2920</v>
      </c>
      <c r="M42" s="140" t="s">
        <v>3091</v>
      </c>
      <c r="N42" s="149" t="s">
        <v>2830</v>
      </c>
      <c r="O42" s="149"/>
      <c r="P42" s="149"/>
      <c r="Q42" s="140" t="s">
        <v>3081</v>
      </c>
      <c r="R42" s="140" t="s">
        <v>3087</v>
      </c>
      <c r="S42" s="140" t="s">
        <v>3088</v>
      </c>
      <c r="T42" s="140" t="s">
        <v>3089</v>
      </c>
      <c r="U42" s="140">
        <v>1</v>
      </c>
      <c r="V42" s="140" t="s">
        <v>3090</v>
      </c>
      <c r="W42" s="162">
        <v>44593</v>
      </c>
      <c r="X42" s="162">
        <v>44650</v>
      </c>
      <c r="Y42" s="161"/>
      <c r="Z42" s="160" t="s">
        <v>1743</v>
      </c>
      <c r="AA42" s="161"/>
      <c r="AB42" s="161"/>
      <c r="AC42" s="149" t="s">
        <v>3163</v>
      </c>
      <c r="AD42" s="140" t="s">
        <v>3090</v>
      </c>
      <c r="AE42" s="175">
        <v>100</v>
      </c>
      <c r="AF42" s="175">
        <v>100</v>
      </c>
      <c r="AG42" s="176" t="s">
        <v>43</v>
      </c>
      <c r="AH42" s="177">
        <v>44637</v>
      </c>
      <c r="AI42" s="142" t="s">
        <v>3174</v>
      </c>
      <c r="AJ42" s="178" t="s">
        <v>3314</v>
      </c>
    </row>
    <row r="43" spans="1:36" s="150" customFormat="1" ht="92.1" hidden="1" customHeight="1" x14ac:dyDescent="0.25">
      <c r="A43" s="162">
        <v>44365</v>
      </c>
      <c r="B43" s="140" t="s">
        <v>26</v>
      </c>
      <c r="C43" s="140" t="s">
        <v>27</v>
      </c>
      <c r="D43" s="140" t="s">
        <v>28</v>
      </c>
      <c r="E43" s="140">
        <v>2021</v>
      </c>
      <c r="F43" s="140">
        <v>97</v>
      </c>
      <c r="G43" s="140" t="s">
        <v>2922</v>
      </c>
      <c r="H43" s="140">
        <v>1</v>
      </c>
      <c r="I43" s="140" t="s">
        <v>30</v>
      </c>
      <c r="J43" s="140" t="s">
        <v>67</v>
      </c>
      <c r="K43" s="140" t="s">
        <v>1017</v>
      </c>
      <c r="L43" s="140" t="s">
        <v>2920</v>
      </c>
      <c r="M43" s="140" t="s">
        <v>3094</v>
      </c>
      <c r="N43" s="149" t="s">
        <v>2830</v>
      </c>
      <c r="O43" s="149"/>
      <c r="P43" s="149"/>
      <c r="Q43" s="140" t="s">
        <v>3095</v>
      </c>
      <c r="R43" s="140" t="s">
        <v>3096</v>
      </c>
      <c r="S43" s="140" t="s">
        <v>3097</v>
      </c>
      <c r="T43" s="140" t="s">
        <v>3098</v>
      </c>
      <c r="U43" s="140">
        <v>0.8</v>
      </c>
      <c r="V43" s="140" t="s">
        <v>2005</v>
      </c>
      <c r="W43" s="162">
        <v>44378</v>
      </c>
      <c r="X43" s="162">
        <v>44561</v>
      </c>
      <c r="Y43" s="161"/>
      <c r="Z43" s="172" t="s">
        <v>3669</v>
      </c>
      <c r="AA43" s="161">
        <v>1</v>
      </c>
      <c r="AB43" s="161">
        <v>0.8</v>
      </c>
      <c r="AC43" s="149" t="s">
        <v>2005</v>
      </c>
      <c r="AD43" s="140" t="s">
        <v>2005</v>
      </c>
      <c r="AE43" s="175">
        <v>100</v>
      </c>
      <c r="AF43" s="175">
        <v>100</v>
      </c>
      <c r="AG43" s="176" t="s">
        <v>43</v>
      </c>
      <c r="AH43" s="177">
        <v>44566</v>
      </c>
      <c r="AI43" s="142" t="s">
        <v>2811</v>
      </c>
      <c r="AJ43" s="178" t="s">
        <v>3242</v>
      </c>
    </row>
    <row r="44" spans="1:36" s="150" customFormat="1" ht="92.1" hidden="1" customHeight="1" x14ac:dyDescent="0.25">
      <c r="A44" s="162">
        <v>44365</v>
      </c>
      <c r="B44" s="140" t="s">
        <v>26</v>
      </c>
      <c r="C44" s="140" t="s">
        <v>27</v>
      </c>
      <c r="D44" s="140" t="s">
        <v>28</v>
      </c>
      <c r="E44" s="140">
        <v>2021</v>
      </c>
      <c r="F44" s="140">
        <v>97</v>
      </c>
      <c r="G44" s="140" t="s">
        <v>3099</v>
      </c>
      <c r="H44" s="140">
        <v>1</v>
      </c>
      <c r="I44" s="140" t="s">
        <v>30</v>
      </c>
      <c r="J44" s="140" t="s">
        <v>67</v>
      </c>
      <c r="K44" s="140" t="s">
        <v>1017</v>
      </c>
      <c r="L44" s="140" t="s">
        <v>2920</v>
      </c>
      <c r="M44" s="140" t="s">
        <v>3100</v>
      </c>
      <c r="N44" s="149" t="s">
        <v>2830</v>
      </c>
      <c r="O44" s="149" t="s">
        <v>2830</v>
      </c>
      <c r="P44" s="149"/>
      <c r="Q44" s="140" t="s">
        <v>3101</v>
      </c>
      <c r="R44" s="140" t="s">
        <v>3102</v>
      </c>
      <c r="S44" s="140" t="s">
        <v>3103</v>
      </c>
      <c r="T44" s="140" t="s">
        <v>3104</v>
      </c>
      <c r="U44" s="140">
        <v>1</v>
      </c>
      <c r="V44" s="140" t="s">
        <v>3105</v>
      </c>
      <c r="W44" s="162">
        <v>44470</v>
      </c>
      <c r="X44" s="162">
        <v>44561</v>
      </c>
      <c r="Y44" s="161"/>
      <c r="Z44" s="172" t="s">
        <v>3669</v>
      </c>
      <c r="AA44" s="161">
        <v>1</v>
      </c>
      <c r="AB44" s="161">
        <v>0.8</v>
      </c>
      <c r="AC44" s="149" t="s">
        <v>2005</v>
      </c>
      <c r="AD44" s="140" t="s">
        <v>2005</v>
      </c>
      <c r="AE44" s="175">
        <v>100</v>
      </c>
      <c r="AF44" s="175">
        <v>100</v>
      </c>
      <c r="AG44" s="176" t="s">
        <v>43</v>
      </c>
      <c r="AH44" s="177">
        <v>44564</v>
      </c>
      <c r="AI44" s="142" t="s">
        <v>2811</v>
      </c>
      <c r="AJ44" s="178" t="s">
        <v>3243</v>
      </c>
    </row>
    <row r="45" spans="1:36" s="150" customFormat="1" ht="92.1" hidden="1" customHeight="1" x14ac:dyDescent="0.25">
      <c r="A45" s="162">
        <v>44365</v>
      </c>
      <c r="B45" s="140" t="s">
        <v>26</v>
      </c>
      <c r="C45" s="140" t="s">
        <v>27</v>
      </c>
      <c r="D45" s="140" t="s">
        <v>28</v>
      </c>
      <c r="E45" s="140">
        <v>2021</v>
      </c>
      <c r="F45" s="140">
        <v>97</v>
      </c>
      <c r="G45" s="140" t="s">
        <v>2923</v>
      </c>
      <c r="H45" s="140">
        <v>1</v>
      </c>
      <c r="I45" s="140" t="s">
        <v>30</v>
      </c>
      <c r="J45" s="140" t="s">
        <v>67</v>
      </c>
      <c r="K45" s="140" t="s">
        <v>1286</v>
      </c>
      <c r="L45" s="140" t="s">
        <v>2924</v>
      </c>
      <c r="M45" s="140" t="s">
        <v>3106</v>
      </c>
      <c r="N45" s="149" t="s">
        <v>2830</v>
      </c>
      <c r="O45" s="149" t="s">
        <v>2830</v>
      </c>
      <c r="P45" s="149"/>
      <c r="Q45" s="140" t="s">
        <v>3107</v>
      </c>
      <c r="R45" s="140" t="s">
        <v>3108</v>
      </c>
      <c r="S45" s="140" t="s">
        <v>2135</v>
      </c>
      <c r="T45" s="140" t="s">
        <v>2959</v>
      </c>
      <c r="U45" s="140">
        <v>12</v>
      </c>
      <c r="V45" s="140" t="s">
        <v>3109</v>
      </c>
      <c r="W45" s="162">
        <v>44378</v>
      </c>
      <c r="X45" s="162">
        <v>44729</v>
      </c>
      <c r="Y45" s="161"/>
      <c r="Z45" s="160" t="s">
        <v>1743</v>
      </c>
      <c r="AA45" s="161"/>
      <c r="AB45" s="161"/>
      <c r="AC45" s="149" t="s">
        <v>3109</v>
      </c>
      <c r="AD45" s="140" t="s">
        <v>3109</v>
      </c>
      <c r="AE45" s="175">
        <v>100</v>
      </c>
      <c r="AF45" s="175">
        <v>100</v>
      </c>
      <c r="AG45" s="176" t="s">
        <v>43</v>
      </c>
      <c r="AH45" s="177">
        <v>44753</v>
      </c>
      <c r="AI45" s="142" t="s">
        <v>3325</v>
      </c>
      <c r="AJ45" s="178" t="s">
        <v>3326</v>
      </c>
    </row>
    <row r="46" spans="1:36" s="150" customFormat="1" ht="92.1" hidden="1" customHeight="1" x14ac:dyDescent="0.25">
      <c r="A46" s="162">
        <v>44365</v>
      </c>
      <c r="B46" s="140" t="s">
        <v>26</v>
      </c>
      <c r="C46" s="140" t="s">
        <v>27</v>
      </c>
      <c r="D46" s="140" t="s">
        <v>28</v>
      </c>
      <c r="E46" s="140">
        <v>2021</v>
      </c>
      <c r="F46" s="140">
        <v>97</v>
      </c>
      <c r="G46" s="140" t="s">
        <v>3110</v>
      </c>
      <c r="H46" s="140">
        <v>1</v>
      </c>
      <c r="I46" s="140" t="s">
        <v>30</v>
      </c>
      <c r="J46" s="140" t="s">
        <v>67</v>
      </c>
      <c r="K46" s="140" t="s">
        <v>1286</v>
      </c>
      <c r="L46" s="140" t="s">
        <v>2924</v>
      </c>
      <c r="M46" s="140" t="s">
        <v>3111</v>
      </c>
      <c r="N46" s="149" t="s">
        <v>2830</v>
      </c>
      <c r="O46" s="149" t="s">
        <v>2830</v>
      </c>
      <c r="P46" s="149"/>
      <c r="Q46" s="140" t="s">
        <v>3112</v>
      </c>
      <c r="R46" s="140" t="s">
        <v>3113</v>
      </c>
      <c r="S46" s="140" t="s">
        <v>3114</v>
      </c>
      <c r="T46" s="140" t="s">
        <v>3115</v>
      </c>
      <c r="U46" s="140">
        <v>1</v>
      </c>
      <c r="V46" s="140" t="s">
        <v>481</v>
      </c>
      <c r="W46" s="162">
        <v>44378</v>
      </c>
      <c r="X46" s="162">
        <v>44561</v>
      </c>
      <c r="Y46" s="161"/>
      <c r="Z46" s="172" t="s">
        <v>3670</v>
      </c>
      <c r="AA46" s="161">
        <v>1</v>
      </c>
      <c r="AB46" s="161">
        <v>0.5</v>
      </c>
      <c r="AC46" s="149" t="s">
        <v>2808</v>
      </c>
      <c r="AD46" s="140" t="s">
        <v>481</v>
      </c>
      <c r="AE46" s="175">
        <v>100</v>
      </c>
      <c r="AF46" s="175">
        <v>100</v>
      </c>
      <c r="AG46" s="176" t="s">
        <v>43</v>
      </c>
      <c r="AH46" s="177">
        <v>44567</v>
      </c>
      <c r="AI46" s="142" t="s">
        <v>2960</v>
      </c>
      <c r="AJ46" s="178" t="s">
        <v>3293</v>
      </c>
    </row>
    <row r="47" spans="1:36" s="150" customFormat="1" ht="92.1" hidden="1" customHeight="1" x14ac:dyDescent="0.25">
      <c r="A47" s="162">
        <v>44365</v>
      </c>
      <c r="B47" s="140" t="s">
        <v>26</v>
      </c>
      <c r="C47" s="140" t="s">
        <v>27</v>
      </c>
      <c r="D47" s="140" t="s">
        <v>28</v>
      </c>
      <c r="E47" s="140">
        <v>2021</v>
      </c>
      <c r="F47" s="140">
        <v>97</v>
      </c>
      <c r="G47" s="140" t="s">
        <v>3110</v>
      </c>
      <c r="H47" s="140">
        <v>2</v>
      </c>
      <c r="I47" s="140" t="s">
        <v>30</v>
      </c>
      <c r="J47" s="140" t="s">
        <v>67</v>
      </c>
      <c r="K47" s="140" t="s">
        <v>1286</v>
      </c>
      <c r="L47" s="140" t="s">
        <v>2924</v>
      </c>
      <c r="M47" s="140" t="s">
        <v>3111</v>
      </c>
      <c r="N47" s="149" t="s">
        <v>2830</v>
      </c>
      <c r="O47" s="149" t="s">
        <v>2830</v>
      </c>
      <c r="P47" s="149"/>
      <c r="Q47" s="140" t="s">
        <v>3112</v>
      </c>
      <c r="R47" s="140" t="s">
        <v>3116</v>
      </c>
      <c r="S47" s="140" t="s">
        <v>1835</v>
      </c>
      <c r="T47" s="140" t="s">
        <v>3117</v>
      </c>
      <c r="U47" s="140">
        <v>1</v>
      </c>
      <c r="V47" s="140" t="s">
        <v>481</v>
      </c>
      <c r="W47" s="162">
        <v>44378</v>
      </c>
      <c r="X47" s="162">
        <v>44561</v>
      </c>
      <c r="Y47" s="161"/>
      <c r="Z47" s="172" t="s">
        <v>3670</v>
      </c>
      <c r="AA47" s="161">
        <v>1</v>
      </c>
      <c r="AB47" s="161">
        <v>0.5</v>
      </c>
      <c r="AC47" s="149" t="s">
        <v>2808</v>
      </c>
      <c r="AD47" s="140" t="s">
        <v>481</v>
      </c>
      <c r="AE47" s="175">
        <v>100</v>
      </c>
      <c r="AF47" s="175">
        <v>100</v>
      </c>
      <c r="AG47" s="176" t="s">
        <v>43</v>
      </c>
      <c r="AH47" s="177">
        <v>44567</v>
      </c>
      <c r="AI47" s="142" t="s">
        <v>2960</v>
      </c>
      <c r="AJ47" s="178" t="s">
        <v>3294</v>
      </c>
    </row>
    <row r="48" spans="1:36" s="150" customFormat="1" ht="92.1" hidden="1" customHeight="1" x14ac:dyDescent="0.25">
      <c r="A48" s="162">
        <v>44365</v>
      </c>
      <c r="B48" s="140" t="s">
        <v>26</v>
      </c>
      <c r="C48" s="140" t="s">
        <v>27</v>
      </c>
      <c r="D48" s="140" t="s">
        <v>28</v>
      </c>
      <c r="E48" s="140">
        <v>2021</v>
      </c>
      <c r="F48" s="140">
        <v>97</v>
      </c>
      <c r="G48" s="140" t="s">
        <v>2925</v>
      </c>
      <c r="H48" s="140">
        <v>1</v>
      </c>
      <c r="I48" s="140" t="s">
        <v>30</v>
      </c>
      <c r="J48" s="140" t="s">
        <v>67</v>
      </c>
      <c r="K48" s="140" t="s">
        <v>1286</v>
      </c>
      <c r="L48" s="140" t="s">
        <v>2924</v>
      </c>
      <c r="M48" s="140" t="s">
        <v>3118</v>
      </c>
      <c r="N48" s="149" t="s">
        <v>2830</v>
      </c>
      <c r="O48" s="149"/>
      <c r="P48" s="149"/>
      <c r="Q48" s="140" t="s">
        <v>3119</v>
      </c>
      <c r="R48" s="140" t="s">
        <v>3120</v>
      </c>
      <c r="S48" s="140" t="s">
        <v>3121</v>
      </c>
      <c r="T48" s="140" t="s">
        <v>2959</v>
      </c>
      <c r="U48" s="140">
        <v>2</v>
      </c>
      <c r="V48" s="140" t="s">
        <v>3122</v>
      </c>
      <c r="W48" s="162">
        <v>44378</v>
      </c>
      <c r="X48" s="162">
        <v>44561</v>
      </c>
      <c r="Y48" s="161"/>
      <c r="Z48" s="172" t="s">
        <v>3669</v>
      </c>
      <c r="AA48" s="161">
        <v>1</v>
      </c>
      <c r="AB48" s="161">
        <v>0.8</v>
      </c>
      <c r="AC48" s="149" t="s">
        <v>2808</v>
      </c>
      <c r="AD48" s="140" t="s">
        <v>3122</v>
      </c>
      <c r="AE48" s="175">
        <v>100</v>
      </c>
      <c r="AF48" s="175">
        <v>100</v>
      </c>
      <c r="AG48" s="176" t="s">
        <v>43</v>
      </c>
      <c r="AH48" s="177">
        <v>44567</v>
      </c>
      <c r="AI48" s="142" t="s">
        <v>2960</v>
      </c>
      <c r="AJ48" s="178" t="s">
        <v>3295</v>
      </c>
    </row>
    <row r="49" spans="1:36" s="150" customFormat="1" ht="92.1" hidden="1" customHeight="1" x14ac:dyDescent="0.25">
      <c r="A49" s="162">
        <v>44365</v>
      </c>
      <c r="B49" s="140" t="s">
        <v>26</v>
      </c>
      <c r="C49" s="140" t="s">
        <v>27</v>
      </c>
      <c r="D49" s="140" t="s">
        <v>28</v>
      </c>
      <c r="E49" s="140">
        <v>2021</v>
      </c>
      <c r="F49" s="140">
        <v>97</v>
      </c>
      <c r="G49" s="140" t="s">
        <v>2925</v>
      </c>
      <c r="H49" s="140">
        <v>2</v>
      </c>
      <c r="I49" s="140" t="s">
        <v>30</v>
      </c>
      <c r="J49" s="140" t="s">
        <v>67</v>
      </c>
      <c r="K49" s="140" t="s">
        <v>1286</v>
      </c>
      <c r="L49" s="140" t="s">
        <v>2924</v>
      </c>
      <c r="M49" s="140" t="s">
        <v>3118</v>
      </c>
      <c r="N49" s="149" t="s">
        <v>2830</v>
      </c>
      <c r="O49" s="149"/>
      <c r="P49" s="149"/>
      <c r="Q49" s="140" t="s">
        <v>3123</v>
      </c>
      <c r="R49" s="140" t="s">
        <v>3124</v>
      </c>
      <c r="S49" s="140" t="s">
        <v>3121</v>
      </c>
      <c r="T49" s="140" t="s">
        <v>2959</v>
      </c>
      <c r="U49" s="140">
        <v>4</v>
      </c>
      <c r="V49" s="140" t="s">
        <v>3125</v>
      </c>
      <c r="W49" s="162">
        <v>44378</v>
      </c>
      <c r="X49" s="162">
        <v>44729</v>
      </c>
      <c r="Y49" s="161"/>
      <c r="Z49" s="160" t="s">
        <v>1743</v>
      </c>
      <c r="AA49" s="161"/>
      <c r="AB49" s="161"/>
      <c r="AC49" s="149" t="s">
        <v>3109</v>
      </c>
      <c r="AD49" s="140" t="s">
        <v>3125</v>
      </c>
      <c r="AE49" s="175">
        <v>100</v>
      </c>
      <c r="AF49" s="175">
        <v>100</v>
      </c>
      <c r="AG49" s="176" t="s">
        <v>43</v>
      </c>
      <c r="AH49" s="177">
        <v>44753</v>
      </c>
      <c r="AI49" s="142" t="s">
        <v>3325</v>
      </c>
      <c r="AJ49" s="178" t="s">
        <v>3327</v>
      </c>
    </row>
    <row r="50" spans="1:36" s="150" customFormat="1" ht="92.1" hidden="1" customHeight="1" x14ac:dyDescent="0.25">
      <c r="A50" s="162">
        <v>44365</v>
      </c>
      <c r="B50" s="140" t="s">
        <v>26</v>
      </c>
      <c r="C50" s="140" t="s">
        <v>27</v>
      </c>
      <c r="D50" s="140" t="s">
        <v>28</v>
      </c>
      <c r="E50" s="140">
        <v>2021</v>
      </c>
      <c r="F50" s="140">
        <v>97</v>
      </c>
      <c r="G50" s="140" t="s">
        <v>3126</v>
      </c>
      <c r="H50" s="140">
        <v>1</v>
      </c>
      <c r="I50" s="140" t="s">
        <v>30</v>
      </c>
      <c r="J50" s="140" t="s">
        <v>67</v>
      </c>
      <c r="K50" s="140" t="s">
        <v>1286</v>
      </c>
      <c r="L50" s="140" t="s">
        <v>2924</v>
      </c>
      <c r="M50" s="140" t="s">
        <v>3127</v>
      </c>
      <c r="N50" s="149" t="s">
        <v>2830</v>
      </c>
      <c r="O50" s="149"/>
      <c r="P50" s="149"/>
      <c r="Q50" s="140" t="s">
        <v>3128</v>
      </c>
      <c r="R50" s="140" t="s">
        <v>3129</v>
      </c>
      <c r="S50" s="140" t="s">
        <v>3130</v>
      </c>
      <c r="T50" s="140" t="s">
        <v>3131</v>
      </c>
      <c r="U50" s="140">
        <v>1</v>
      </c>
      <c r="V50" s="140" t="s">
        <v>3132</v>
      </c>
      <c r="W50" s="162">
        <v>44378</v>
      </c>
      <c r="X50" s="162">
        <v>44729</v>
      </c>
      <c r="Y50" s="161"/>
      <c r="Z50" s="160" t="s">
        <v>1743</v>
      </c>
      <c r="AA50" s="161"/>
      <c r="AB50" s="161"/>
      <c r="AC50" s="149" t="s">
        <v>3503</v>
      </c>
      <c r="AD50" s="140" t="s">
        <v>3132</v>
      </c>
      <c r="AE50" s="175">
        <v>100</v>
      </c>
      <c r="AF50" s="175">
        <v>100</v>
      </c>
      <c r="AG50" s="176" t="s">
        <v>43</v>
      </c>
      <c r="AH50" s="177">
        <v>44753</v>
      </c>
      <c r="AI50" s="142" t="s">
        <v>3325</v>
      </c>
      <c r="AJ50" s="178" t="s">
        <v>3328</v>
      </c>
    </row>
    <row r="51" spans="1:36" s="150" customFormat="1" ht="92.1" hidden="1" customHeight="1" x14ac:dyDescent="0.25">
      <c r="A51" s="162">
        <v>44365</v>
      </c>
      <c r="B51" s="140" t="s">
        <v>26</v>
      </c>
      <c r="C51" s="140" t="s">
        <v>27</v>
      </c>
      <c r="D51" s="140" t="s">
        <v>28</v>
      </c>
      <c r="E51" s="140">
        <v>2021</v>
      </c>
      <c r="F51" s="140">
        <v>97</v>
      </c>
      <c r="G51" s="140" t="s">
        <v>2926</v>
      </c>
      <c r="H51" s="140">
        <v>1</v>
      </c>
      <c r="I51" s="140" t="s">
        <v>30</v>
      </c>
      <c r="J51" s="140" t="s">
        <v>67</v>
      </c>
      <c r="K51" s="140" t="s">
        <v>1286</v>
      </c>
      <c r="L51" s="140" t="s">
        <v>2924</v>
      </c>
      <c r="M51" s="140" t="s">
        <v>3133</v>
      </c>
      <c r="N51" s="149" t="s">
        <v>2830</v>
      </c>
      <c r="O51" s="149" t="s">
        <v>2830</v>
      </c>
      <c r="P51" s="149"/>
      <c r="Q51" s="140" t="s">
        <v>3134</v>
      </c>
      <c r="R51" s="140" t="s">
        <v>3135</v>
      </c>
      <c r="S51" s="140" t="s">
        <v>3136</v>
      </c>
      <c r="T51" s="140" t="s">
        <v>3137</v>
      </c>
      <c r="U51" s="140">
        <v>1</v>
      </c>
      <c r="V51" s="140" t="s">
        <v>481</v>
      </c>
      <c r="W51" s="162">
        <v>44378</v>
      </c>
      <c r="X51" s="162">
        <v>44729</v>
      </c>
      <c r="Y51" s="161"/>
      <c r="Z51" s="160" t="s">
        <v>1743</v>
      </c>
      <c r="AA51" s="161"/>
      <c r="AB51" s="161"/>
      <c r="AC51" s="149" t="s">
        <v>2808</v>
      </c>
      <c r="AD51" s="140" t="s">
        <v>481</v>
      </c>
      <c r="AE51" s="175">
        <v>100</v>
      </c>
      <c r="AF51" s="175">
        <v>100</v>
      </c>
      <c r="AG51" s="176" t="s">
        <v>43</v>
      </c>
      <c r="AH51" s="177">
        <v>44750</v>
      </c>
      <c r="AI51" s="142" t="s">
        <v>3307</v>
      </c>
      <c r="AJ51" s="178" t="s">
        <v>3331</v>
      </c>
    </row>
    <row r="52" spans="1:36" s="150" customFormat="1" ht="92.1" hidden="1" customHeight="1" x14ac:dyDescent="0.25">
      <c r="A52" s="162">
        <v>44365</v>
      </c>
      <c r="B52" s="140" t="s">
        <v>26</v>
      </c>
      <c r="C52" s="140" t="s">
        <v>27</v>
      </c>
      <c r="D52" s="140" t="s">
        <v>28</v>
      </c>
      <c r="E52" s="140">
        <v>2021</v>
      </c>
      <c r="F52" s="140">
        <v>97</v>
      </c>
      <c r="G52" s="140" t="s">
        <v>2927</v>
      </c>
      <c r="H52" s="140">
        <v>1</v>
      </c>
      <c r="I52" s="140" t="s">
        <v>30</v>
      </c>
      <c r="J52" s="140" t="s">
        <v>67</v>
      </c>
      <c r="K52" s="140" t="s">
        <v>1286</v>
      </c>
      <c r="L52" s="140" t="s">
        <v>2924</v>
      </c>
      <c r="M52" s="140" t="s">
        <v>3138</v>
      </c>
      <c r="N52" s="149" t="s">
        <v>2830</v>
      </c>
      <c r="O52" s="149"/>
      <c r="P52" s="149"/>
      <c r="Q52" s="140" t="s">
        <v>3139</v>
      </c>
      <c r="R52" s="140" t="s">
        <v>3140</v>
      </c>
      <c r="S52" s="140" t="s">
        <v>3141</v>
      </c>
      <c r="T52" s="140" t="s">
        <v>503</v>
      </c>
      <c r="U52" s="140">
        <v>1</v>
      </c>
      <c r="V52" s="140" t="s">
        <v>481</v>
      </c>
      <c r="W52" s="162" t="s">
        <v>3662</v>
      </c>
      <c r="X52" s="162">
        <v>44561</v>
      </c>
      <c r="Y52" s="160"/>
      <c r="Z52" s="172" t="s">
        <v>3669</v>
      </c>
      <c r="AA52" s="161">
        <v>1</v>
      </c>
      <c r="AB52" s="161">
        <v>0.8</v>
      </c>
      <c r="AC52" s="149" t="s">
        <v>2808</v>
      </c>
      <c r="AD52" s="140" t="s">
        <v>481</v>
      </c>
      <c r="AE52" s="175">
        <v>100</v>
      </c>
      <c r="AF52" s="175">
        <v>100</v>
      </c>
      <c r="AG52" s="176" t="s">
        <v>43</v>
      </c>
      <c r="AH52" s="177">
        <v>44567</v>
      </c>
      <c r="AI52" s="142" t="s">
        <v>2960</v>
      </c>
      <c r="AJ52" s="178" t="s">
        <v>3296</v>
      </c>
    </row>
    <row r="53" spans="1:36" s="150" customFormat="1" ht="92.1" hidden="1" customHeight="1" x14ac:dyDescent="0.25">
      <c r="A53" s="162">
        <v>44365</v>
      </c>
      <c r="B53" s="140" t="s">
        <v>26</v>
      </c>
      <c r="C53" s="140" t="s">
        <v>27</v>
      </c>
      <c r="D53" s="140" t="s">
        <v>28</v>
      </c>
      <c r="E53" s="140">
        <v>2021</v>
      </c>
      <c r="F53" s="140">
        <v>97</v>
      </c>
      <c r="G53" s="140" t="s">
        <v>2928</v>
      </c>
      <c r="H53" s="140">
        <v>1</v>
      </c>
      <c r="I53" s="140" t="s">
        <v>30</v>
      </c>
      <c r="J53" s="140" t="s">
        <v>67</v>
      </c>
      <c r="K53" s="140" t="s">
        <v>1286</v>
      </c>
      <c r="L53" s="140" t="s">
        <v>2924</v>
      </c>
      <c r="M53" s="140" t="s">
        <v>2929</v>
      </c>
      <c r="N53" s="149" t="s">
        <v>2830</v>
      </c>
      <c r="O53" s="149"/>
      <c r="P53" s="149"/>
      <c r="Q53" s="140" t="s">
        <v>3142</v>
      </c>
      <c r="R53" s="140" t="s">
        <v>3143</v>
      </c>
      <c r="S53" s="140" t="s">
        <v>3144</v>
      </c>
      <c r="T53" s="140" t="s">
        <v>3145</v>
      </c>
      <c r="U53" s="140">
        <v>1</v>
      </c>
      <c r="V53" s="140" t="s">
        <v>481</v>
      </c>
      <c r="W53" s="162">
        <v>44378</v>
      </c>
      <c r="X53" s="162">
        <v>44561</v>
      </c>
      <c r="Y53" s="160"/>
      <c r="Z53" s="172" t="s">
        <v>3669</v>
      </c>
      <c r="AA53" s="161">
        <v>1</v>
      </c>
      <c r="AB53" s="161">
        <v>0.8</v>
      </c>
      <c r="AC53" s="149" t="s">
        <v>2808</v>
      </c>
      <c r="AD53" s="140" t="s">
        <v>481</v>
      </c>
      <c r="AE53" s="175">
        <v>100</v>
      </c>
      <c r="AF53" s="175">
        <v>100</v>
      </c>
      <c r="AG53" s="176" t="s">
        <v>43</v>
      </c>
      <c r="AH53" s="177">
        <v>44567</v>
      </c>
      <c r="AI53" s="142" t="s">
        <v>2960</v>
      </c>
      <c r="AJ53" s="178" t="s">
        <v>3297</v>
      </c>
    </row>
    <row r="54" spans="1:36" s="150" customFormat="1" ht="92.1" hidden="1" customHeight="1" x14ac:dyDescent="0.25">
      <c r="A54" s="162">
        <v>44365</v>
      </c>
      <c r="B54" s="140" t="s">
        <v>26</v>
      </c>
      <c r="C54" s="140" t="s">
        <v>27</v>
      </c>
      <c r="D54" s="140" t="s">
        <v>28</v>
      </c>
      <c r="E54" s="140">
        <v>2021</v>
      </c>
      <c r="F54" s="140">
        <v>97</v>
      </c>
      <c r="G54" s="140" t="s">
        <v>2930</v>
      </c>
      <c r="H54" s="140">
        <v>1</v>
      </c>
      <c r="I54" s="140" t="s">
        <v>30</v>
      </c>
      <c r="J54" s="140" t="s">
        <v>67</v>
      </c>
      <c r="K54" s="140" t="s">
        <v>1286</v>
      </c>
      <c r="L54" s="140" t="s">
        <v>2924</v>
      </c>
      <c r="M54" s="140" t="s">
        <v>2931</v>
      </c>
      <c r="N54" s="149" t="s">
        <v>2830</v>
      </c>
      <c r="O54" s="149"/>
      <c r="P54" s="149"/>
      <c r="Q54" s="140" t="s">
        <v>3146</v>
      </c>
      <c r="R54" s="140" t="s">
        <v>2951</v>
      </c>
      <c r="S54" s="140" t="s">
        <v>3147</v>
      </c>
      <c r="T54" s="140" t="s">
        <v>3148</v>
      </c>
      <c r="U54" s="140">
        <v>1</v>
      </c>
      <c r="V54" s="140" t="s">
        <v>481</v>
      </c>
      <c r="W54" s="162">
        <v>44378</v>
      </c>
      <c r="X54" s="162">
        <v>44561</v>
      </c>
      <c r="Y54" s="160"/>
      <c r="Z54" s="172" t="s">
        <v>3669</v>
      </c>
      <c r="AA54" s="161">
        <v>1</v>
      </c>
      <c r="AB54" s="161">
        <v>0.8</v>
      </c>
      <c r="AC54" s="149" t="s">
        <v>2808</v>
      </c>
      <c r="AD54" s="140" t="s">
        <v>481</v>
      </c>
      <c r="AE54" s="175">
        <v>100</v>
      </c>
      <c r="AF54" s="175">
        <v>100</v>
      </c>
      <c r="AG54" s="176" t="s">
        <v>43</v>
      </c>
      <c r="AH54" s="177">
        <v>44567</v>
      </c>
      <c r="AI54" s="142" t="s">
        <v>2960</v>
      </c>
      <c r="AJ54" s="178" t="s">
        <v>3290</v>
      </c>
    </row>
    <row r="55" spans="1:36" s="150" customFormat="1" ht="92.1" hidden="1" customHeight="1" x14ac:dyDescent="0.25">
      <c r="A55" s="162">
        <v>44365</v>
      </c>
      <c r="B55" s="140" t="s">
        <v>26</v>
      </c>
      <c r="C55" s="140" t="s">
        <v>27</v>
      </c>
      <c r="D55" s="140" t="s">
        <v>28</v>
      </c>
      <c r="E55" s="140">
        <v>2021</v>
      </c>
      <c r="F55" s="140">
        <v>97</v>
      </c>
      <c r="G55" s="140" t="s">
        <v>2932</v>
      </c>
      <c r="H55" s="140">
        <v>1</v>
      </c>
      <c r="I55" s="140" t="s">
        <v>30</v>
      </c>
      <c r="J55" s="140" t="s">
        <v>67</v>
      </c>
      <c r="K55" s="140" t="s">
        <v>1286</v>
      </c>
      <c r="L55" s="140" t="s">
        <v>926</v>
      </c>
      <c r="M55" s="140" t="s">
        <v>3149</v>
      </c>
      <c r="N55" s="149" t="s">
        <v>2830</v>
      </c>
      <c r="O55" s="149"/>
      <c r="P55" s="149"/>
      <c r="Q55" s="140" t="s">
        <v>3150</v>
      </c>
      <c r="R55" s="140" t="s">
        <v>3151</v>
      </c>
      <c r="S55" s="140" t="s">
        <v>3152</v>
      </c>
      <c r="T55" s="140" t="s">
        <v>3153</v>
      </c>
      <c r="U55" s="140">
        <v>6</v>
      </c>
      <c r="V55" s="140" t="s">
        <v>481</v>
      </c>
      <c r="W55" s="162">
        <v>44378</v>
      </c>
      <c r="X55" s="162">
        <v>44561</v>
      </c>
      <c r="Y55" s="160"/>
      <c r="Z55" s="172" t="s">
        <v>3669</v>
      </c>
      <c r="AA55" s="161">
        <v>1</v>
      </c>
      <c r="AB55" s="161">
        <v>0.8</v>
      </c>
      <c r="AC55" s="149" t="s">
        <v>2808</v>
      </c>
      <c r="AD55" s="140" t="s">
        <v>481</v>
      </c>
      <c r="AE55" s="175">
        <v>100</v>
      </c>
      <c r="AF55" s="175">
        <v>100</v>
      </c>
      <c r="AG55" s="176" t="s">
        <v>43</v>
      </c>
      <c r="AH55" s="177">
        <v>44567</v>
      </c>
      <c r="AI55" s="142" t="s">
        <v>2960</v>
      </c>
      <c r="AJ55" s="178" t="s">
        <v>3299</v>
      </c>
    </row>
    <row r="56" spans="1:36" s="150" customFormat="1" ht="92.1" hidden="1" customHeight="1" x14ac:dyDescent="0.25">
      <c r="A56" s="162">
        <v>44365</v>
      </c>
      <c r="B56" s="140" t="s">
        <v>26</v>
      </c>
      <c r="C56" s="140" t="s">
        <v>27</v>
      </c>
      <c r="D56" s="140" t="s">
        <v>28</v>
      </c>
      <c r="E56" s="140">
        <v>2021</v>
      </c>
      <c r="F56" s="140">
        <v>97</v>
      </c>
      <c r="G56" s="140" t="s">
        <v>2932</v>
      </c>
      <c r="H56" s="140">
        <v>2</v>
      </c>
      <c r="I56" s="140" t="s">
        <v>30</v>
      </c>
      <c r="J56" s="140" t="s">
        <v>67</v>
      </c>
      <c r="K56" s="140" t="s">
        <v>1286</v>
      </c>
      <c r="L56" s="140" t="s">
        <v>926</v>
      </c>
      <c r="M56" s="140" t="s">
        <v>3149</v>
      </c>
      <c r="N56" s="149" t="s">
        <v>2830</v>
      </c>
      <c r="O56" s="149"/>
      <c r="P56" s="149"/>
      <c r="Q56" s="140" t="s">
        <v>3150</v>
      </c>
      <c r="R56" s="140" t="s">
        <v>3154</v>
      </c>
      <c r="S56" s="140" t="s">
        <v>3155</v>
      </c>
      <c r="T56" s="140" t="s">
        <v>3156</v>
      </c>
      <c r="U56" s="140">
        <v>1</v>
      </c>
      <c r="V56" s="140" t="s">
        <v>1188</v>
      </c>
      <c r="W56" s="162">
        <v>44378</v>
      </c>
      <c r="X56" s="162">
        <v>44561</v>
      </c>
      <c r="Y56" s="160"/>
      <c r="Z56" s="172" t="s">
        <v>3669</v>
      </c>
      <c r="AA56" s="161">
        <v>1</v>
      </c>
      <c r="AB56" s="161">
        <v>0.8</v>
      </c>
      <c r="AC56" s="149" t="s">
        <v>1188</v>
      </c>
      <c r="AD56" s="140" t="s">
        <v>1188</v>
      </c>
      <c r="AE56" s="175">
        <v>100</v>
      </c>
      <c r="AF56" s="175">
        <v>100</v>
      </c>
      <c r="AG56" s="176" t="s">
        <v>43</v>
      </c>
      <c r="AH56" s="177">
        <v>44207</v>
      </c>
      <c r="AI56" s="142" t="s">
        <v>2960</v>
      </c>
      <c r="AJ56" s="178" t="s">
        <v>3305</v>
      </c>
    </row>
    <row r="57" spans="1:36" s="150" customFormat="1" ht="92.1" hidden="1" customHeight="1" x14ac:dyDescent="0.25">
      <c r="A57" s="162">
        <v>44365</v>
      </c>
      <c r="B57" s="140" t="s">
        <v>26</v>
      </c>
      <c r="C57" s="140" t="s">
        <v>27</v>
      </c>
      <c r="D57" s="140" t="s">
        <v>28</v>
      </c>
      <c r="E57" s="140">
        <v>2021</v>
      </c>
      <c r="F57" s="140">
        <v>97</v>
      </c>
      <c r="G57" s="140" t="s">
        <v>2932</v>
      </c>
      <c r="H57" s="140">
        <v>3</v>
      </c>
      <c r="I57" s="140" t="s">
        <v>30</v>
      </c>
      <c r="J57" s="140" t="s">
        <v>67</v>
      </c>
      <c r="K57" s="140" t="s">
        <v>1286</v>
      </c>
      <c r="L57" s="140" t="s">
        <v>926</v>
      </c>
      <c r="M57" s="140" t="s">
        <v>3149</v>
      </c>
      <c r="N57" s="149" t="s">
        <v>2830</v>
      </c>
      <c r="O57" s="149"/>
      <c r="P57" s="149"/>
      <c r="Q57" s="140" t="s">
        <v>3150</v>
      </c>
      <c r="R57" s="140" t="s">
        <v>3157</v>
      </c>
      <c r="S57" s="140" t="s">
        <v>2135</v>
      </c>
      <c r="T57" s="140" t="s">
        <v>2959</v>
      </c>
      <c r="U57" s="140">
        <v>3</v>
      </c>
      <c r="V57" s="140" t="s">
        <v>3158</v>
      </c>
      <c r="W57" s="162">
        <v>44378</v>
      </c>
      <c r="X57" s="162">
        <v>44561</v>
      </c>
      <c r="Y57" s="160"/>
      <c r="Z57" s="172" t="s">
        <v>3669</v>
      </c>
      <c r="AA57" s="161">
        <v>1</v>
      </c>
      <c r="AB57" s="161">
        <v>0.8</v>
      </c>
      <c r="AC57" s="149" t="s">
        <v>3162</v>
      </c>
      <c r="AD57" s="140" t="s">
        <v>3158</v>
      </c>
      <c r="AE57" s="175">
        <v>100</v>
      </c>
      <c r="AF57" s="175">
        <v>100</v>
      </c>
      <c r="AG57" s="176" t="s">
        <v>43</v>
      </c>
      <c r="AH57" s="177">
        <v>44568</v>
      </c>
      <c r="AI57" s="142" t="s">
        <v>2999</v>
      </c>
      <c r="AJ57" s="178" t="s">
        <v>3304</v>
      </c>
    </row>
    <row r="58" spans="1:36" s="150" customFormat="1" ht="92.1" hidden="1" customHeight="1" x14ac:dyDescent="0.25">
      <c r="A58" s="162">
        <v>44365</v>
      </c>
      <c r="B58" s="140" t="s">
        <v>26</v>
      </c>
      <c r="C58" s="140" t="s">
        <v>27</v>
      </c>
      <c r="D58" s="140" t="s">
        <v>28</v>
      </c>
      <c r="E58" s="140">
        <v>2021</v>
      </c>
      <c r="F58" s="140">
        <v>97</v>
      </c>
      <c r="G58" s="140" t="s">
        <v>2932</v>
      </c>
      <c r="H58" s="140">
        <v>4</v>
      </c>
      <c r="I58" s="140" t="s">
        <v>30</v>
      </c>
      <c r="J58" s="140" t="s">
        <v>67</v>
      </c>
      <c r="K58" s="140" t="s">
        <v>1286</v>
      </c>
      <c r="L58" s="140" t="s">
        <v>926</v>
      </c>
      <c r="M58" s="140" t="s">
        <v>3149</v>
      </c>
      <c r="N58" s="149" t="s">
        <v>2830</v>
      </c>
      <c r="O58" s="149"/>
      <c r="P58" s="149"/>
      <c r="Q58" s="140" t="s">
        <v>3150</v>
      </c>
      <c r="R58" s="140" t="s">
        <v>3159</v>
      </c>
      <c r="S58" s="140" t="s">
        <v>3160</v>
      </c>
      <c r="T58" s="140" t="s">
        <v>3161</v>
      </c>
      <c r="U58" s="140">
        <v>1</v>
      </c>
      <c r="V58" s="140" t="s">
        <v>481</v>
      </c>
      <c r="W58" s="162">
        <v>44378</v>
      </c>
      <c r="X58" s="162">
        <v>44561</v>
      </c>
      <c r="Y58" s="160"/>
      <c r="Z58" s="172" t="s">
        <v>3669</v>
      </c>
      <c r="AA58" s="161">
        <v>1</v>
      </c>
      <c r="AB58" s="161">
        <v>0.8</v>
      </c>
      <c r="AC58" s="149" t="s">
        <v>2808</v>
      </c>
      <c r="AD58" s="140" t="s">
        <v>481</v>
      </c>
      <c r="AE58" s="175">
        <v>100</v>
      </c>
      <c r="AF58" s="175">
        <v>100</v>
      </c>
      <c r="AG58" s="176" t="s">
        <v>43</v>
      </c>
      <c r="AH58" s="177">
        <v>44567</v>
      </c>
      <c r="AI58" s="142" t="s">
        <v>2960</v>
      </c>
      <c r="AJ58" s="178" t="s">
        <v>3300</v>
      </c>
    </row>
    <row r="59" spans="1:36" s="150" customFormat="1" ht="92.1" hidden="1" customHeight="1" x14ac:dyDescent="0.25">
      <c r="A59" s="162">
        <v>44460</v>
      </c>
      <c r="B59" s="140" t="s">
        <v>26</v>
      </c>
      <c r="C59" s="140" t="s">
        <v>27</v>
      </c>
      <c r="D59" s="140" t="s">
        <v>28</v>
      </c>
      <c r="E59" s="140">
        <v>2021</v>
      </c>
      <c r="F59" s="140">
        <v>102</v>
      </c>
      <c r="G59" s="140" t="s">
        <v>3178</v>
      </c>
      <c r="H59" s="140">
        <v>1</v>
      </c>
      <c r="I59" s="140" t="s">
        <v>30</v>
      </c>
      <c r="J59" s="140" t="s">
        <v>1723</v>
      </c>
      <c r="K59" s="140" t="s">
        <v>32</v>
      </c>
      <c r="L59" s="140" t="s">
        <v>424</v>
      </c>
      <c r="M59" s="140" t="s">
        <v>3179</v>
      </c>
      <c r="N59" s="149" t="s">
        <v>2830</v>
      </c>
      <c r="O59" s="149" t="s">
        <v>2830</v>
      </c>
      <c r="P59" s="149"/>
      <c r="Q59" s="140" t="s">
        <v>3180</v>
      </c>
      <c r="R59" s="140" t="s">
        <v>3181</v>
      </c>
      <c r="S59" s="140" t="s">
        <v>3182</v>
      </c>
      <c r="T59" s="140" t="s">
        <v>3183</v>
      </c>
      <c r="U59" s="140">
        <v>1</v>
      </c>
      <c r="V59" s="140" t="s">
        <v>1910</v>
      </c>
      <c r="W59" s="162">
        <v>44470</v>
      </c>
      <c r="X59" s="162">
        <v>44530</v>
      </c>
      <c r="Y59" s="173"/>
      <c r="Z59" s="174" t="s">
        <v>3669</v>
      </c>
      <c r="AA59" s="161">
        <v>1</v>
      </c>
      <c r="AB59" s="161">
        <v>0.8</v>
      </c>
      <c r="AC59" s="149" t="s">
        <v>2005</v>
      </c>
      <c r="AD59" s="140" t="s">
        <v>1910</v>
      </c>
      <c r="AE59" s="175">
        <v>100</v>
      </c>
      <c r="AF59" s="175">
        <v>100</v>
      </c>
      <c r="AG59" s="176" t="s">
        <v>43</v>
      </c>
      <c r="AH59" s="177">
        <v>44539</v>
      </c>
      <c r="AI59" s="142" t="s">
        <v>2811</v>
      </c>
      <c r="AJ59" s="178" t="s">
        <v>3236</v>
      </c>
    </row>
    <row r="60" spans="1:36" s="150" customFormat="1" ht="92.1" hidden="1" customHeight="1" x14ac:dyDescent="0.25">
      <c r="A60" s="179">
        <v>44460</v>
      </c>
      <c r="B60" s="180" t="s">
        <v>26</v>
      </c>
      <c r="C60" s="180" t="s">
        <v>27</v>
      </c>
      <c r="D60" s="180" t="s">
        <v>28</v>
      </c>
      <c r="E60" s="180">
        <v>2021</v>
      </c>
      <c r="F60" s="180">
        <v>102</v>
      </c>
      <c r="G60" s="180" t="s">
        <v>3178</v>
      </c>
      <c r="H60" s="180">
        <v>2</v>
      </c>
      <c r="I60" s="180" t="s">
        <v>30</v>
      </c>
      <c r="J60" s="180" t="s">
        <v>1723</v>
      </c>
      <c r="K60" s="180" t="s">
        <v>32</v>
      </c>
      <c r="L60" s="180" t="s">
        <v>424</v>
      </c>
      <c r="M60" s="180" t="s">
        <v>3179</v>
      </c>
      <c r="N60" s="181" t="s">
        <v>2830</v>
      </c>
      <c r="O60" s="181" t="s">
        <v>2830</v>
      </c>
      <c r="P60" s="181"/>
      <c r="Q60" s="180" t="s">
        <v>3180</v>
      </c>
      <c r="R60" s="180" t="s">
        <v>3184</v>
      </c>
      <c r="S60" s="180" t="s">
        <v>2459</v>
      </c>
      <c r="T60" s="180" t="s">
        <v>3185</v>
      </c>
      <c r="U60" s="180">
        <v>2</v>
      </c>
      <c r="V60" s="180" t="s">
        <v>1910</v>
      </c>
      <c r="W60" s="179">
        <v>44470</v>
      </c>
      <c r="X60" s="182">
        <v>44651</v>
      </c>
      <c r="Y60" s="183" t="s">
        <v>43</v>
      </c>
      <c r="Z60" s="184" t="s">
        <v>3669</v>
      </c>
      <c r="AA60" s="185"/>
      <c r="AB60" s="185" t="s">
        <v>3508</v>
      </c>
      <c r="AC60" s="181" t="s">
        <v>2005</v>
      </c>
      <c r="AD60" s="180" t="s">
        <v>1910</v>
      </c>
      <c r="AE60" s="175">
        <v>100</v>
      </c>
      <c r="AF60" s="175">
        <v>100</v>
      </c>
      <c r="AG60" s="186" t="s">
        <v>43</v>
      </c>
      <c r="AH60" s="187">
        <v>44564</v>
      </c>
      <c r="AI60" s="180" t="s">
        <v>2811</v>
      </c>
      <c r="AJ60" s="188" t="s">
        <v>3240</v>
      </c>
    </row>
    <row r="61" spans="1:36" s="150" customFormat="1" ht="92.1" hidden="1" customHeight="1" x14ac:dyDescent="0.25">
      <c r="A61" s="179">
        <v>44460</v>
      </c>
      <c r="B61" s="180" t="s">
        <v>26</v>
      </c>
      <c r="C61" s="180" t="s">
        <v>27</v>
      </c>
      <c r="D61" s="180" t="s">
        <v>28</v>
      </c>
      <c r="E61" s="180">
        <v>2021</v>
      </c>
      <c r="F61" s="180">
        <v>102</v>
      </c>
      <c r="G61" s="180" t="s">
        <v>3186</v>
      </c>
      <c r="H61" s="180">
        <v>1</v>
      </c>
      <c r="I61" s="180" t="s">
        <v>30</v>
      </c>
      <c r="J61" s="180" t="s">
        <v>1723</v>
      </c>
      <c r="K61" s="180" t="s">
        <v>32</v>
      </c>
      <c r="L61" s="180" t="s">
        <v>424</v>
      </c>
      <c r="M61" s="180" t="s">
        <v>3187</v>
      </c>
      <c r="N61" s="181" t="s">
        <v>2830</v>
      </c>
      <c r="O61" s="181" t="s">
        <v>2830</v>
      </c>
      <c r="P61" s="181"/>
      <c r="Q61" s="180" t="s">
        <v>3188</v>
      </c>
      <c r="R61" s="180" t="s">
        <v>3189</v>
      </c>
      <c r="S61" s="180" t="s">
        <v>3190</v>
      </c>
      <c r="T61" s="180" t="s">
        <v>3191</v>
      </c>
      <c r="U61" s="180">
        <v>1</v>
      </c>
      <c r="V61" s="180" t="s">
        <v>3192</v>
      </c>
      <c r="W61" s="179">
        <v>44470</v>
      </c>
      <c r="X61" s="182">
        <v>44651</v>
      </c>
      <c r="Y61" s="183" t="s">
        <v>43</v>
      </c>
      <c r="Z61" s="184" t="s">
        <v>3669</v>
      </c>
      <c r="AA61" s="185"/>
      <c r="AB61" s="185"/>
      <c r="AC61" s="181" t="s">
        <v>3211</v>
      </c>
      <c r="AD61" s="180" t="s">
        <v>3192</v>
      </c>
      <c r="AE61" s="175">
        <v>100</v>
      </c>
      <c r="AF61" s="175">
        <v>100</v>
      </c>
      <c r="AG61" s="186" t="s">
        <v>43</v>
      </c>
      <c r="AH61" s="187">
        <v>44659</v>
      </c>
      <c r="AI61" s="180" t="s">
        <v>2999</v>
      </c>
      <c r="AJ61" s="188" t="s">
        <v>3316</v>
      </c>
    </row>
    <row r="62" spans="1:36" s="150" customFormat="1" ht="92.1" hidden="1" customHeight="1" x14ac:dyDescent="0.25">
      <c r="A62" s="179">
        <v>44460</v>
      </c>
      <c r="B62" s="180" t="s">
        <v>26</v>
      </c>
      <c r="C62" s="180" t="s">
        <v>27</v>
      </c>
      <c r="D62" s="180" t="s">
        <v>28</v>
      </c>
      <c r="E62" s="180">
        <v>2021</v>
      </c>
      <c r="F62" s="180">
        <v>102</v>
      </c>
      <c r="G62" s="180" t="s">
        <v>3186</v>
      </c>
      <c r="H62" s="180">
        <v>2</v>
      </c>
      <c r="I62" s="180" t="s">
        <v>30</v>
      </c>
      <c r="J62" s="180" t="s">
        <v>1723</v>
      </c>
      <c r="K62" s="180" t="s">
        <v>32</v>
      </c>
      <c r="L62" s="180" t="s">
        <v>424</v>
      </c>
      <c r="M62" s="180" t="s">
        <v>3187</v>
      </c>
      <c r="N62" s="181" t="s">
        <v>2830</v>
      </c>
      <c r="O62" s="181" t="s">
        <v>2830</v>
      </c>
      <c r="P62" s="181"/>
      <c r="Q62" s="180" t="s">
        <v>3193</v>
      </c>
      <c r="R62" s="180" t="s">
        <v>3194</v>
      </c>
      <c r="S62" s="180" t="s">
        <v>3195</v>
      </c>
      <c r="T62" s="180" t="s">
        <v>3196</v>
      </c>
      <c r="U62" s="180">
        <v>1</v>
      </c>
      <c r="V62" s="180" t="s">
        <v>3192</v>
      </c>
      <c r="W62" s="179">
        <v>44470</v>
      </c>
      <c r="X62" s="182">
        <v>44641</v>
      </c>
      <c r="Y62" s="183" t="s">
        <v>43</v>
      </c>
      <c r="Z62" s="184" t="s">
        <v>3669</v>
      </c>
      <c r="AA62" s="185"/>
      <c r="AB62" s="185"/>
      <c r="AC62" s="181" t="s">
        <v>3211</v>
      </c>
      <c r="AD62" s="180" t="s">
        <v>3192</v>
      </c>
      <c r="AE62" s="175">
        <v>100</v>
      </c>
      <c r="AF62" s="175">
        <v>100</v>
      </c>
      <c r="AG62" s="186" t="s">
        <v>43</v>
      </c>
      <c r="AH62" s="187">
        <v>44659</v>
      </c>
      <c r="AI62" s="180" t="s">
        <v>2999</v>
      </c>
      <c r="AJ62" s="188" t="s">
        <v>3317</v>
      </c>
    </row>
    <row r="63" spans="1:36" s="150" customFormat="1" ht="92.1" hidden="1" customHeight="1" x14ac:dyDescent="0.25">
      <c r="A63" s="179">
        <v>44460</v>
      </c>
      <c r="B63" s="180" t="s">
        <v>26</v>
      </c>
      <c r="C63" s="180" t="s">
        <v>27</v>
      </c>
      <c r="D63" s="180" t="s">
        <v>28</v>
      </c>
      <c r="E63" s="180">
        <v>2021</v>
      </c>
      <c r="F63" s="180">
        <v>102</v>
      </c>
      <c r="G63" s="180" t="s">
        <v>2928</v>
      </c>
      <c r="H63" s="180">
        <v>1</v>
      </c>
      <c r="I63" s="180" t="s">
        <v>30</v>
      </c>
      <c r="J63" s="180" t="s">
        <v>1723</v>
      </c>
      <c r="K63" s="180" t="s">
        <v>32</v>
      </c>
      <c r="L63" s="180" t="s">
        <v>424</v>
      </c>
      <c r="M63" s="180" t="s">
        <v>3197</v>
      </c>
      <c r="N63" s="181" t="s">
        <v>2830</v>
      </c>
      <c r="O63" s="181"/>
      <c r="P63" s="181"/>
      <c r="Q63" s="180" t="s">
        <v>3198</v>
      </c>
      <c r="R63" s="180" t="s">
        <v>3199</v>
      </c>
      <c r="S63" s="180" t="s">
        <v>3200</v>
      </c>
      <c r="T63" s="180" t="s">
        <v>3201</v>
      </c>
      <c r="U63" s="180">
        <v>3</v>
      </c>
      <c r="V63" s="180" t="s">
        <v>3202</v>
      </c>
      <c r="W63" s="179">
        <v>44470</v>
      </c>
      <c r="X63" s="179">
        <v>44561</v>
      </c>
      <c r="Y63" s="189"/>
      <c r="Z63" s="190" t="s">
        <v>3669</v>
      </c>
      <c r="AA63" s="185">
        <v>1</v>
      </c>
      <c r="AB63" s="185">
        <v>0.8</v>
      </c>
      <c r="AC63" s="181" t="s">
        <v>2005</v>
      </c>
      <c r="AD63" s="180" t="s">
        <v>3202</v>
      </c>
      <c r="AE63" s="175">
        <v>100</v>
      </c>
      <c r="AF63" s="175">
        <v>100</v>
      </c>
      <c r="AG63" s="186" t="s">
        <v>43</v>
      </c>
      <c r="AH63" s="187">
        <v>44564</v>
      </c>
      <c r="AI63" s="180" t="s">
        <v>2811</v>
      </c>
      <c r="AJ63" s="188" t="s">
        <v>3244</v>
      </c>
    </row>
    <row r="64" spans="1:36" s="150" customFormat="1" ht="92.1" hidden="1" customHeight="1" x14ac:dyDescent="0.25">
      <c r="A64" s="179">
        <v>44460</v>
      </c>
      <c r="B64" s="180" t="s">
        <v>26</v>
      </c>
      <c r="C64" s="180" t="s">
        <v>27</v>
      </c>
      <c r="D64" s="180" t="s">
        <v>28</v>
      </c>
      <c r="E64" s="180">
        <v>2021</v>
      </c>
      <c r="F64" s="180">
        <v>102</v>
      </c>
      <c r="G64" s="180" t="s">
        <v>2928</v>
      </c>
      <c r="H64" s="180">
        <v>2</v>
      </c>
      <c r="I64" s="180" t="s">
        <v>30</v>
      </c>
      <c r="J64" s="180" t="s">
        <v>1723</v>
      </c>
      <c r="K64" s="180" t="s">
        <v>32</v>
      </c>
      <c r="L64" s="180" t="s">
        <v>424</v>
      </c>
      <c r="M64" s="180" t="s">
        <v>3197</v>
      </c>
      <c r="N64" s="181" t="s">
        <v>2830</v>
      </c>
      <c r="O64" s="181"/>
      <c r="P64" s="181"/>
      <c r="Q64" s="180" t="s">
        <v>3198</v>
      </c>
      <c r="R64" s="180" t="s">
        <v>3203</v>
      </c>
      <c r="S64" s="180" t="s">
        <v>3204</v>
      </c>
      <c r="T64" s="180" t="s">
        <v>3204</v>
      </c>
      <c r="U64" s="180">
        <v>3</v>
      </c>
      <c r="V64" s="180" t="s">
        <v>307</v>
      </c>
      <c r="W64" s="179">
        <v>44470</v>
      </c>
      <c r="X64" s="179">
        <v>44561</v>
      </c>
      <c r="Y64" s="191"/>
      <c r="Z64" s="192" t="s">
        <v>3669</v>
      </c>
      <c r="AA64" s="185">
        <v>1</v>
      </c>
      <c r="AB64" s="185">
        <v>0.8</v>
      </c>
      <c r="AC64" s="181" t="s">
        <v>2808</v>
      </c>
      <c r="AD64" s="180" t="s">
        <v>307</v>
      </c>
      <c r="AE64" s="175">
        <v>100</v>
      </c>
      <c r="AF64" s="175">
        <v>100</v>
      </c>
      <c r="AG64" s="186" t="s">
        <v>43</v>
      </c>
      <c r="AH64" s="187">
        <v>44567</v>
      </c>
      <c r="AI64" s="180" t="s">
        <v>2960</v>
      </c>
      <c r="AJ64" s="188" t="s">
        <v>3298</v>
      </c>
    </row>
    <row r="65" spans="1:36" s="150" customFormat="1" ht="92.1" hidden="1" customHeight="1" x14ac:dyDescent="0.25">
      <c r="A65" s="179">
        <v>44460</v>
      </c>
      <c r="B65" s="180" t="s">
        <v>26</v>
      </c>
      <c r="C65" s="180" t="s">
        <v>27</v>
      </c>
      <c r="D65" s="180" t="s">
        <v>28</v>
      </c>
      <c r="E65" s="180">
        <v>2021</v>
      </c>
      <c r="F65" s="180">
        <v>102</v>
      </c>
      <c r="G65" s="180" t="s">
        <v>2930</v>
      </c>
      <c r="H65" s="180">
        <v>1</v>
      </c>
      <c r="I65" s="180" t="s">
        <v>30</v>
      </c>
      <c r="J65" s="180" t="s">
        <v>1723</v>
      </c>
      <c r="K65" s="180" t="s">
        <v>32</v>
      </c>
      <c r="L65" s="180" t="s">
        <v>424</v>
      </c>
      <c r="M65" s="180" t="s">
        <v>3205</v>
      </c>
      <c r="N65" s="181" t="s">
        <v>2830</v>
      </c>
      <c r="O65" s="181" t="s">
        <v>2830</v>
      </c>
      <c r="P65" s="181"/>
      <c r="Q65" s="180" t="s">
        <v>3206</v>
      </c>
      <c r="R65" s="180" t="s">
        <v>3207</v>
      </c>
      <c r="S65" s="180" t="s">
        <v>3208</v>
      </c>
      <c r="T65" s="180" t="s">
        <v>3208</v>
      </c>
      <c r="U65" s="180">
        <v>6</v>
      </c>
      <c r="V65" s="180" t="s">
        <v>307</v>
      </c>
      <c r="W65" s="179">
        <v>44470</v>
      </c>
      <c r="X65" s="179">
        <v>44681</v>
      </c>
      <c r="Y65" s="192" t="s">
        <v>43</v>
      </c>
      <c r="Z65" s="192" t="s">
        <v>3669</v>
      </c>
      <c r="AA65" s="185"/>
      <c r="AB65" s="185"/>
      <c r="AC65" s="181" t="s">
        <v>2808</v>
      </c>
      <c r="AD65" s="180" t="s">
        <v>307</v>
      </c>
      <c r="AE65" s="175">
        <v>100</v>
      </c>
      <c r="AF65" s="175">
        <v>100</v>
      </c>
      <c r="AG65" s="186" t="s">
        <v>43</v>
      </c>
      <c r="AH65" s="187">
        <v>44567</v>
      </c>
      <c r="AI65" s="180" t="s">
        <v>2960</v>
      </c>
      <c r="AJ65" s="188" t="s">
        <v>3291</v>
      </c>
    </row>
    <row r="66" spans="1:36" s="150" customFormat="1" ht="92.1" hidden="1" customHeight="1" x14ac:dyDescent="0.25">
      <c r="A66" s="179">
        <v>44460</v>
      </c>
      <c r="B66" s="180" t="s">
        <v>26</v>
      </c>
      <c r="C66" s="180" t="s">
        <v>27</v>
      </c>
      <c r="D66" s="180" t="s">
        <v>28</v>
      </c>
      <c r="E66" s="180">
        <v>2021</v>
      </c>
      <c r="F66" s="180">
        <v>102</v>
      </c>
      <c r="G66" s="180" t="s">
        <v>2930</v>
      </c>
      <c r="H66" s="180">
        <v>2</v>
      </c>
      <c r="I66" s="180" t="s">
        <v>30</v>
      </c>
      <c r="J66" s="180" t="s">
        <v>1723</v>
      </c>
      <c r="K66" s="180" t="s">
        <v>32</v>
      </c>
      <c r="L66" s="180" t="s">
        <v>424</v>
      </c>
      <c r="M66" s="180" t="s">
        <v>3205</v>
      </c>
      <c r="N66" s="181" t="s">
        <v>2830</v>
      </c>
      <c r="O66" s="181" t="s">
        <v>2830</v>
      </c>
      <c r="P66" s="181"/>
      <c r="Q66" s="180" t="s">
        <v>3209</v>
      </c>
      <c r="R66" s="180" t="s">
        <v>3210</v>
      </c>
      <c r="S66" s="180" t="s">
        <v>640</v>
      </c>
      <c r="T66" s="180" t="s">
        <v>640</v>
      </c>
      <c r="U66" s="180">
        <v>1</v>
      </c>
      <c r="V66" s="180" t="s">
        <v>307</v>
      </c>
      <c r="W66" s="179">
        <v>44470</v>
      </c>
      <c r="X66" s="179">
        <v>44561</v>
      </c>
      <c r="Y66" s="191"/>
      <c r="Z66" s="192" t="s">
        <v>3669</v>
      </c>
      <c r="AA66" s="185">
        <v>1</v>
      </c>
      <c r="AB66" s="185">
        <v>0.8</v>
      </c>
      <c r="AC66" s="181" t="s">
        <v>2808</v>
      </c>
      <c r="AD66" s="180" t="s">
        <v>307</v>
      </c>
      <c r="AE66" s="175">
        <v>100</v>
      </c>
      <c r="AF66" s="175">
        <v>100</v>
      </c>
      <c r="AG66" s="186" t="s">
        <v>43</v>
      </c>
      <c r="AH66" s="187">
        <v>44567</v>
      </c>
      <c r="AI66" s="180" t="s">
        <v>2960</v>
      </c>
      <c r="AJ66" s="188" t="s">
        <v>3292</v>
      </c>
    </row>
    <row r="67" spans="1:36" s="150" customFormat="1" ht="92.1" hidden="1" customHeight="1" x14ac:dyDescent="0.25">
      <c r="A67" s="179">
        <v>44474</v>
      </c>
      <c r="B67" s="180" t="s">
        <v>26</v>
      </c>
      <c r="C67" s="180" t="s">
        <v>27</v>
      </c>
      <c r="D67" s="180" t="s">
        <v>28</v>
      </c>
      <c r="E67" s="180">
        <v>2021</v>
      </c>
      <c r="F67" s="180">
        <v>509</v>
      </c>
      <c r="G67" s="180" t="s">
        <v>2498</v>
      </c>
      <c r="H67" s="180">
        <v>1</v>
      </c>
      <c r="I67" s="180" t="s">
        <v>30</v>
      </c>
      <c r="J67" s="180" t="s">
        <v>1452</v>
      </c>
      <c r="K67" s="180" t="s">
        <v>1286</v>
      </c>
      <c r="L67" s="180" t="s">
        <v>2898</v>
      </c>
      <c r="M67" s="180" t="s">
        <v>3229</v>
      </c>
      <c r="N67" s="181" t="s">
        <v>2830</v>
      </c>
      <c r="O67" s="181" t="s">
        <v>2830</v>
      </c>
      <c r="P67" s="181" t="s">
        <v>2830</v>
      </c>
      <c r="Q67" s="180" t="s">
        <v>3213</v>
      </c>
      <c r="R67" s="180" t="s">
        <v>3214</v>
      </c>
      <c r="S67" s="180" t="s">
        <v>3215</v>
      </c>
      <c r="T67" s="180" t="s">
        <v>2102</v>
      </c>
      <c r="U67" s="180">
        <v>1</v>
      </c>
      <c r="V67" s="180" t="s">
        <v>3216</v>
      </c>
      <c r="W67" s="179">
        <v>44484</v>
      </c>
      <c r="X67" s="179">
        <v>44650</v>
      </c>
      <c r="Y67" s="191"/>
      <c r="Z67" s="185" t="s">
        <v>1743</v>
      </c>
      <c r="AA67" s="185"/>
      <c r="AB67" s="185"/>
      <c r="AC67" s="181" t="s">
        <v>3667</v>
      </c>
      <c r="AD67" s="180" t="s">
        <v>3666</v>
      </c>
      <c r="AE67" s="175">
        <v>100</v>
      </c>
      <c r="AF67" s="175">
        <v>100</v>
      </c>
      <c r="AG67" s="186" t="s">
        <v>43</v>
      </c>
      <c r="AH67" s="187">
        <v>44650</v>
      </c>
      <c r="AI67" s="180" t="s">
        <v>2811</v>
      </c>
      <c r="AJ67" s="188" t="s">
        <v>3311</v>
      </c>
    </row>
    <row r="68" spans="1:36" s="150" customFormat="1" ht="92.1" hidden="1" customHeight="1" x14ac:dyDescent="0.25">
      <c r="A68" s="179">
        <v>44474</v>
      </c>
      <c r="B68" s="180" t="s">
        <v>26</v>
      </c>
      <c r="C68" s="180" t="s">
        <v>27</v>
      </c>
      <c r="D68" s="180" t="s">
        <v>28</v>
      </c>
      <c r="E68" s="180">
        <v>2021</v>
      </c>
      <c r="F68" s="180">
        <v>509</v>
      </c>
      <c r="G68" s="180" t="s">
        <v>2498</v>
      </c>
      <c r="H68" s="180">
        <v>2</v>
      </c>
      <c r="I68" s="180" t="s">
        <v>30</v>
      </c>
      <c r="J68" s="180" t="s">
        <v>1452</v>
      </c>
      <c r="K68" s="180" t="s">
        <v>1286</v>
      </c>
      <c r="L68" s="180" t="s">
        <v>2898</v>
      </c>
      <c r="M68" s="180" t="s">
        <v>3229</v>
      </c>
      <c r="N68" s="181" t="s">
        <v>2830</v>
      </c>
      <c r="O68" s="181" t="s">
        <v>2830</v>
      </c>
      <c r="P68" s="181" t="s">
        <v>2830</v>
      </c>
      <c r="Q68" s="180" t="s">
        <v>3213</v>
      </c>
      <c r="R68" s="180" t="s">
        <v>3217</v>
      </c>
      <c r="S68" s="180" t="s">
        <v>3218</v>
      </c>
      <c r="T68" s="180" t="s">
        <v>3219</v>
      </c>
      <c r="U68" s="180">
        <v>1</v>
      </c>
      <c r="V68" s="180" t="s">
        <v>3216</v>
      </c>
      <c r="W68" s="179">
        <v>44484</v>
      </c>
      <c r="X68" s="179">
        <v>44650</v>
      </c>
      <c r="Y68" s="191"/>
      <c r="Z68" s="185" t="s">
        <v>1743</v>
      </c>
      <c r="AA68" s="185"/>
      <c r="AB68" s="185"/>
      <c r="AC68" s="181" t="s">
        <v>3667</v>
      </c>
      <c r="AD68" s="181" t="s">
        <v>3667</v>
      </c>
      <c r="AE68" s="175">
        <v>100</v>
      </c>
      <c r="AF68" s="175">
        <v>100</v>
      </c>
      <c r="AG68" s="186" t="s">
        <v>43</v>
      </c>
      <c r="AH68" s="187">
        <v>44650</v>
      </c>
      <c r="AI68" s="180" t="s">
        <v>2811</v>
      </c>
      <c r="AJ68" s="188" t="s">
        <v>3312</v>
      </c>
    </row>
    <row r="69" spans="1:36" s="150" customFormat="1" ht="92.1" hidden="1" customHeight="1" x14ac:dyDescent="0.25">
      <c r="A69" s="179">
        <v>44474</v>
      </c>
      <c r="B69" s="180" t="s">
        <v>26</v>
      </c>
      <c r="C69" s="180" t="s">
        <v>27</v>
      </c>
      <c r="D69" s="180" t="s">
        <v>28</v>
      </c>
      <c r="E69" s="180">
        <v>2021</v>
      </c>
      <c r="F69" s="180">
        <v>509</v>
      </c>
      <c r="G69" s="180" t="s">
        <v>2541</v>
      </c>
      <c r="H69" s="180">
        <v>1</v>
      </c>
      <c r="I69" s="180" t="s">
        <v>30</v>
      </c>
      <c r="J69" s="180" t="s">
        <v>1452</v>
      </c>
      <c r="K69" s="180" t="s">
        <v>1286</v>
      </c>
      <c r="L69" s="180" t="s">
        <v>2898</v>
      </c>
      <c r="M69" s="180" t="s">
        <v>3220</v>
      </c>
      <c r="N69" s="181" t="s">
        <v>2830</v>
      </c>
      <c r="O69" s="181" t="s">
        <v>2830</v>
      </c>
      <c r="P69" s="181" t="s">
        <v>2830</v>
      </c>
      <c r="Q69" s="180" t="s">
        <v>3221</v>
      </c>
      <c r="R69" s="180" t="s">
        <v>3222</v>
      </c>
      <c r="S69" s="180" t="s">
        <v>3223</v>
      </c>
      <c r="T69" s="180" t="s">
        <v>3219</v>
      </c>
      <c r="U69" s="180">
        <v>1</v>
      </c>
      <c r="V69" s="180" t="s">
        <v>3224</v>
      </c>
      <c r="W69" s="179">
        <v>44484</v>
      </c>
      <c r="X69" s="179">
        <v>44650</v>
      </c>
      <c r="Y69" s="191"/>
      <c r="Z69" s="185" t="s">
        <v>1743</v>
      </c>
      <c r="AA69" s="185"/>
      <c r="AB69" s="185"/>
      <c r="AC69" s="181" t="s">
        <v>3230</v>
      </c>
      <c r="AD69" s="180" t="s">
        <v>3224</v>
      </c>
      <c r="AE69" s="175">
        <v>100</v>
      </c>
      <c r="AF69" s="175">
        <v>100</v>
      </c>
      <c r="AG69" s="186" t="s">
        <v>43</v>
      </c>
      <c r="AH69" s="187">
        <v>44636</v>
      </c>
      <c r="AI69" s="180" t="s">
        <v>2811</v>
      </c>
      <c r="AJ69" s="188" t="s">
        <v>3310</v>
      </c>
    </row>
    <row r="70" spans="1:36" s="150" customFormat="1" ht="92.1" hidden="1" customHeight="1" x14ac:dyDescent="0.25">
      <c r="A70" s="179">
        <v>44474</v>
      </c>
      <c r="B70" s="180" t="s">
        <v>26</v>
      </c>
      <c r="C70" s="180" t="s">
        <v>27</v>
      </c>
      <c r="D70" s="180" t="s">
        <v>28</v>
      </c>
      <c r="E70" s="180">
        <v>2021</v>
      </c>
      <c r="F70" s="180">
        <v>509</v>
      </c>
      <c r="G70" s="180" t="s">
        <v>2545</v>
      </c>
      <c r="H70" s="180">
        <v>1</v>
      </c>
      <c r="I70" s="180" t="s">
        <v>30</v>
      </c>
      <c r="J70" s="180" t="s">
        <v>1452</v>
      </c>
      <c r="K70" s="180" t="s">
        <v>1286</v>
      </c>
      <c r="L70" s="180" t="s">
        <v>2898</v>
      </c>
      <c r="M70" s="180" t="s">
        <v>3225</v>
      </c>
      <c r="N70" s="181" t="s">
        <v>2830</v>
      </c>
      <c r="O70" s="181" t="s">
        <v>2830</v>
      </c>
      <c r="P70" s="181" t="s">
        <v>2830</v>
      </c>
      <c r="Q70" s="180" t="s">
        <v>3226</v>
      </c>
      <c r="R70" s="180" t="s">
        <v>3222</v>
      </c>
      <c r="S70" s="180" t="s">
        <v>3227</v>
      </c>
      <c r="T70" s="180" t="s">
        <v>3228</v>
      </c>
      <c r="U70" s="180">
        <v>1</v>
      </c>
      <c r="V70" s="180" t="s">
        <v>3224</v>
      </c>
      <c r="W70" s="179">
        <v>44484</v>
      </c>
      <c r="X70" s="179">
        <v>44650</v>
      </c>
      <c r="Y70" s="191"/>
      <c r="Z70" s="185" t="s">
        <v>1743</v>
      </c>
      <c r="AA70" s="185"/>
      <c r="AB70" s="185"/>
      <c r="AC70" s="181" t="s">
        <v>3230</v>
      </c>
      <c r="AD70" s="180" t="s">
        <v>3224</v>
      </c>
      <c r="AE70" s="175">
        <v>100</v>
      </c>
      <c r="AF70" s="175">
        <v>100</v>
      </c>
      <c r="AG70" s="186" t="s">
        <v>43</v>
      </c>
      <c r="AH70" s="187">
        <v>44636</v>
      </c>
      <c r="AI70" s="180" t="s">
        <v>2811</v>
      </c>
      <c r="AJ70" s="188" t="s">
        <v>3310</v>
      </c>
    </row>
    <row r="71" spans="1:36" s="150" customFormat="1" ht="92.1" hidden="1" customHeight="1" x14ac:dyDescent="0.25">
      <c r="A71" s="179">
        <v>44546</v>
      </c>
      <c r="B71" s="180" t="s">
        <v>26</v>
      </c>
      <c r="C71" s="180" t="s">
        <v>27</v>
      </c>
      <c r="D71" s="180" t="s">
        <v>28</v>
      </c>
      <c r="E71" s="180">
        <v>2021</v>
      </c>
      <c r="F71" s="180">
        <v>107</v>
      </c>
      <c r="G71" s="180" t="s">
        <v>2325</v>
      </c>
      <c r="H71" s="180">
        <v>1</v>
      </c>
      <c r="I71" s="180" t="s">
        <v>30</v>
      </c>
      <c r="J71" s="180" t="s">
        <v>1723</v>
      </c>
      <c r="K71" s="180" t="s">
        <v>32</v>
      </c>
      <c r="L71" s="180" t="s">
        <v>424</v>
      </c>
      <c r="M71" s="180" t="s">
        <v>3246</v>
      </c>
      <c r="N71" s="181" t="s">
        <v>2830</v>
      </c>
      <c r="O71" s="181" t="s">
        <v>2830</v>
      </c>
      <c r="P71" s="181"/>
      <c r="Q71" s="180" t="s">
        <v>3247</v>
      </c>
      <c r="R71" s="180" t="s">
        <v>3248</v>
      </c>
      <c r="S71" s="180" t="s">
        <v>3249</v>
      </c>
      <c r="T71" s="180" t="s">
        <v>3250</v>
      </c>
      <c r="U71" s="180">
        <v>1</v>
      </c>
      <c r="V71" s="180" t="s">
        <v>2740</v>
      </c>
      <c r="W71" s="179">
        <v>44564</v>
      </c>
      <c r="X71" s="179">
        <v>44744</v>
      </c>
      <c r="Y71" s="192" t="s">
        <v>43</v>
      </c>
      <c r="Z71" s="192" t="s">
        <v>3669</v>
      </c>
      <c r="AA71" s="185"/>
      <c r="AB71" s="185"/>
      <c r="AC71" s="181" t="s">
        <v>2804</v>
      </c>
      <c r="AD71" s="180" t="s">
        <v>2740</v>
      </c>
      <c r="AE71" s="175">
        <v>100</v>
      </c>
      <c r="AF71" s="175">
        <v>100</v>
      </c>
      <c r="AG71" s="186" t="s">
        <v>43</v>
      </c>
      <c r="AH71" s="187">
        <v>44750</v>
      </c>
      <c r="AI71" s="180" t="s">
        <v>3307</v>
      </c>
      <c r="AJ71" s="188" t="s">
        <v>3332</v>
      </c>
    </row>
    <row r="72" spans="1:36" s="150" customFormat="1" ht="92.1" hidden="1" customHeight="1" x14ac:dyDescent="0.25">
      <c r="A72" s="179">
        <v>44546</v>
      </c>
      <c r="B72" s="180" t="s">
        <v>26</v>
      </c>
      <c r="C72" s="180" t="s">
        <v>27</v>
      </c>
      <c r="D72" s="180" t="s">
        <v>28</v>
      </c>
      <c r="E72" s="180">
        <v>2021</v>
      </c>
      <c r="F72" s="180">
        <v>107</v>
      </c>
      <c r="G72" s="180" t="s">
        <v>2325</v>
      </c>
      <c r="H72" s="180">
        <v>2</v>
      </c>
      <c r="I72" s="180" t="s">
        <v>30</v>
      </c>
      <c r="J72" s="180" t="s">
        <v>1723</v>
      </c>
      <c r="K72" s="180" t="s">
        <v>32</v>
      </c>
      <c r="L72" s="180" t="s">
        <v>424</v>
      </c>
      <c r="M72" s="180" t="s">
        <v>3246</v>
      </c>
      <c r="N72" s="181" t="s">
        <v>2830</v>
      </c>
      <c r="O72" s="181" t="s">
        <v>2830</v>
      </c>
      <c r="P72" s="181"/>
      <c r="Q72" s="180" t="s">
        <v>3247</v>
      </c>
      <c r="R72" s="180" t="s">
        <v>3251</v>
      </c>
      <c r="S72" s="180" t="s">
        <v>918</v>
      </c>
      <c r="T72" s="180" t="s">
        <v>3252</v>
      </c>
      <c r="U72" s="180">
        <v>1</v>
      </c>
      <c r="V72" s="180" t="s">
        <v>2740</v>
      </c>
      <c r="W72" s="179">
        <v>44564</v>
      </c>
      <c r="X72" s="179">
        <v>44744</v>
      </c>
      <c r="Y72" s="192" t="s">
        <v>43</v>
      </c>
      <c r="Z72" s="192" t="s">
        <v>3669</v>
      </c>
      <c r="AA72" s="185"/>
      <c r="AB72" s="185"/>
      <c r="AC72" s="181" t="s">
        <v>2804</v>
      </c>
      <c r="AD72" s="180" t="s">
        <v>2740</v>
      </c>
      <c r="AE72" s="175">
        <v>100</v>
      </c>
      <c r="AF72" s="175">
        <v>100</v>
      </c>
      <c r="AG72" s="186" t="s">
        <v>43</v>
      </c>
      <c r="AH72" s="187">
        <v>44687</v>
      </c>
      <c r="AI72" s="180" t="s">
        <v>3307</v>
      </c>
      <c r="AJ72" s="188" t="s">
        <v>3319</v>
      </c>
    </row>
    <row r="73" spans="1:36" s="150" customFormat="1" ht="92.1" hidden="1" customHeight="1" x14ac:dyDescent="0.25">
      <c r="A73" s="179">
        <v>44546</v>
      </c>
      <c r="B73" s="180" t="s">
        <v>26</v>
      </c>
      <c r="C73" s="180" t="s">
        <v>27</v>
      </c>
      <c r="D73" s="180" t="s">
        <v>28</v>
      </c>
      <c r="E73" s="180">
        <v>2021</v>
      </c>
      <c r="F73" s="180">
        <v>107</v>
      </c>
      <c r="G73" s="180" t="s">
        <v>2325</v>
      </c>
      <c r="H73" s="180">
        <v>3</v>
      </c>
      <c r="I73" s="180" t="s">
        <v>30</v>
      </c>
      <c r="J73" s="180" t="s">
        <v>1723</v>
      </c>
      <c r="K73" s="180" t="s">
        <v>32</v>
      </c>
      <c r="L73" s="180" t="s">
        <v>424</v>
      </c>
      <c r="M73" s="180" t="s">
        <v>3246</v>
      </c>
      <c r="N73" s="181" t="s">
        <v>2830</v>
      </c>
      <c r="O73" s="181" t="s">
        <v>2830</v>
      </c>
      <c r="P73" s="181"/>
      <c r="Q73" s="180" t="s">
        <v>3247</v>
      </c>
      <c r="R73" s="180" t="s">
        <v>3253</v>
      </c>
      <c r="S73" s="180" t="s">
        <v>3249</v>
      </c>
      <c r="T73" s="180" t="s">
        <v>3250</v>
      </c>
      <c r="U73" s="180">
        <v>1</v>
      </c>
      <c r="V73" s="180" t="s">
        <v>2740</v>
      </c>
      <c r="W73" s="179">
        <v>44564</v>
      </c>
      <c r="X73" s="179">
        <v>44910</v>
      </c>
      <c r="Y73" s="193"/>
      <c r="Z73" s="191" t="s">
        <v>1743</v>
      </c>
      <c r="AA73" s="185"/>
      <c r="AB73" s="185"/>
      <c r="AC73" s="181" t="s">
        <v>2804</v>
      </c>
      <c r="AD73" s="180" t="s">
        <v>2740</v>
      </c>
      <c r="AE73" s="175">
        <v>0</v>
      </c>
      <c r="AF73" s="175">
        <v>0</v>
      </c>
      <c r="AG73" s="186" t="s">
        <v>43</v>
      </c>
      <c r="AH73" s="187">
        <v>44931</v>
      </c>
      <c r="AI73" s="180" t="s">
        <v>3650</v>
      </c>
      <c r="AJ73" s="188" t="s">
        <v>3656</v>
      </c>
    </row>
    <row r="74" spans="1:36" s="150" customFormat="1" ht="92.1" hidden="1" customHeight="1" x14ac:dyDescent="0.25">
      <c r="A74" s="179">
        <v>44546</v>
      </c>
      <c r="B74" s="180" t="s">
        <v>26</v>
      </c>
      <c r="C74" s="180" t="s">
        <v>27</v>
      </c>
      <c r="D74" s="180" t="s">
        <v>28</v>
      </c>
      <c r="E74" s="180">
        <v>2021</v>
      </c>
      <c r="F74" s="180">
        <v>107</v>
      </c>
      <c r="G74" s="180" t="s">
        <v>3099</v>
      </c>
      <c r="H74" s="180">
        <v>1</v>
      </c>
      <c r="I74" s="180" t="s">
        <v>30</v>
      </c>
      <c r="J74" s="180" t="s">
        <v>1723</v>
      </c>
      <c r="K74" s="180" t="s">
        <v>32</v>
      </c>
      <c r="L74" s="180" t="s">
        <v>424</v>
      </c>
      <c r="M74" s="180" t="s">
        <v>3254</v>
      </c>
      <c r="N74" s="181" t="s">
        <v>2830</v>
      </c>
      <c r="O74" s="181"/>
      <c r="P74" s="181"/>
      <c r="Q74" s="180" t="s">
        <v>3255</v>
      </c>
      <c r="R74" s="180" t="s">
        <v>3256</v>
      </c>
      <c r="S74" s="180" t="s">
        <v>3257</v>
      </c>
      <c r="T74" s="180" t="s">
        <v>3257</v>
      </c>
      <c r="U74" s="180">
        <v>1</v>
      </c>
      <c r="V74" s="180" t="s">
        <v>2740</v>
      </c>
      <c r="W74" s="179">
        <v>44564</v>
      </c>
      <c r="X74" s="179">
        <v>44711</v>
      </c>
      <c r="Y74" s="192" t="s">
        <v>43</v>
      </c>
      <c r="Z74" s="192" t="s">
        <v>3669</v>
      </c>
      <c r="AA74" s="185"/>
      <c r="AB74" s="185"/>
      <c r="AC74" s="181" t="s">
        <v>2804</v>
      </c>
      <c r="AD74" s="180" t="s">
        <v>2740</v>
      </c>
      <c r="AE74" s="175">
        <v>100</v>
      </c>
      <c r="AF74" s="175">
        <v>100</v>
      </c>
      <c r="AG74" s="186" t="s">
        <v>43</v>
      </c>
      <c r="AH74" s="187">
        <v>44719</v>
      </c>
      <c r="AI74" s="180" t="s">
        <v>3307</v>
      </c>
      <c r="AJ74" s="188" t="s">
        <v>3320</v>
      </c>
    </row>
    <row r="75" spans="1:36" s="150" customFormat="1" ht="92.1" hidden="1" customHeight="1" x14ac:dyDescent="0.25">
      <c r="A75" s="179">
        <v>44546</v>
      </c>
      <c r="B75" s="180" t="s">
        <v>26</v>
      </c>
      <c r="C75" s="180" t="s">
        <v>27</v>
      </c>
      <c r="D75" s="180" t="s">
        <v>28</v>
      </c>
      <c r="E75" s="180">
        <v>2021</v>
      </c>
      <c r="F75" s="180">
        <v>107</v>
      </c>
      <c r="G75" s="180" t="s">
        <v>3099</v>
      </c>
      <c r="H75" s="180">
        <v>2</v>
      </c>
      <c r="I75" s="180" t="s">
        <v>30</v>
      </c>
      <c r="J75" s="180" t="s">
        <v>1723</v>
      </c>
      <c r="K75" s="180" t="s">
        <v>32</v>
      </c>
      <c r="L75" s="180" t="s">
        <v>424</v>
      </c>
      <c r="M75" s="180" t="s">
        <v>3254</v>
      </c>
      <c r="N75" s="181" t="s">
        <v>2830</v>
      </c>
      <c r="O75" s="181"/>
      <c r="P75" s="181"/>
      <c r="Q75" s="180" t="s">
        <v>3255</v>
      </c>
      <c r="R75" s="180" t="s">
        <v>3258</v>
      </c>
      <c r="S75" s="180" t="s">
        <v>3259</v>
      </c>
      <c r="T75" s="180" t="s">
        <v>3260</v>
      </c>
      <c r="U75" s="180">
        <v>1</v>
      </c>
      <c r="V75" s="180" t="s">
        <v>2740</v>
      </c>
      <c r="W75" s="179">
        <v>44713</v>
      </c>
      <c r="X75" s="179">
        <v>44910</v>
      </c>
      <c r="Y75" s="191"/>
      <c r="Z75" s="191" t="s">
        <v>1743</v>
      </c>
      <c r="AA75" s="185"/>
      <c r="AB75" s="185"/>
      <c r="AC75" s="181" t="s">
        <v>2804</v>
      </c>
      <c r="AD75" s="180" t="s">
        <v>2740</v>
      </c>
      <c r="AE75" s="175">
        <v>0</v>
      </c>
      <c r="AF75" s="175">
        <v>0</v>
      </c>
      <c r="AG75" s="186" t="s">
        <v>43</v>
      </c>
      <c r="AH75" s="187">
        <v>44931</v>
      </c>
      <c r="AI75" s="180" t="s">
        <v>3650</v>
      </c>
      <c r="AJ75" s="188" t="s">
        <v>3657</v>
      </c>
    </row>
    <row r="76" spans="1:36" s="150" customFormat="1" ht="92.1" hidden="1" customHeight="1" x14ac:dyDescent="0.25">
      <c r="A76" s="179">
        <v>44546</v>
      </c>
      <c r="B76" s="180" t="s">
        <v>26</v>
      </c>
      <c r="C76" s="180" t="s">
        <v>27</v>
      </c>
      <c r="D76" s="180" t="s">
        <v>28</v>
      </c>
      <c r="E76" s="180">
        <v>2021</v>
      </c>
      <c r="F76" s="180">
        <v>107</v>
      </c>
      <c r="G76" s="180" t="s">
        <v>3261</v>
      </c>
      <c r="H76" s="180">
        <v>1</v>
      </c>
      <c r="I76" s="180" t="s">
        <v>30</v>
      </c>
      <c r="J76" s="180" t="s">
        <v>1723</v>
      </c>
      <c r="K76" s="180" t="s">
        <v>32</v>
      </c>
      <c r="L76" s="180" t="s">
        <v>424</v>
      </c>
      <c r="M76" s="180" t="s">
        <v>3262</v>
      </c>
      <c r="N76" s="181" t="s">
        <v>2830</v>
      </c>
      <c r="O76" s="181" t="s">
        <v>2830</v>
      </c>
      <c r="P76" s="181"/>
      <c r="Q76" s="180" t="s">
        <v>3263</v>
      </c>
      <c r="R76" s="180" t="s">
        <v>3264</v>
      </c>
      <c r="S76" s="180" t="s">
        <v>3265</v>
      </c>
      <c r="T76" s="180" t="s">
        <v>3266</v>
      </c>
      <c r="U76" s="180">
        <v>1</v>
      </c>
      <c r="V76" s="180" t="s">
        <v>2740</v>
      </c>
      <c r="W76" s="179">
        <v>44564</v>
      </c>
      <c r="X76" s="179">
        <v>44744</v>
      </c>
      <c r="Y76" s="192" t="s">
        <v>43</v>
      </c>
      <c r="Z76" s="192" t="s">
        <v>3669</v>
      </c>
      <c r="AA76" s="185"/>
      <c r="AB76" s="185"/>
      <c r="AC76" s="181" t="s">
        <v>2804</v>
      </c>
      <c r="AD76" s="180" t="s">
        <v>2740</v>
      </c>
      <c r="AE76" s="175">
        <v>100</v>
      </c>
      <c r="AF76" s="175">
        <v>100</v>
      </c>
      <c r="AG76" s="186" t="s">
        <v>43</v>
      </c>
      <c r="AH76" s="187">
        <v>44750</v>
      </c>
      <c r="AI76" s="180" t="s">
        <v>3307</v>
      </c>
      <c r="AJ76" s="188" t="s">
        <v>3333</v>
      </c>
    </row>
    <row r="77" spans="1:36" s="150" customFormat="1" ht="92.1" hidden="1" customHeight="1" x14ac:dyDescent="0.25">
      <c r="A77" s="179">
        <v>44546</v>
      </c>
      <c r="B77" s="180" t="s">
        <v>26</v>
      </c>
      <c r="C77" s="180" t="s">
        <v>27</v>
      </c>
      <c r="D77" s="180" t="s">
        <v>28</v>
      </c>
      <c r="E77" s="180">
        <v>2021</v>
      </c>
      <c r="F77" s="180">
        <v>107</v>
      </c>
      <c r="G77" s="180" t="s">
        <v>3267</v>
      </c>
      <c r="H77" s="180">
        <v>1</v>
      </c>
      <c r="I77" s="180" t="s">
        <v>30</v>
      </c>
      <c r="J77" s="180" t="s">
        <v>1723</v>
      </c>
      <c r="K77" s="180" t="s">
        <v>32</v>
      </c>
      <c r="L77" s="180" t="s">
        <v>424</v>
      </c>
      <c r="M77" s="180" t="s">
        <v>3268</v>
      </c>
      <c r="N77" s="181" t="s">
        <v>2830</v>
      </c>
      <c r="O77" s="181"/>
      <c r="P77" s="181"/>
      <c r="Q77" s="180" t="s">
        <v>3269</v>
      </c>
      <c r="R77" s="180" t="s">
        <v>3270</v>
      </c>
      <c r="S77" s="180" t="s">
        <v>3271</v>
      </c>
      <c r="T77" s="180" t="s">
        <v>3272</v>
      </c>
      <c r="U77" s="180">
        <v>2</v>
      </c>
      <c r="V77" s="180" t="s">
        <v>2740</v>
      </c>
      <c r="W77" s="179">
        <v>44564</v>
      </c>
      <c r="X77" s="179">
        <v>44910</v>
      </c>
      <c r="Y77" s="191"/>
      <c r="Z77" s="191" t="s">
        <v>1743</v>
      </c>
      <c r="AA77" s="185"/>
      <c r="AB77" s="185"/>
      <c r="AC77" s="181" t="s">
        <v>2804</v>
      </c>
      <c r="AD77" s="180" t="s">
        <v>2740</v>
      </c>
      <c r="AE77" s="175">
        <v>100</v>
      </c>
      <c r="AF77" s="175">
        <v>100</v>
      </c>
      <c r="AG77" s="186" t="s">
        <v>43</v>
      </c>
      <c r="AH77" s="187">
        <v>44841</v>
      </c>
      <c r="AI77" s="180" t="s">
        <v>3307</v>
      </c>
      <c r="AJ77" s="188" t="s">
        <v>3544</v>
      </c>
    </row>
    <row r="78" spans="1:36" s="150" customFormat="1" ht="92.1" hidden="1" customHeight="1" x14ac:dyDescent="0.25">
      <c r="A78" s="179">
        <v>44546</v>
      </c>
      <c r="B78" s="180" t="s">
        <v>26</v>
      </c>
      <c r="C78" s="180" t="s">
        <v>27</v>
      </c>
      <c r="D78" s="180" t="s">
        <v>28</v>
      </c>
      <c r="E78" s="180">
        <v>2021</v>
      </c>
      <c r="F78" s="180">
        <v>107</v>
      </c>
      <c r="G78" s="180" t="s">
        <v>3267</v>
      </c>
      <c r="H78" s="180">
        <v>2</v>
      </c>
      <c r="I78" s="180" t="s">
        <v>30</v>
      </c>
      <c r="J78" s="180" t="s">
        <v>1723</v>
      </c>
      <c r="K78" s="180" t="s">
        <v>32</v>
      </c>
      <c r="L78" s="180" t="s">
        <v>424</v>
      </c>
      <c r="M78" s="180" t="s">
        <v>3268</v>
      </c>
      <c r="N78" s="181" t="s">
        <v>2830</v>
      </c>
      <c r="O78" s="181"/>
      <c r="P78" s="181"/>
      <c r="Q78" s="180" t="s">
        <v>3269</v>
      </c>
      <c r="R78" s="180" t="s">
        <v>3273</v>
      </c>
      <c r="S78" s="180" t="s">
        <v>3274</v>
      </c>
      <c r="T78" s="180" t="s">
        <v>3275</v>
      </c>
      <c r="U78" s="180">
        <v>1</v>
      </c>
      <c r="V78" s="180" t="s">
        <v>2740</v>
      </c>
      <c r="W78" s="179">
        <v>44564</v>
      </c>
      <c r="X78" s="179">
        <v>44910</v>
      </c>
      <c r="Y78" s="191"/>
      <c r="Z78" s="191" t="s">
        <v>1743</v>
      </c>
      <c r="AA78" s="185"/>
      <c r="AB78" s="185"/>
      <c r="AC78" s="181" t="s">
        <v>2804</v>
      </c>
      <c r="AD78" s="180" t="s">
        <v>2740</v>
      </c>
      <c r="AE78" s="175">
        <v>0</v>
      </c>
      <c r="AF78" s="175">
        <v>0</v>
      </c>
      <c r="AG78" s="186" t="s">
        <v>43</v>
      </c>
      <c r="AH78" s="187">
        <v>44931</v>
      </c>
      <c r="AI78" s="180" t="s">
        <v>3650</v>
      </c>
      <c r="AJ78" s="188" t="s">
        <v>3658</v>
      </c>
    </row>
    <row r="79" spans="1:36" s="150" customFormat="1" ht="92.1" hidden="1" customHeight="1" x14ac:dyDescent="0.25">
      <c r="A79" s="179">
        <v>44546</v>
      </c>
      <c r="B79" s="180" t="s">
        <v>26</v>
      </c>
      <c r="C79" s="180" t="s">
        <v>27</v>
      </c>
      <c r="D79" s="180" t="s">
        <v>28</v>
      </c>
      <c r="E79" s="180">
        <v>2021</v>
      </c>
      <c r="F79" s="180">
        <v>107</v>
      </c>
      <c r="G79" s="180" t="s">
        <v>3276</v>
      </c>
      <c r="H79" s="180">
        <v>1</v>
      </c>
      <c r="I79" s="180" t="s">
        <v>30</v>
      </c>
      <c r="J79" s="180" t="s">
        <v>1723</v>
      </c>
      <c r="K79" s="180" t="s">
        <v>32</v>
      </c>
      <c r="L79" s="180" t="s">
        <v>424</v>
      </c>
      <c r="M79" s="180" t="s">
        <v>3277</v>
      </c>
      <c r="N79" s="181" t="s">
        <v>2830</v>
      </c>
      <c r="O79" s="181"/>
      <c r="P79" s="181"/>
      <c r="Q79" s="180" t="s">
        <v>3278</v>
      </c>
      <c r="R79" s="180" t="s">
        <v>3279</v>
      </c>
      <c r="S79" s="180" t="s">
        <v>3280</v>
      </c>
      <c r="T79" s="180" t="s">
        <v>3281</v>
      </c>
      <c r="U79" s="180">
        <v>1</v>
      </c>
      <c r="V79" s="180" t="s">
        <v>2740</v>
      </c>
      <c r="W79" s="179">
        <v>44564</v>
      </c>
      <c r="X79" s="179">
        <v>44910</v>
      </c>
      <c r="Y79" s="191"/>
      <c r="Z79" s="191" t="s">
        <v>1743</v>
      </c>
      <c r="AA79" s="185"/>
      <c r="AB79" s="185"/>
      <c r="AC79" s="181" t="s">
        <v>2804</v>
      </c>
      <c r="AD79" s="180" t="s">
        <v>2740</v>
      </c>
      <c r="AE79" s="175">
        <v>0</v>
      </c>
      <c r="AF79" s="175">
        <v>0</v>
      </c>
      <c r="AG79" s="186" t="s">
        <v>43</v>
      </c>
      <c r="AH79" s="187">
        <v>44931</v>
      </c>
      <c r="AI79" s="180" t="s">
        <v>3650</v>
      </c>
      <c r="AJ79" s="188" t="s">
        <v>3659</v>
      </c>
    </row>
    <row r="80" spans="1:36" s="150" customFormat="1" ht="92.1" hidden="1" customHeight="1" x14ac:dyDescent="0.25">
      <c r="A80" s="179">
        <v>44546</v>
      </c>
      <c r="B80" s="180" t="s">
        <v>26</v>
      </c>
      <c r="C80" s="180" t="s">
        <v>27</v>
      </c>
      <c r="D80" s="180" t="s">
        <v>28</v>
      </c>
      <c r="E80" s="180">
        <v>2021</v>
      </c>
      <c r="F80" s="180">
        <v>107</v>
      </c>
      <c r="G80" s="180" t="s">
        <v>3282</v>
      </c>
      <c r="H80" s="180">
        <v>1</v>
      </c>
      <c r="I80" s="180" t="s">
        <v>30</v>
      </c>
      <c r="J80" s="180" t="s">
        <v>1723</v>
      </c>
      <c r="K80" s="180" t="s">
        <v>32</v>
      </c>
      <c r="L80" s="180" t="s">
        <v>424</v>
      </c>
      <c r="M80" s="180" t="s">
        <v>3283</v>
      </c>
      <c r="N80" s="181" t="s">
        <v>2830</v>
      </c>
      <c r="O80" s="181" t="s">
        <v>2830</v>
      </c>
      <c r="P80" s="181"/>
      <c r="Q80" s="180" t="s">
        <v>3284</v>
      </c>
      <c r="R80" s="180" t="s">
        <v>3285</v>
      </c>
      <c r="S80" s="180" t="s">
        <v>3286</v>
      </c>
      <c r="T80" s="180" t="s">
        <v>3287</v>
      </c>
      <c r="U80" s="180">
        <v>1</v>
      </c>
      <c r="V80" s="180" t="s">
        <v>3288</v>
      </c>
      <c r="W80" s="179">
        <v>44564</v>
      </c>
      <c r="X80" s="179">
        <v>44635</v>
      </c>
      <c r="Y80" s="192" t="s">
        <v>43</v>
      </c>
      <c r="Z80" s="192" t="s">
        <v>3669</v>
      </c>
      <c r="AA80" s="185"/>
      <c r="AB80" s="185"/>
      <c r="AC80" s="181" t="s">
        <v>3289</v>
      </c>
      <c r="AD80" s="180" t="s">
        <v>3288</v>
      </c>
      <c r="AE80" s="175">
        <v>100</v>
      </c>
      <c r="AF80" s="175">
        <v>100</v>
      </c>
      <c r="AG80" s="186" t="s">
        <v>43</v>
      </c>
      <c r="AH80" s="187">
        <v>44658</v>
      </c>
      <c r="AI80" s="180" t="s">
        <v>3307</v>
      </c>
      <c r="AJ80" s="188" t="s">
        <v>3315</v>
      </c>
    </row>
    <row r="81" spans="1:36" s="150" customFormat="1" ht="92.1" customHeight="1" x14ac:dyDescent="0.25">
      <c r="A81" s="179">
        <v>44740</v>
      </c>
      <c r="B81" s="180" t="s">
        <v>26</v>
      </c>
      <c r="C81" s="180" t="s">
        <v>27</v>
      </c>
      <c r="D81" s="180" t="s">
        <v>28</v>
      </c>
      <c r="E81" s="180">
        <v>2022</v>
      </c>
      <c r="F81" s="180">
        <v>97</v>
      </c>
      <c r="G81" s="180" t="s">
        <v>2953</v>
      </c>
      <c r="H81" s="180">
        <v>1</v>
      </c>
      <c r="I81" s="180" t="s">
        <v>30</v>
      </c>
      <c r="J81" s="180" t="s">
        <v>67</v>
      </c>
      <c r="K81" s="180" t="s">
        <v>32</v>
      </c>
      <c r="L81" s="180" t="s">
        <v>3502</v>
      </c>
      <c r="M81" s="180" t="s">
        <v>3577</v>
      </c>
      <c r="N81" s="181" t="s">
        <v>2830</v>
      </c>
      <c r="O81" s="181"/>
      <c r="P81" s="181"/>
      <c r="Q81" s="180" t="s">
        <v>3349</v>
      </c>
      <c r="R81" s="180" t="s">
        <v>3375</v>
      </c>
      <c r="S81" s="180" t="s">
        <v>3414</v>
      </c>
      <c r="T81" s="180" t="s">
        <v>3415</v>
      </c>
      <c r="U81" s="180">
        <v>1</v>
      </c>
      <c r="V81" s="180" t="s">
        <v>3480</v>
      </c>
      <c r="W81" s="179">
        <v>44727</v>
      </c>
      <c r="X81" s="179">
        <v>45090</v>
      </c>
      <c r="Y81" s="191"/>
      <c r="Z81" s="191" t="s">
        <v>1743</v>
      </c>
      <c r="AA81" s="185"/>
      <c r="AB81" s="185"/>
      <c r="AC81" s="181" t="s">
        <v>2005</v>
      </c>
      <c r="AD81" s="180" t="s">
        <v>3509</v>
      </c>
      <c r="AE81" s="175">
        <v>0</v>
      </c>
      <c r="AF81" s="175">
        <v>0</v>
      </c>
      <c r="AG81" s="186" t="s">
        <v>1743</v>
      </c>
      <c r="AH81" s="187">
        <v>44992</v>
      </c>
      <c r="AI81" s="180" t="s">
        <v>3302</v>
      </c>
      <c r="AJ81" s="188" t="s">
        <v>3683</v>
      </c>
    </row>
    <row r="82" spans="1:36" s="150" customFormat="1" ht="92.1" hidden="1" customHeight="1" x14ac:dyDescent="0.25">
      <c r="A82" s="179">
        <v>44740</v>
      </c>
      <c r="B82" s="180" t="s">
        <v>26</v>
      </c>
      <c r="C82" s="180" t="s">
        <v>27</v>
      </c>
      <c r="D82" s="180" t="s">
        <v>28</v>
      </c>
      <c r="E82" s="180">
        <v>2022</v>
      </c>
      <c r="F82" s="180">
        <v>97</v>
      </c>
      <c r="G82" s="180" t="s">
        <v>3334</v>
      </c>
      <c r="H82" s="180">
        <v>1</v>
      </c>
      <c r="I82" s="180" t="s">
        <v>30</v>
      </c>
      <c r="J82" s="180" t="s">
        <v>67</v>
      </c>
      <c r="K82" s="180" t="s">
        <v>32</v>
      </c>
      <c r="L82" s="180" t="s">
        <v>3502</v>
      </c>
      <c r="M82" s="180" t="s">
        <v>3578</v>
      </c>
      <c r="N82" s="181" t="s">
        <v>2830</v>
      </c>
      <c r="O82" s="181"/>
      <c r="P82" s="181"/>
      <c r="Q82" s="180" t="s">
        <v>3350</v>
      </c>
      <c r="R82" s="180" t="s">
        <v>3376</v>
      </c>
      <c r="S82" s="180" t="s">
        <v>3416</v>
      </c>
      <c r="T82" s="180" t="s">
        <v>3416</v>
      </c>
      <c r="U82" s="180">
        <v>1</v>
      </c>
      <c r="V82" s="180" t="s">
        <v>3481</v>
      </c>
      <c r="W82" s="179">
        <v>44727</v>
      </c>
      <c r="X82" s="179">
        <v>44834</v>
      </c>
      <c r="Y82" s="192" t="s">
        <v>43</v>
      </c>
      <c r="Z82" s="192" t="s">
        <v>3669</v>
      </c>
      <c r="AA82" s="185"/>
      <c r="AB82" s="185"/>
      <c r="AC82" s="181" t="s">
        <v>2808</v>
      </c>
      <c r="AD82" s="180" t="s">
        <v>3481</v>
      </c>
      <c r="AE82" s="175">
        <v>100</v>
      </c>
      <c r="AF82" s="175">
        <v>100</v>
      </c>
      <c r="AG82" s="186" t="s">
        <v>43</v>
      </c>
      <c r="AH82" s="187">
        <v>44841</v>
      </c>
      <c r="AI82" s="180" t="s">
        <v>3307</v>
      </c>
      <c r="AJ82" s="188" t="s">
        <v>3550</v>
      </c>
    </row>
    <row r="83" spans="1:36" s="150" customFormat="1" ht="92.1" hidden="1" customHeight="1" x14ac:dyDescent="0.25">
      <c r="A83" s="179">
        <v>44740</v>
      </c>
      <c r="B83" s="180" t="s">
        <v>26</v>
      </c>
      <c r="C83" s="180" t="s">
        <v>27</v>
      </c>
      <c r="D83" s="180" t="s">
        <v>28</v>
      </c>
      <c r="E83" s="180">
        <v>2022</v>
      </c>
      <c r="F83" s="180">
        <v>97</v>
      </c>
      <c r="G83" s="180" t="s">
        <v>3334</v>
      </c>
      <c r="H83" s="180">
        <v>2</v>
      </c>
      <c r="I83" s="180" t="s">
        <v>30</v>
      </c>
      <c r="J83" s="180" t="s">
        <v>67</v>
      </c>
      <c r="K83" s="180" t="s">
        <v>32</v>
      </c>
      <c r="L83" s="180" t="s">
        <v>3502</v>
      </c>
      <c r="M83" s="180" t="s">
        <v>3648</v>
      </c>
      <c r="N83" s="181" t="s">
        <v>2830</v>
      </c>
      <c r="O83" s="181"/>
      <c r="P83" s="181"/>
      <c r="Q83" s="180" t="s">
        <v>3350</v>
      </c>
      <c r="R83" s="180" t="s">
        <v>3377</v>
      </c>
      <c r="S83" s="180" t="s">
        <v>3417</v>
      </c>
      <c r="T83" s="180" t="s">
        <v>3417</v>
      </c>
      <c r="U83" s="180">
        <v>1</v>
      </c>
      <c r="V83" s="180" t="s">
        <v>3482</v>
      </c>
      <c r="W83" s="179">
        <v>44727</v>
      </c>
      <c r="X83" s="179">
        <v>44925</v>
      </c>
      <c r="Y83" s="191"/>
      <c r="Z83" s="191" t="s">
        <v>1743</v>
      </c>
      <c r="AA83" s="185"/>
      <c r="AB83" s="185"/>
      <c r="AC83" s="181" t="s">
        <v>2005</v>
      </c>
      <c r="AD83" s="180" t="s">
        <v>3510</v>
      </c>
      <c r="AE83" s="175">
        <v>100</v>
      </c>
      <c r="AF83" s="175">
        <v>100</v>
      </c>
      <c r="AG83" s="186" t="s">
        <v>43</v>
      </c>
      <c r="AH83" s="187">
        <v>44907</v>
      </c>
      <c r="AI83" s="180" t="s">
        <v>3302</v>
      </c>
      <c r="AJ83" s="188" t="s">
        <v>3649</v>
      </c>
    </row>
    <row r="84" spans="1:36" s="150" customFormat="1" ht="92.1" hidden="1" customHeight="1" x14ac:dyDescent="0.25">
      <c r="A84" s="179">
        <v>44740</v>
      </c>
      <c r="B84" s="180" t="s">
        <v>26</v>
      </c>
      <c r="C84" s="180" t="s">
        <v>27</v>
      </c>
      <c r="D84" s="180" t="s">
        <v>28</v>
      </c>
      <c r="E84" s="180">
        <v>2022</v>
      </c>
      <c r="F84" s="180">
        <v>97</v>
      </c>
      <c r="G84" s="180" t="s">
        <v>3335</v>
      </c>
      <c r="H84" s="180">
        <v>1</v>
      </c>
      <c r="I84" s="180" t="s">
        <v>30</v>
      </c>
      <c r="J84" s="180" t="s">
        <v>67</v>
      </c>
      <c r="K84" s="180" t="s">
        <v>32</v>
      </c>
      <c r="L84" s="180" t="s">
        <v>3502</v>
      </c>
      <c r="M84" s="180" t="s">
        <v>3579</v>
      </c>
      <c r="N84" s="181" t="s">
        <v>2830</v>
      </c>
      <c r="O84" s="181"/>
      <c r="P84" s="181"/>
      <c r="Q84" s="180" t="s">
        <v>3351</v>
      </c>
      <c r="R84" s="180" t="s">
        <v>3378</v>
      </c>
      <c r="S84" s="180" t="s">
        <v>3418</v>
      </c>
      <c r="T84" s="180" t="s">
        <v>3418</v>
      </c>
      <c r="U84" s="180">
        <v>1</v>
      </c>
      <c r="V84" s="180" t="s">
        <v>3481</v>
      </c>
      <c r="W84" s="179">
        <v>44727</v>
      </c>
      <c r="X84" s="179">
        <v>44834</v>
      </c>
      <c r="Y84" s="192" t="s">
        <v>43</v>
      </c>
      <c r="Z84" s="192" t="s">
        <v>3669</v>
      </c>
      <c r="AA84" s="185"/>
      <c r="AB84" s="185"/>
      <c r="AC84" s="181" t="s">
        <v>2808</v>
      </c>
      <c r="AD84" s="180" t="s">
        <v>3481</v>
      </c>
      <c r="AE84" s="175">
        <v>100</v>
      </c>
      <c r="AF84" s="175">
        <v>100</v>
      </c>
      <c r="AG84" s="186" t="s">
        <v>43</v>
      </c>
      <c r="AH84" s="187">
        <v>44841</v>
      </c>
      <c r="AI84" s="180" t="s">
        <v>3307</v>
      </c>
      <c r="AJ84" s="188" t="s">
        <v>3551</v>
      </c>
    </row>
    <row r="85" spans="1:36" s="150" customFormat="1" ht="92.1" hidden="1" customHeight="1" x14ac:dyDescent="0.25">
      <c r="A85" s="179">
        <v>44740</v>
      </c>
      <c r="B85" s="180" t="s">
        <v>26</v>
      </c>
      <c r="C85" s="180" t="s">
        <v>27</v>
      </c>
      <c r="D85" s="180" t="s">
        <v>28</v>
      </c>
      <c r="E85" s="180">
        <v>2022</v>
      </c>
      <c r="F85" s="180">
        <v>97</v>
      </c>
      <c r="G85" s="180" t="s">
        <v>3569</v>
      </c>
      <c r="H85" s="180">
        <v>1</v>
      </c>
      <c r="I85" s="180" t="s">
        <v>30</v>
      </c>
      <c r="J85" s="180" t="s">
        <v>67</v>
      </c>
      <c r="K85" s="180" t="s">
        <v>32</v>
      </c>
      <c r="L85" s="180" t="s">
        <v>3502</v>
      </c>
      <c r="M85" s="180" t="s">
        <v>3570</v>
      </c>
      <c r="N85" s="181" t="s">
        <v>2830</v>
      </c>
      <c r="O85" s="181"/>
      <c r="P85" s="181"/>
      <c r="Q85" s="180" t="s">
        <v>3571</v>
      </c>
      <c r="R85" s="180" t="s">
        <v>3572</v>
      </c>
      <c r="S85" s="180" t="s">
        <v>3419</v>
      </c>
      <c r="T85" s="180" t="s">
        <v>3420</v>
      </c>
      <c r="U85" s="180">
        <v>2</v>
      </c>
      <c r="V85" s="180" t="s">
        <v>3483</v>
      </c>
      <c r="W85" s="179">
        <v>44726</v>
      </c>
      <c r="X85" s="179">
        <v>45090</v>
      </c>
      <c r="Y85" s="191"/>
      <c r="Z85" s="191" t="s">
        <v>1743</v>
      </c>
      <c r="AA85" s="185"/>
      <c r="AB85" s="185"/>
      <c r="AC85" s="181" t="s">
        <v>3503</v>
      </c>
      <c r="AD85" s="180" t="s">
        <v>2168</v>
      </c>
      <c r="AE85" s="175">
        <v>0</v>
      </c>
      <c r="AF85" s="175">
        <v>0</v>
      </c>
      <c r="AG85" s="186" t="s">
        <v>43</v>
      </c>
      <c r="AH85" s="187">
        <v>44965</v>
      </c>
      <c r="AI85" s="180" t="s">
        <v>3540</v>
      </c>
      <c r="AJ85" s="188" t="s">
        <v>3671</v>
      </c>
    </row>
    <row r="86" spans="1:36" s="150" customFormat="1" ht="92.1" hidden="1" customHeight="1" x14ac:dyDescent="0.25">
      <c r="A86" s="179">
        <v>44740</v>
      </c>
      <c r="B86" s="180" t="s">
        <v>26</v>
      </c>
      <c r="C86" s="180" t="s">
        <v>27</v>
      </c>
      <c r="D86" s="180" t="s">
        <v>28</v>
      </c>
      <c r="E86" s="180">
        <v>2022</v>
      </c>
      <c r="F86" s="180">
        <v>97</v>
      </c>
      <c r="G86" s="180" t="s">
        <v>3569</v>
      </c>
      <c r="H86" s="180">
        <v>2</v>
      </c>
      <c r="I86" s="180" t="s">
        <v>30</v>
      </c>
      <c r="J86" s="180" t="s">
        <v>67</v>
      </c>
      <c r="K86" s="180" t="s">
        <v>32</v>
      </c>
      <c r="L86" s="180" t="s">
        <v>3502</v>
      </c>
      <c r="M86" s="180" t="s">
        <v>3570</v>
      </c>
      <c r="N86" s="181" t="s">
        <v>2830</v>
      </c>
      <c r="O86" s="181"/>
      <c r="P86" s="181"/>
      <c r="Q86" s="180" t="s">
        <v>3571</v>
      </c>
      <c r="R86" s="180" t="s">
        <v>3573</v>
      </c>
      <c r="S86" s="180" t="s">
        <v>3574</v>
      </c>
      <c r="T86" s="180" t="s">
        <v>3575</v>
      </c>
      <c r="U86" s="180">
        <v>1</v>
      </c>
      <c r="V86" s="180" t="s">
        <v>3483</v>
      </c>
      <c r="W86" s="179">
        <v>44726</v>
      </c>
      <c r="X86" s="179">
        <v>44925</v>
      </c>
      <c r="Y86" s="191"/>
      <c r="Z86" s="191" t="s">
        <v>1743</v>
      </c>
      <c r="AA86" s="185"/>
      <c r="AB86" s="185"/>
      <c r="AC86" s="181" t="s">
        <v>3503</v>
      </c>
      <c r="AD86" s="180" t="s">
        <v>2168</v>
      </c>
      <c r="AE86" s="175">
        <v>0</v>
      </c>
      <c r="AF86" s="175">
        <v>0</v>
      </c>
      <c r="AG86" s="186" t="s">
        <v>43</v>
      </c>
      <c r="AH86" s="187">
        <v>44937</v>
      </c>
      <c r="AI86" s="180" t="s">
        <v>3540</v>
      </c>
      <c r="AJ86" s="188" t="s">
        <v>3664</v>
      </c>
    </row>
    <row r="87" spans="1:36" s="150" customFormat="1" ht="92.1" customHeight="1" x14ac:dyDescent="0.25">
      <c r="A87" s="179">
        <v>44740</v>
      </c>
      <c r="B87" s="180" t="s">
        <v>26</v>
      </c>
      <c r="C87" s="180" t="s">
        <v>27</v>
      </c>
      <c r="D87" s="180" t="s">
        <v>28</v>
      </c>
      <c r="E87" s="180">
        <v>2022</v>
      </c>
      <c r="F87" s="180">
        <v>97</v>
      </c>
      <c r="G87" s="180" t="s">
        <v>3336</v>
      </c>
      <c r="H87" s="180">
        <v>1</v>
      </c>
      <c r="I87" s="180" t="s">
        <v>30</v>
      </c>
      <c r="J87" s="180" t="s">
        <v>67</v>
      </c>
      <c r="K87" s="180" t="s">
        <v>32</v>
      </c>
      <c r="L87" s="180" t="s">
        <v>3502</v>
      </c>
      <c r="M87" s="180" t="s">
        <v>3580</v>
      </c>
      <c r="N87" s="181" t="s">
        <v>2830</v>
      </c>
      <c r="O87" s="181" t="s">
        <v>2830</v>
      </c>
      <c r="P87" s="181" t="s">
        <v>2830</v>
      </c>
      <c r="Q87" s="180" t="s">
        <v>3352</v>
      </c>
      <c r="R87" s="180" t="s">
        <v>3379</v>
      </c>
      <c r="S87" s="180" t="s">
        <v>3421</v>
      </c>
      <c r="T87" s="180" t="s">
        <v>3422</v>
      </c>
      <c r="U87" s="180">
        <v>1</v>
      </c>
      <c r="V87" s="180" t="s">
        <v>3480</v>
      </c>
      <c r="W87" s="179">
        <v>44727</v>
      </c>
      <c r="X87" s="179">
        <v>45090</v>
      </c>
      <c r="Y87" s="191"/>
      <c r="Z87" s="191" t="s">
        <v>1743</v>
      </c>
      <c r="AA87" s="185"/>
      <c r="AB87" s="185"/>
      <c r="AC87" s="181" t="s">
        <v>2005</v>
      </c>
      <c r="AD87" s="180" t="s">
        <v>3509</v>
      </c>
      <c r="AE87" s="175">
        <v>0</v>
      </c>
      <c r="AF87" s="175">
        <v>0</v>
      </c>
      <c r="AG87" s="186" t="s">
        <v>1743</v>
      </c>
      <c r="AH87" s="187">
        <v>44992</v>
      </c>
      <c r="AI87" s="180" t="s">
        <v>3302</v>
      </c>
      <c r="AJ87" s="188" t="s">
        <v>3684</v>
      </c>
    </row>
    <row r="88" spans="1:36" s="150" customFormat="1" ht="92.1" customHeight="1" x14ac:dyDescent="0.25">
      <c r="A88" s="179">
        <v>44740</v>
      </c>
      <c r="B88" s="180" t="s">
        <v>26</v>
      </c>
      <c r="C88" s="180" t="s">
        <v>27</v>
      </c>
      <c r="D88" s="180" t="s">
        <v>28</v>
      </c>
      <c r="E88" s="180">
        <v>2022</v>
      </c>
      <c r="F88" s="180">
        <v>97</v>
      </c>
      <c r="G88" s="180" t="s">
        <v>3336</v>
      </c>
      <c r="H88" s="180">
        <v>2</v>
      </c>
      <c r="I88" s="180" t="s">
        <v>30</v>
      </c>
      <c r="J88" s="180" t="s">
        <v>67</v>
      </c>
      <c r="K88" s="180" t="s">
        <v>32</v>
      </c>
      <c r="L88" s="180" t="s">
        <v>3502</v>
      </c>
      <c r="M88" s="180" t="s">
        <v>3580</v>
      </c>
      <c r="N88" s="181" t="s">
        <v>2830</v>
      </c>
      <c r="O88" s="181" t="s">
        <v>2830</v>
      </c>
      <c r="P88" s="181" t="s">
        <v>2830</v>
      </c>
      <c r="Q88" s="180" t="s">
        <v>3353</v>
      </c>
      <c r="R88" s="180" t="s">
        <v>3380</v>
      </c>
      <c r="S88" s="180" t="s">
        <v>3423</v>
      </c>
      <c r="T88" s="180" t="s">
        <v>3424</v>
      </c>
      <c r="U88" s="180">
        <v>1</v>
      </c>
      <c r="V88" s="180" t="s">
        <v>3480</v>
      </c>
      <c r="W88" s="179">
        <v>44727</v>
      </c>
      <c r="X88" s="179">
        <v>45090</v>
      </c>
      <c r="Y88" s="191"/>
      <c r="Z88" s="191" t="s">
        <v>1743</v>
      </c>
      <c r="AA88" s="185"/>
      <c r="AB88" s="185"/>
      <c r="AC88" s="181" t="s">
        <v>2005</v>
      </c>
      <c r="AD88" s="180" t="s">
        <v>3509</v>
      </c>
      <c r="AE88" s="175">
        <v>0</v>
      </c>
      <c r="AF88" s="175">
        <v>0</v>
      </c>
      <c r="AG88" s="186" t="s">
        <v>1743</v>
      </c>
      <c r="AH88" s="187">
        <v>44992</v>
      </c>
      <c r="AI88" s="180" t="s">
        <v>3302</v>
      </c>
      <c r="AJ88" s="188" t="s">
        <v>3685</v>
      </c>
    </row>
    <row r="89" spans="1:36" s="150" customFormat="1" ht="92.1" hidden="1" customHeight="1" x14ac:dyDescent="0.25">
      <c r="A89" s="179">
        <v>44740</v>
      </c>
      <c r="B89" s="180" t="s">
        <v>26</v>
      </c>
      <c r="C89" s="180" t="s">
        <v>27</v>
      </c>
      <c r="D89" s="180" t="s">
        <v>28</v>
      </c>
      <c r="E89" s="180">
        <v>2022</v>
      </c>
      <c r="F89" s="180">
        <v>97</v>
      </c>
      <c r="G89" s="180" t="s">
        <v>3337</v>
      </c>
      <c r="H89" s="180">
        <v>1</v>
      </c>
      <c r="I89" s="180" t="s">
        <v>30</v>
      </c>
      <c r="J89" s="180" t="s">
        <v>67</v>
      </c>
      <c r="K89" s="180" t="s">
        <v>32</v>
      </c>
      <c r="L89" s="180" t="s">
        <v>3502</v>
      </c>
      <c r="M89" s="180" t="s">
        <v>3581</v>
      </c>
      <c r="N89" s="181" t="s">
        <v>2830</v>
      </c>
      <c r="O89" s="181"/>
      <c r="P89" s="181"/>
      <c r="Q89" s="180" t="s">
        <v>3353</v>
      </c>
      <c r="R89" s="180" t="s">
        <v>3381</v>
      </c>
      <c r="S89" s="180" t="s">
        <v>3425</v>
      </c>
      <c r="T89" s="180" t="s">
        <v>3426</v>
      </c>
      <c r="U89" s="180">
        <v>1</v>
      </c>
      <c r="V89" s="180" t="s">
        <v>3484</v>
      </c>
      <c r="W89" s="179">
        <v>44727</v>
      </c>
      <c r="X89" s="179">
        <v>44926</v>
      </c>
      <c r="Y89" s="193"/>
      <c r="Z89" s="191" t="s">
        <v>1743</v>
      </c>
      <c r="AA89" s="185"/>
      <c r="AB89" s="185"/>
      <c r="AC89" s="181" t="s">
        <v>2005</v>
      </c>
      <c r="AD89" s="180" t="s">
        <v>3484</v>
      </c>
      <c r="AE89" s="175">
        <v>100</v>
      </c>
      <c r="AF89" s="175">
        <v>100</v>
      </c>
      <c r="AG89" s="186" t="s">
        <v>43</v>
      </c>
      <c r="AH89" s="187">
        <v>44838</v>
      </c>
      <c r="AI89" s="180" t="s">
        <v>3524</v>
      </c>
      <c r="AJ89" s="188" t="s">
        <v>3527</v>
      </c>
    </row>
    <row r="90" spans="1:36" s="150" customFormat="1" ht="92.1" hidden="1" customHeight="1" x14ac:dyDescent="0.25">
      <c r="A90" s="179">
        <v>44740</v>
      </c>
      <c r="B90" s="180" t="s">
        <v>26</v>
      </c>
      <c r="C90" s="180" t="s">
        <v>27</v>
      </c>
      <c r="D90" s="180" t="s">
        <v>28</v>
      </c>
      <c r="E90" s="180">
        <v>2022</v>
      </c>
      <c r="F90" s="180">
        <v>97</v>
      </c>
      <c r="G90" s="180" t="s">
        <v>3338</v>
      </c>
      <c r="H90" s="180">
        <v>1</v>
      </c>
      <c r="I90" s="180" t="s">
        <v>30</v>
      </c>
      <c r="J90" s="180" t="s">
        <v>67</v>
      </c>
      <c r="K90" s="180" t="s">
        <v>32</v>
      </c>
      <c r="L90" s="180" t="s">
        <v>3502</v>
      </c>
      <c r="M90" s="180" t="s">
        <v>3582</v>
      </c>
      <c r="N90" s="181" t="s">
        <v>2830</v>
      </c>
      <c r="O90" s="181"/>
      <c r="P90" s="181"/>
      <c r="Q90" s="180" t="s">
        <v>3354</v>
      </c>
      <c r="R90" s="180" t="s">
        <v>3382</v>
      </c>
      <c r="S90" s="180" t="s">
        <v>3427</v>
      </c>
      <c r="T90" s="180" t="s">
        <v>3427</v>
      </c>
      <c r="U90" s="180">
        <v>1</v>
      </c>
      <c r="V90" s="180" t="s">
        <v>3481</v>
      </c>
      <c r="W90" s="179">
        <v>44727</v>
      </c>
      <c r="X90" s="179">
        <v>44834</v>
      </c>
      <c r="Y90" s="192" t="s">
        <v>43</v>
      </c>
      <c r="Z90" s="192" t="s">
        <v>3669</v>
      </c>
      <c r="AA90" s="185"/>
      <c r="AB90" s="185"/>
      <c r="AC90" s="181" t="s">
        <v>2808</v>
      </c>
      <c r="AD90" s="180" t="s">
        <v>3481</v>
      </c>
      <c r="AE90" s="175">
        <v>100</v>
      </c>
      <c r="AF90" s="175">
        <v>100</v>
      </c>
      <c r="AG90" s="186" t="s">
        <v>43</v>
      </c>
      <c r="AH90" s="187">
        <v>44841</v>
      </c>
      <c r="AI90" s="180" t="s">
        <v>3307</v>
      </c>
      <c r="AJ90" s="188" t="s">
        <v>3552</v>
      </c>
    </row>
    <row r="91" spans="1:36" s="150" customFormat="1" ht="92.1" hidden="1" customHeight="1" x14ac:dyDescent="0.25">
      <c r="A91" s="179">
        <v>44740</v>
      </c>
      <c r="B91" s="180" t="s">
        <v>26</v>
      </c>
      <c r="C91" s="180" t="s">
        <v>27</v>
      </c>
      <c r="D91" s="180" t="s">
        <v>28</v>
      </c>
      <c r="E91" s="180">
        <v>2022</v>
      </c>
      <c r="F91" s="180">
        <v>97</v>
      </c>
      <c r="G91" s="180" t="s">
        <v>3338</v>
      </c>
      <c r="H91" s="180">
        <v>2</v>
      </c>
      <c r="I91" s="180" t="s">
        <v>30</v>
      </c>
      <c r="J91" s="180" t="s">
        <v>67</v>
      </c>
      <c r="K91" s="180" t="s">
        <v>32</v>
      </c>
      <c r="L91" s="180" t="s">
        <v>3502</v>
      </c>
      <c r="M91" s="180" t="s">
        <v>3582</v>
      </c>
      <c r="N91" s="181" t="s">
        <v>2830</v>
      </c>
      <c r="O91" s="181"/>
      <c r="P91" s="181"/>
      <c r="Q91" s="180" t="s">
        <v>3354</v>
      </c>
      <c r="R91" s="180" t="s">
        <v>3383</v>
      </c>
      <c r="S91" s="180" t="s">
        <v>3425</v>
      </c>
      <c r="T91" s="180" t="s">
        <v>3425</v>
      </c>
      <c r="U91" s="180">
        <v>1</v>
      </c>
      <c r="V91" s="180" t="s">
        <v>3484</v>
      </c>
      <c r="W91" s="179">
        <v>44727</v>
      </c>
      <c r="X91" s="179">
        <v>44834</v>
      </c>
      <c r="Y91" s="192" t="s">
        <v>43</v>
      </c>
      <c r="Z91" s="192" t="s">
        <v>3669</v>
      </c>
      <c r="AA91" s="185"/>
      <c r="AB91" s="185"/>
      <c r="AC91" s="181" t="s">
        <v>2005</v>
      </c>
      <c r="AD91" s="180" t="s">
        <v>3484</v>
      </c>
      <c r="AE91" s="175">
        <v>100</v>
      </c>
      <c r="AF91" s="175">
        <v>100</v>
      </c>
      <c r="AG91" s="186" t="s">
        <v>43</v>
      </c>
      <c r="AH91" s="187">
        <v>44838</v>
      </c>
      <c r="AI91" s="180" t="s">
        <v>3524</v>
      </c>
      <c r="AJ91" s="188" t="s">
        <v>3528</v>
      </c>
    </row>
    <row r="92" spans="1:36" s="150" customFormat="1" ht="92.1" hidden="1" customHeight="1" x14ac:dyDescent="0.25">
      <c r="A92" s="179">
        <v>44740</v>
      </c>
      <c r="B92" s="180" t="s">
        <v>26</v>
      </c>
      <c r="C92" s="180" t="s">
        <v>27</v>
      </c>
      <c r="D92" s="180" t="s">
        <v>28</v>
      </c>
      <c r="E92" s="180">
        <v>2022</v>
      </c>
      <c r="F92" s="180">
        <v>97</v>
      </c>
      <c r="G92" s="180" t="s">
        <v>3339</v>
      </c>
      <c r="H92" s="180">
        <v>1</v>
      </c>
      <c r="I92" s="180" t="s">
        <v>30</v>
      </c>
      <c r="J92" s="180" t="s">
        <v>67</v>
      </c>
      <c r="K92" s="180" t="s">
        <v>32</v>
      </c>
      <c r="L92" s="180" t="s">
        <v>3502</v>
      </c>
      <c r="M92" s="180" t="s">
        <v>3557</v>
      </c>
      <c r="N92" s="181" t="s">
        <v>2830</v>
      </c>
      <c r="O92" s="181"/>
      <c r="P92" s="181"/>
      <c r="Q92" s="180" t="s">
        <v>3355</v>
      </c>
      <c r="R92" s="180" t="s">
        <v>3384</v>
      </c>
      <c r="S92" s="180" t="s">
        <v>3419</v>
      </c>
      <c r="T92" s="180" t="s">
        <v>3420</v>
      </c>
      <c r="U92" s="180">
        <v>2</v>
      </c>
      <c r="V92" s="180" t="s">
        <v>3483</v>
      </c>
      <c r="W92" s="179">
        <v>44726</v>
      </c>
      <c r="X92" s="179">
        <v>45090</v>
      </c>
      <c r="Y92" s="191"/>
      <c r="Z92" s="191" t="s">
        <v>1743</v>
      </c>
      <c r="AA92" s="185"/>
      <c r="AB92" s="185"/>
      <c r="AC92" s="181" t="s">
        <v>3503</v>
      </c>
      <c r="AD92" s="180" t="s">
        <v>2168</v>
      </c>
      <c r="AE92" s="175">
        <v>0</v>
      </c>
      <c r="AF92" s="175">
        <v>0</v>
      </c>
      <c r="AG92" s="186" t="s">
        <v>43</v>
      </c>
      <c r="AH92" s="187">
        <v>44965</v>
      </c>
      <c r="AI92" s="180" t="s">
        <v>3540</v>
      </c>
      <c r="AJ92" s="188" t="s">
        <v>3672</v>
      </c>
    </row>
    <row r="93" spans="1:36" s="150" customFormat="1" ht="92.1" customHeight="1" x14ac:dyDescent="0.25">
      <c r="A93" s="179">
        <v>44740</v>
      </c>
      <c r="B93" s="180" t="s">
        <v>26</v>
      </c>
      <c r="C93" s="180" t="s">
        <v>27</v>
      </c>
      <c r="D93" s="180" t="s">
        <v>28</v>
      </c>
      <c r="E93" s="180">
        <v>2022</v>
      </c>
      <c r="F93" s="180">
        <v>97</v>
      </c>
      <c r="G93" s="180" t="s">
        <v>3339</v>
      </c>
      <c r="H93" s="180">
        <v>2</v>
      </c>
      <c r="I93" s="180" t="s">
        <v>30</v>
      </c>
      <c r="J93" s="180" t="s">
        <v>67</v>
      </c>
      <c r="K93" s="180" t="s">
        <v>32</v>
      </c>
      <c r="L93" s="180" t="s">
        <v>3502</v>
      </c>
      <c r="M93" s="180" t="s">
        <v>3557</v>
      </c>
      <c r="N93" s="181" t="s">
        <v>2830</v>
      </c>
      <c r="O93" s="181"/>
      <c r="P93" s="181"/>
      <c r="Q93" s="180" t="s">
        <v>3355</v>
      </c>
      <c r="R93" s="180" t="s">
        <v>3385</v>
      </c>
      <c r="S93" s="180" t="s">
        <v>3428</v>
      </c>
      <c r="T93" s="180" t="s">
        <v>3428</v>
      </c>
      <c r="U93" s="180">
        <v>1</v>
      </c>
      <c r="V93" s="180" t="s">
        <v>3483</v>
      </c>
      <c r="W93" s="179">
        <v>44726</v>
      </c>
      <c r="X93" s="179">
        <v>45090</v>
      </c>
      <c r="Y93" s="191"/>
      <c r="Z93" s="191" t="s">
        <v>1743</v>
      </c>
      <c r="AA93" s="185"/>
      <c r="AB93" s="185"/>
      <c r="AC93" s="181" t="s">
        <v>3503</v>
      </c>
      <c r="AD93" s="180" t="s">
        <v>2168</v>
      </c>
      <c r="AE93" s="175">
        <v>0</v>
      </c>
      <c r="AF93" s="175">
        <v>0</v>
      </c>
      <c r="AG93" s="186" t="s">
        <v>1743</v>
      </c>
      <c r="AH93" s="187">
        <v>44998</v>
      </c>
      <c r="AI93" s="180" t="s">
        <v>3540</v>
      </c>
      <c r="AJ93" s="188" t="s">
        <v>3689</v>
      </c>
    </row>
    <row r="94" spans="1:36" s="150" customFormat="1" ht="92.1" hidden="1" customHeight="1" x14ac:dyDescent="0.25">
      <c r="A94" s="179">
        <v>44740</v>
      </c>
      <c r="B94" s="180" t="s">
        <v>26</v>
      </c>
      <c r="C94" s="180" t="s">
        <v>27</v>
      </c>
      <c r="D94" s="180" t="s">
        <v>28</v>
      </c>
      <c r="E94" s="180">
        <v>2022</v>
      </c>
      <c r="F94" s="180">
        <v>97</v>
      </c>
      <c r="G94" s="180" t="s">
        <v>3340</v>
      </c>
      <c r="H94" s="180">
        <v>1</v>
      </c>
      <c r="I94" s="180" t="s">
        <v>30</v>
      </c>
      <c r="J94" s="180" t="s">
        <v>67</v>
      </c>
      <c r="K94" s="180" t="s">
        <v>32</v>
      </c>
      <c r="L94" s="180" t="s">
        <v>3502</v>
      </c>
      <c r="M94" s="180" t="s">
        <v>3558</v>
      </c>
      <c r="N94" s="181" t="s">
        <v>2830</v>
      </c>
      <c r="O94" s="181" t="s">
        <v>2830</v>
      </c>
      <c r="P94" s="181"/>
      <c r="Q94" s="180" t="s">
        <v>3356</v>
      </c>
      <c r="R94" s="180" t="s">
        <v>3386</v>
      </c>
      <c r="S94" s="180" t="s">
        <v>3429</v>
      </c>
      <c r="T94" s="180" t="s">
        <v>3430</v>
      </c>
      <c r="U94" s="180">
        <v>1</v>
      </c>
      <c r="V94" s="180" t="s">
        <v>3485</v>
      </c>
      <c r="W94" s="179">
        <v>44726</v>
      </c>
      <c r="X94" s="179">
        <v>44926</v>
      </c>
      <c r="Y94" s="185"/>
      <c r="Z94" s="191" t="s">
        <v>1743</v>
      </c>
      <c r="AA94" s="185"/>
      <c r="AB94" s="185"/>
      <c r="AC94" s="181" t="s">
        <v>3559</v>
      </c>
      <c r="AD94" s="180" t="s">
        <v>3511</v>
      </c>
      <c r="AE94" s="175">
        <v>0</v>
      </c>
      <c r="AF94" s="175">
        <v>0</v>
      </c>
      <c r="AG94" s="186" t="s">
        <v>43</v>
      </c>
      <c r="AH94" s="187">
        <v>44910</v>
      </c>
      <c r="AI94" s="180" t="s">
        <v>3540</v>
      </c>
      <c r="AJ94" s="188" t="s">
        <v>3560</v>
      </c>
    </row>
    <row r="95" spans="1:36" s="150" customFormat="1" ht="92.1" hidden="1" customHeight="1" x14ac:dyDescent="0.25">
      <c r="A95" s="179">
        <v>44740</v>
      </c>
      <c r="B95" s="180" t="s">
        <v>26</v>
      </c>
      <c r="C95" s="180" t="s">
        <v>27</v>
      </c>
      <c r="D95" s="180" t="s">
        <v>28</v>
      </c>
      <c r="E95" s="180">
        <v>2022</v>
      </c>
      <c r="F95" s="180">
        <v>97</v>
      </c>
      <c r="G95" s="180" t="s">
        <v>3340</v>
      </c>
      <c r="H95" s="180">
        <v>2</v>
      </c>
      <c r="I95" s="180" t="s">
        <v>30</v>
      </c>
      <c r="J95" s="180" t="s">
        <v>67</v>
      </c>
      <c r="K95" s="180" t="s">
        <v>32</v>
      </c>
      <c r="L95" s="180" t="s">
        <v>3502</v>
      </c>
      <c r="M95" s="180" t="s">
        <v>3558</v>
      </c>
      <c r="N95" s="181" t="s">
        <v>2830</v>
      </c>
      <c r="O95" s="181" t="s">
        <v>2830</v>
      </c>
      <c r="P95" s="181"/>
      <c r="Q95" s="180" t="s">
        <v>3356</v>
      </c>
      <c r="R95" s="180" t="s">
        <v>3387</v>
      </c>
      <c r="S95" s="180" t="s">
        <v>3431</v>
      </c>
      <c r="T95" s="180" t="s">
        <v>3432</v>
      </c>
      <c r="U95" s="180">
        <v>1</v>
      </c>
      <c r="V95" s="180" t="s">
        <v>3486</v>
      </c>
      <c r="W95" s="179">
        <v>44726</v>
      </c>
      <c r="X95" s="179">
        <v>44926</v>
      </c>
      <c r="Y95" s="185"/>
      <c r="Z95" s="191" t="s">
        <v>1743</v>
      </c>
      <c r="AA95" s="185"/>
      <c r="AB95" s="185"/>
      <c r="AC95" s="181" t="s">
        <v>2807</v>
      </c>
      <c r="AD95" s="180" t="s">
        <v>2807</v>
      </c>
      <c r="AE95" s="175">
        <v>0</v>
      </c>
      <c r="AF95" s="175">
        <v>0</v>
      </c>
      <c r="AG95" s="186" t="s">
        <v>43</v>
      </c>
      <c r="AH95" s="187">
        <v>44838</v>
      </c>
      <c r="AI95" s="180" t="s">
        <v>3325</v>
      </c>
      <c r="AJ95" s="188" t="s">
        <v>3529</v>
      </c>
    </row>
    <row r="96" spans="1:36" s="150" customFormat="1" ht="92.1" hidden="1" customHeight="1" x14ac:dyDescent="0.25">
      <c r="A96" s="179">
        <v>44740</v>
      </c>
      <c r="B96" s="180" t="s">
        <v>26</v>
      </c>
      <c r="C96" s="180" t="s">
        <v>27</v>
      </c>
      <c r="D96" s="180" t="s">
        <v>28</v>
      </c>
      <c r="E96" s="180">
        <v>2022</v>
      </c>
      <c r="F96" s="180">
        <v>97</v>
      </c>
      <c r="G96" s="180" t="s">
        <v>3341</v>
      </c>
      <c r="H96" s="180">
        <v>1</v>
      </c>
      <c r="I96" s="180" t="s">
        <v>30</v>
      </c>
      <c r="J96" s="180" t="s">
        <v>67</v>
      </c>
      <c r="K96" s="180" t="s">
        <v>32</v>
      </c>
      <c r="L96" s="180" t="s">
        <v>3502</v>
      </c>
      <c r="M96" s="180" t="s">
        <v>3561</v>
      </c>
      <c r="N96" s="181" t="s">
        <v>2830</v>
      </c>
      <c r="O96" s="181" t="s">
        <v>2830</v>
      </c>
      <c r="P96" s="181" t="s">
        <v>2830</v>
      </c>
      <c r="Q96" s="180" t="s">
        <v>3357</v>
      </c>
      <c r="R96" s="180" t="s">
        <v>3388</v>
      </c>
      <c r="S96" s="180" t="s">
        <v>3433</v>
      </c>
      <c r="T96" s="180" t="s">
        <v>3433</v>
      </c>
      <c r="U96" s="180">
        <v>1</v>
      </c>
      <c r="V96" s="180" t="s">
        <v>3487</v>
      </c>
      <c r="W96" s="179">
        <v>44726</v>
      </c>
      <c r="X96" s="179">
        <v>44865</v>
      </c>
      <c r="Y96" s="185"/>
      <c r="Z96" s="191" t="s">
        <v>1743</v>
      </c>
      <c r="AA96" s="185"/>
      <c r="AB96" s="185"/>
      <c r="AC96" s="181" t="s">
        <v>3503</v>
      </c>
      <c r="AD96" s="180" t="s">
        <v>1902</v>
      </c>
      <c r="AE96" s="175">
        <v>0</v>
      </c>
      <c r="AF96" s="175">
        <v>0</v>
      </c>
      <c r="AG96" s="186" t="s">
        <v>43</v>
      </c>
      <c r="AH96" s="187">
        <v>44874</v>
      </c>
      <c r="AI96" s="180" t="s">
        <v>3540</v>
      </c>
      <c r="AJ96" s="188" t="s">
        <v>3554</v>
      </c>
    </row>
    <row r="97" spans="1:36" s="150" customFormat="1" ht="92.1" hidden="1" customHeight="1" x14ac:dyDescent="0.25">
      <c r="A97" s="179">
        <v>44740</v>
      </c>
      <c r="B97" s="180" t="s">
        <v>26</v>
      </c>
      <c r="C97" s="180" t="s">
        <v>27</v>
      </c>
      <c r="D97" s="180" t="s">
        <v>28</v>
      </c>
      <c r="E97" s="180">
        <v>2022</v>
      </c>
      <c r="F97" s="180">
        <v>97</v>
      </c>
      <c r="G97" s="180" t="s">
        <v>3341</v>
      </c>
      <c r="H97" s="180">
        <v>2</v>
      </c>
      <c r="I97" s="180" t="s">
        <v>30</v>
      </c>
      <c r="J97" s="180" t="s">
        <v>67</v>
      </c>
      <c r="K97" s="180" t="s">
        <v>32</v>
      </c>
      <c r="L97" s="180" t="s">
        <v>3502</v>
      </c>
      <c r="M97" s="180" t="s">
        <v>3561</v>
      </c>
      <c r="N97" s="181" t="s">
        <v>2830</v>
      </c>
      <c r="O97" s="181" t="s">
        <v>2830</v>
      </c>
      <c r="P97" s="181" t="s">
        <v>2830</v>
      </c>
      <c r="Q97" s="180" t="s">
        <v>3357</v>
      </c>
      <c r="R97" s="180" t="s">
        <v>3389</v>
      </c>
      <c r="S97" s="180" t="s">
        <v>3434</v>
      </c>
      <c r="T97" s="180" t="s">
        <v>3435</v>
      </c>
      <c r="U97" s="180">
        <v>1</v>
      </c>
      <c r="V97" s="180" t="s">
        <v>3487</v>
      </c>
      <c r="W97" s="179">
        <v>44726</v>
      </c>
      <c r="X97" s="179">
        <v>44926</v>
      </c>
      <c r="Y97" s="191"/>
      <c r="Z97" s="191" t="s">
        <v>1743</v>
      </c>
      <c r="AA97" s="185"/>
      <c r="AB97" s="185"/>
      <c r="AC97" s="181" t="s">
        <v>3503</v>
      </c>
      <c r="AD97" s="180" t="s">
        <v>1902</v>
      </c>
      <c r="AE97" s="175">
        <v>0</v>
      </c>
      <c r="AF97" s="175">
        <v>0</v>
      </c>
      <c r="AG97" s="186" t="s">
        <v>43</v>
      </c>
      <c r="AH97" s="187">
        <v>44910</v>
      </c>
      <c r="AI97" s="180" t="s">
        <v>3540</v>
      </c>
      <c r="AJ97" s="188" t="s">
        <v>3562</v>
      </c>
    </row>
    <row r="98" spans="1:36" s="150" customFormat="1" ht="92.1" hidden="1" customHeight="1" x14ac:dyDescent="0.25">
      <c r="A98" s="179">
        <v>44740</v>
      </c>
      <c r="B98" s="180" t="s">
        <v>26</v>
      </c>
      <c r="C98" s="180" t="s">
        <v>27</v>
      </c>
      <c r="D98" s="180" t="s">
        <v>28</v>
      </c>
      <c r="E98" s="180">
        <v>2022</v>
      </c>
      <c r="F98" s="180">
        <v>97</v>
      </c>
      <c r="G98" s="180" t="s">
        <v>3342</v>
      </c>
      <c r="H98" s="180">
        <v>1</v>
      </c>
      <c r="I98" s="180" t="s">
        <v>30</v>
      </c>
      <c r="J98" s="180" t="s">
        <v>67</v>
      </c>
      <c r="K98" s="180" t="s">
        <v>32</v>
      </c>
      <c r="L98" s="180" t="s">
        <v>3502</v>
      </c>
      <c r="M98" s="180" t="s">
        <v>3563</v>
      </c>
      <c r="N98" s="181" t="s">
        <v>2830</v>
      </c>
      <c r="O98" s="181" t="s">
        <v>2830</v>
      </c>
      <c r="P98" s="181"/>
      <c r="Q98" s="180" t="s">
        <v>3358</v>
      </c>
      <c r="R98" s="180" t="s">
        <v>3390</v>
      </c>
      <c r="S98" s="180" t="s">
        <v>3434</v>
      </c>
      <c r="T98" s="180" t="s">
        <v>3435</v>
      </c>
      <c r="U98" s="180">
        <v>1</v>
      </c>
      <c r="V98" s="180" t="s">
        <v>3487</v>
      </c>
      <c r="W98" s="179">
        <v>44726</v>
      </c>
      <c r="X98" s="179">
        <v>44926</v>
      </c>
      <c r="Y98" s="191"/>
      <c r="Z98" s="191" t="s">
        <v>1743</v>
      </c>
      <c r="AA98" s="185"/>
      <c r="AB98" s="185"/>
      <c r="AC98" s="181" t="s">
        <v>3503</v>
      </c>
      <c r="AD98" s="180" t="s">
        <v>1902</v>
      </c>
      <c r="AE98" s="175">
        <v>0</v>
      </c>
      <c r="AF98" s="175">
        <v>0</v>
      </c>
      <c r="AG98" s="186" t="s">
        <v>43</v>
      </c>
      <c r="AH98" s="187">
        <v>44910</v>
      </c>
      <c r="AI98" s="180" t="s">
        <v>3540</v>
      </c>
      <c r="AJ98" s="188" t="s">
        <v>3564</v>
      </c>
    </row>
    <row r="99" spans="1:36" s="150" customFormat="1" ht="92.1" hidden="1" customHeight="1" x14ac:dyDescent="0.25">
      <c r="A99" s="179">
        <v>44740</v>
      </c>
      <c r="B99" s="180" t="s">
        <v>26</v>
      </c>
      <c r="C99" s="180" t="s">
        <v>27</v>
      </c>
      <c r="D99" s="180" t="s">
        <v>28</v>
      </c>
      <c r="E99" s="180">
        <v>2022</v>
      </c>
      <c r="F99" s="180">
        <v>97</v>
      </c>
      <c r="G99" s="180" t="s">
        <v>3343</v>
      </c>
      <c r="H99" s="180">
        <v>1</v>
      </c>
      <c r="I99" s="180" t="s">
        <v>30</v>
      </c>
      <c r="J99" s="180" t="s">
        <v>67</v>
      </c>
      <c r="K99" s="180" t="s">
        <v>32</v>
      </c>
      <c r="L99" s="180" t="s">
        <v>3502</v>
      </c>
      <c r="M99" s="180" t="s">
        <v>3583</v>
      </c>
      <c r="N99" s="181" t="s">
        <v>2830</v>
      </c>
      <c r="O99" s="181" t="s">
        <v>2830</v>
      </c>
      <c r="P99" s="181"/>
      <c r="Q99" s="180" t="s">
        <v>3359</v>
      </c>
      <c r="R99" s="180" t="s">
        <v>3391</v>
      </c>
      <c r="S99" s="180" t="s">
        <v>3436</v>
      </c>
      <c r="T99" s="180" t="s">
        <v>3437</v>
      </c>
      <c r="U99" s="180">
        <v>1</v>
      </c>
      <c r="V99" s="180" t="s">
        <v>3488</v>
      </c>
      <c r="W99" s="179">
        <v>44743</v>
      </c>
      <c r="X99" s="179">
        <v>44907</v>
      </c>
      <c r="Y99" s="191"/>
      <c r="Z99" s="191" t="s">
        <v>1743</v>
      </c>
      <c r="AA99" s="185"/>
      <c r="AB99" s="185"/>
      <c r="AC99" s="181" t="s">
        <v>3668</v>
      </c>
      <c r="AD99" s="180" t="s">
        <v>3512</v>
      </c>
      <c r="AE99" s="175">
        <v>0</v>
      </c>
      <c r="AF99" s="175">
        <v>0</v>
      </c>
      <c r="AG99" s="186" t="s">
        <v>43</v>
      </c>
      <c r="AH99" s="187">
        <v>44931</v>
      </c>
      <c r="AI99" s="180" t="s">
        <v>3650</v>
      </c>
      <c r="AJ99" s="188" t="s">
        <v>3651</v>
      </c>
    </row>
    <row r="100" spans="1:36" s="150" customFormat="1" ht="92.1" customHeight="1" x14ac:dyDescent="0.25">
      <c r="A100" s="179">
        <v>44740</v>
      </c>
      <c r="B100" s="180" t="s">
        <v>26</v>
      </c>
      <c r="C100" s="180" t="s">
        <v>27</v>
      </c>
      <c r="D100" s="180" t="s">
        <v>28</v>
      </c>
      <c r="E100" s="180">
        <v>2022</v>
      </c>
      <c r="F100" s="180">
        <v>97</v>
      </c>
      <c r="G100" s="180" t="s">
        <v>3343</v>
      </c>
      <c r="H100" s="180">
        <v>2</v>
      </c>
      <c r="I100" s="180" t="s">
        <v>30</v>
      </c>
      <c r="J100" s="180" t="s">
        <v>67</v>
      </c>
      <c r="K100" s="180" t="s">
        <v>32</v>
      </c>
      <c r="L100" s="180" t="s">
        <v>3502</v>
      </c>
      <c r="M100" s="180" t="s">
        <v>3583</v>
      </c>
      <c r="N100" s="181" t="s">
        <v>2830</v>
      </c>
      <c r="O100" s="181" t="s">
        <v>2830</v>
      </c>
      <c r="P100" s="181"/>
      <c r="Q100" s="180" t="s">
        <v>3359</v>
      </c>
      <c r="R100" s="180" t="s">
        <v>3392</v>
      </c>
      <c r="S100" s="180" t="s">
        <v>3438</v>
      </c>
      <c r="T100" s="180" t="s">
        <v>3439</v>
      </c>
      <c r="U100" s="180">
        <v>1</v>
      </c>
      <c r="V100" s="180" t="s">
        <v>3488</v>
      </c>
      <c r="W100" s="179">
        <v>44743</v>
      </c>
      <c r="X100" s="179">
        <v>45090</v>
      </c>
      <c r="Y100" s="191"/>
      <c r="Z100" s="191" t="s">
        <v>1743</v>
      </c>
      <c r="AA100" s="185"/>
      <c r="AB100" s="185"/>
      <c r="AC100" s="181" t="s">
        <v>3668</v>
      </c>
      <c r="AD100" s="180" t="s">
        <v>3512</v>
      </c>
      <c r="AE100" s="175">
        <v>0</v>
      </c>
      <c r="AF100" s="175">
        <v>0</v>
      </c>
      <c r="AG100" s="186" t="s">
        <v>1743</v>
      </c>
      <c r="AH100" s="187">
        <v>44931</v>
      </c>
      <c r="AI100" s="180" t="s">
        <v>3650</v>
      </c>
      <c r="AJ100" s="188" t="s">
        <v>3652</v>
      </c>
    </row>
    <row r="101" spans="1:36" s="150" customFormat="1" ht="92.1" hidden="1" customHeight="1" x14ac:dyDescent="0.25">
      <c r="A101" s="179">
        <v>44740</v>
      </c>
      <c r="B101" s="180" t="s">
        <v>26</v>
      </c>
      <c r="C101" s="180" t="s">
        <v>27</v>
      </c>
      <c r="D101" s="180" t="s">
        <v>28</v>
      </c>
      <c r="E101" s="180">
        <v>2022</v>
      </c>
      <c r="F101" s="180">
        <v>97</v>
      </c>
      <c r="G101" s="180" t="s">
        <v>3343</v>
      </c>
      <c r="H101" s="180">
        <v>3</v>
      </c>
      <c r="I101" s="180" t="s">
        <v>30</v>
      </c>
      <c r="J101" s="180" t="s">
        <v>67</v>
      </c>
      <c r="K101" s="180" t="s">
        <v>32</v>
      </c>
      <c r="L101" s="180" t="s">
        <v>3502</v>
      </c>
      <c r="M101" s="180" t="s">
        <v>3583</v>
      </c>
      <c r="N101" s="181" t="s">
        <v>2830</v>
      </c>
      <c r="O101" s="181" t="s">
        <v>2830</v>
      </c>
      <c r="P101" s="181"/>
      <c r="Q101" s="180" t="s">
        <v>3359</v>
      </c>
      <c r="R101" s="180" t="s">
        <v>3393</v>
      </c>
      <c r="S101" s="180" t="s">
        <v>3440</v>
      </c>
      <c r="T101" s="180" t="s">
        <v>3441</v>
      </c>
      <c r="U101" s="180">
        <v>1</v>
      </c>
      <c r="V101" s="180" t="s">
        <v>3489</v>
      </c>
      <c r="W101" s="179">
        <v>44726</v>
      </c>
      <c r="X101" s="179">
        <v>44926</v>
      </c>
      <c r="Y101" s="191"/>
      <c r="Z101" s="191" t="s">
        <v>1743</v>
      </c>
      <c r="AA101" s="185"/>
      <c r="AB101" s="185"/>
      <c r="AC101" s="181" t="s">
        <v>3505</v>
      </c>
      <c r="AD101" s="180" t="s">
        <v>3513</v>
      </c>
      <c r="AE101" s="175">
        <v>0</v>
      </c>
      <c r="AF101" s="175">
        <v>0</v>
      </c>
      <c r="AG101" s="186" t="s">
        <v>43</v>
      </c>
      <c r="AH101" s="187">
        <v>44571</v>
      </c>
      <c r="AI101" s="180" t="s">
        <v>3654</v>
      </c>
      <c r="AJ101" s="188" t="s">
        <v>3653</v>
      </c>
    </row>
    <row r="102" spans="1:36" s="150" customFormat="1" ht="92.1" hidden="1" customHeight="1" x14ac:dyDescent="0.25">
      <c r="A102" s="179">
        <v>44740</v>
      </c>
      <c r="B102" s="180" t="s">
        <v>26</v>
      </c>
      <c r="C102" s="180" t="s">
        <v>27</v>
      </c>
      <c r="D102" s="180" t="s">
        <v>28</v>
      </c>
      <c r="E102" s="180">
        <v>2022</v>
      </c>
      <c r="F102" s="180">
        <v>97</v>
      </c>
      <c r="G102" s="180" t="s">
        <v>3344</v>
      </c>
      <c r="H102" s="180">
        <v>1</v>
      </c>
      <c r="I102" s="180" t="s">
        <v>30</v>
      </c>
      <c r="J102" s="180" t="s">
        <v>67</v>
      </c>
      <c r="K102" s="180" t="s">
        <v>32</v>
      </c>
      <c r="L102" s="180" t="s">
        <v>3502</v>
      </c>
      <c r="M102" s="180" t="s">
        <v>3584</v>
      </c>
      <c r="N102" s="181" t="s">
        <v>2830</v>
      </c>
      <c r="O102" s="181"/>
      <c r="P102" s="181"/>
      <c r="Q102" s="180" t="s">
        <v>3360</v>
      </c>
      <c r="R102" s="180" t="s">
        <v>3394</v>
      </c>
      <c r="S102" s="180" t="s">
        <v>3442</v>
      </c>
      <c r="T102" s="180" t="s">
        <v>3443</v>
      </c>
      <c r="U102" s="180">
        <v>2</v>
      </c>
      <c r="V102" s="180" t="s">
        <v>3488</v>
      </c>
      <c r="W102" s="179">
        <v>44743</v>
      </c>
      <c r="X102" s="179">
        <v>44926</v>
      </c>
      <c r="Y102" s="191"/>
      <c r="Z102" s="191" t="s">
        <v>1743</v>
      </c>
      <c r="AA102" s="185"/>
      <c r="AB102" s="185"/>
      <c r="AC102" s="181" t="s">
        <v>3668</v>
      </c>
      <c r="AD102" s="180" t="s">
        <v>3512</v>
      </c>
      <c r="AE102" s="175">
        <v>0</v>
      </c>
      <c r="AF102" s="175">
        <v>0</v>
      </c>
      <c r="AG102" s="186" t="s">
        <v>43</v>
      </c>
      <c r="AH102" s="187">
        <v>44931</v>
      </c>
      <c r="AI102" s="180" t="s">
        <v>3650</v>
      </c>
      <c r="AJ102" s="188" t="s">
        <v>3655</v>
      </c>
    </row>
    <row r="103" spans="1:36" s="150" customFormat="1" ht="92.1" hidden="1" customHeight="1" x14ac:dyDescent="0.25">
      <c r="A103" s="179">
        <v>44740</v>
      </c>
      <c r="B103" s="180" t="s">
        <v>26</v>
      </c>
      <c r="C103" s="180" t="s">
        <v>27</v>
      </c>
      <c r="D103" s="180" t="s">
        <v>28</v>
      </c>
      <c r="E103" s="180">
        <v>2022</v>
      </c>
      <c r="F103" s="180">
        <v>97</v>
      </c>
      <c r="G103" s="180" t="s">
        <v>2923</v>
      </c>
      <c r="H103" s="180">
        <v>1</v>
      </c>
      <c r="I103" s="180" t="s">
        <v>30</v>
      </c>
      <c r="J103" s="180" t="s">
        <v>67</v>
      </c>
      <c r="K103" s="180" t="s">
        <v>1286</v>
      </c>
      <c r="L103" s="180" t="s">
        <v>2924</v>
      </c>
      <c r="M103" s="180" t="s">
        <v>3576</v>
      </c>
      <c r="N103" s="181" t="s">
        <v>2830</v>
      </c>
      <c r="O103" s="181"/>
      <c r="P103" s="181"/>
      <c r="Q103" s="180" t="s">
        <v>3361</v>
      </c>
      <c r="R103" s="180" t="s">
        <v>3395</v>
      </c>
      <c r="S103" s="180" t="s">
        <v>3444</v>
      </c>
      <c r="T103" s="180" t="s">
        <v>3445</v>
      </c>
      <c r="U103" s="180">
        <v>1</v>
      </c>
      <c r="V103" s="180" t="s">
        <v>3490</v>
      </c>
      <c r="W103" s="179">
        <v>44743</v>
      </c>
      <c r="X103" s="179">
        <v>44985</v>
      </c>
      <c r="Y103" s="191"/>
      <c r="Z103" s="191" t="s">
        <v>1743</v>
      </c>
      <c r="AA103" s="185"/>
      <c r="AB103" s="185"/>
      <c r="AC103" s="181" t="s">
        <v>2808</v>
      </c>
      <c r="AD103" s="180" t="s">
        <v>3514</v>
      </c>
      <c r="AE103" s="175">
        <v>100</v>
      </c>
      <c r="AF103" s="175">
        <v>80</v>
      </c>
      <c r="AG103" s="186" t="s">
        <v>43</v>
      </c>
      <c r="AH103" s="187">
        <v>44992</v>
      </c>
      <c r="AI103" s="180" t="s">
        <v>3307</v>
      </c>
      <c r="AJ103" s="188" t="s">
        <v>3677</v>
      </c>
    </row>
    <row r="104" spans="1:36" s="150" customFormat="1" ht="92.1" hidden="1" customHeight="1" x14ac:dyDescent="0.25">
      <c r="A104" s="179">
        <v>44740</v>
      </c>
      <c r="B104" s="180" t="s">
        <v>26</v>
      </c>
      <c r="C104" s="180" t="s">
        <v>27</v>
      </c>
      <c r="D104" s="180" t="s">
        <v>28</v>
      </c>
      <c r="E104" s="180">
        <v>2022</v>
      </c>
      <c r="F104" s="180">
        <v>97</v>
      </c>
      <c r="G104" s="180" t="s">
        <v>2923</v>
      </c>
      <c r="H104" s="180">
        <v>2</v>
      </c>
      <c r="I104" s="180" t="s">
        <v>30</v>
      </c>
      <c r="J104" s="180" t="s">
        <v>67</v>
      </c>
      <c r="K104" s="180" t="s">
        <v>1286</v>
      </c>
      <c r="L104" s="180" t="s">
        <v>2924</v>
      </c>
      <c r="M104" s="180" t="s">
        <v>3576</v>
      </c>
      <c r="N104" s="181" t="s">
        <v>2830</v>
      </c>
      <c r="O104" s="181"/>
      <c r="P104" s="181"/>
      <c r="Q104" s="180" t="s">
        <v>3361</v>
      </c>
      <c r="R104" s="180" t="s">
        <v>3396</v>
      </c>
      <c r="S104" s="180" t="s">
        <v>3446</v>
      </c>
      <c r="T104" s="180" t="s">
        <v>3447</v>
      </c>
      <c r="U104" s="180">
        <v>1</v>
      </c>
      <c r="V104" s="180" t="s">
        <v>3491</v>
      </c>
      <c r="W104" s="179">
        <v>44743</v>
      </c>
      <c r="X104" s="179">
        <v>44985</v>
      </c>
      <c r="Y104" s="191"/>
      <c r="Z104" s="191" t="s">
        <v>1743</v>
      </c>
      <c r="AA104" s="185"/>
      <c r="AB104" s="185"/>
      <c r="AC104" s="181" t="s">
        <v>2808</v>
      </c>
      <c r="AD104" s="180" t="s">
        <v>3515</v>
      </c>
      <c r="AE104" s="175">
        <v>100</v>
      </c>
      <c r="AF104" s="175">
        <v>100</v>
      </c>
      <c r="AG104" s="186" t="s">
        <v>43</v>
      </c>
      <c r="AH104" s="187">
        <v>44964</v>
      </c>
      <c r="AI104" s="180" t="s">
        <v>3307</v>
      </c>
      <c r="AJ104" s="188" t="s">
        <v>3674</v>
      </c>
    </row>
    <row r="105" spans="1:36" s="150" customFormat="1" ht="92.1" hidden="1" customHeight="1" x14ac:dyDescent="0.25">
      <c r="A105" s="179">
        <v>44740</v>
      </c>
      <c r="B105" s="180" t="s">
        <v>26</v>
      </c>
      <c r="C105" s="180" t="s">
        <v>27</v>
      </c>
      <c r="D105" s="180" t="s">
        <v>28</v>
      </c>
      <c r="E105" s="180">
        <v>2022</v>
      </c>
      <c r="F105" s="180">
        <v>97</v>
      </c>
      <c r="G105" s="180" t="s">
        <v>2923</v>
      </c>
      <c r="H105" s="180">
        <v>3</v>
      </c>
      <c r="I105" s="180" t="s">
        <v>30</v>
      </c>
      <c r="J105" s="180" t="s">
        <v>67</v>
      </c>
      <c r="K105" s="180" t="s">
        <v>1286</v>
      </c>
      <c r="L105" s="180" t="s">
        <v>2924</v>
      </c>
      <c r="M105" s="180" t="s">
        <v>3576</v>
      </c>
      <c r="N105" s="181" t="s">
        <v>2830</v>
      </c>
      <c r="O105" s="181"/>
      <c r="P105" s="181"/>
      <c r="Q105" s="180" t="s">
        <v>3361</v>
      </c>
      <c r="R105" s="180" t="s">
        <v>3397</v>
      </c>
      <c r="S105" s="180" t="s">
        <v>3448</v>
      </c>
      <c r="T105" s="180" t="s">
        <v>3449</v>
      </c>
      <c r="U105" s="180">
        <v>1</v>
      </c>
      <c r="V105" s="180" t="s">
        <v>3492</v>
      </c>
      <c r="W105" s="179">
        <v>44743</v>
      </c>
      <c r="X105" s="179">
        <v>44985</v>
      </c>
      <c r="Y105" s="191"/>
      <c r="Z105" s="191" t="s">
        <v>1743</v>
      </c>
      <c r="AA105" s="185"/>
      <c r="AB105" s="185"/>
      <c r="AC105" s="181" t="s">
        <v>2808</v>
      </c>
      <c r="AD105" s="180" t="s">
        <v>3514</v>
      </c>
      <c r="AE105" s="175">
        <v>0</v>
      </c>
      <c r="AF105" s="175">
        <v>0</v>
      </c>
      <c r="AG105" s="186" t="s">
        <v>43</v>
      </c>
      <c r="AH105" s="187">
        <v>44964</v>
      </c>
      <c r="AI105" s="180" t="s">
        <v>3307</v>
      </c>
      <c r="AJ105" s="188" t="s">
        <v>3675</v>
      </c>
    </row>
    <row r="106" spans="1:36" s="150" customFormat="1" ht="92.1" hidden="1" customHeight="1" x14ac:dyDescent="0.25">
      <c r="A106" s="179">
        <v>44740</v>
      </c>
      <c r="B106" s="180" t="s">
        <v>26</v>
      </c>
      <c r="C106" s="180" t="s">
        <v>27</v>
      </c>
      <c r="D106" s="180" t="s">
        <v>28</v>
      </c>
      <c r="E106" s="180">
        <v>2022</v>
      </c>
      <c r="F106" s="180">
        <v>97</v>
      </c>
      <c r="G106" s="180" t="s">
        <v>2923</v>
      </c>
      <c r="H106" s="180">
        <v>4</v>
      </c>
      <c r="I106" s="180" t="s">
        <v>30</v>
      </c>
      <c r="J106" s="180" t="s">
        <v>67</v>
      </c>
      <c r="K106" s="180" t="s">
        <v>1286</v>
      </c>
      <c r="L106" s="180" t="s">
        <v>2924</v>
      </c>
      <c r="M106" s="180" t="s">
        <v>3576</v>
      </c>
      <c r="N106" s="181" t="s">
        <v>2830</v>
      </c>
      <c r="O106" s="181"/>
      <c r="P106" s="181"/>
      <c r="Q106" s="180" t="s">
        <v>3361</v>
      </c>
      <c r="R106" s="180" t="s">
        <v>3398</v>
      </c>
      <c r="S106" s="180" t="s">
        <v>3450</v>
      </c>
      <c r="T106" s="180" t="s">
        <v>3451</v>
      </c>
      <c r="U106" s="180">
        <v>1</v>
      </c>
      <c r="V106" s="180" t="s">
        <v>3493</v>
      </c>
      <c r="W106" s="179">
        <v>44743</v>
      </c>
      <c r="X106" s="179">
        <v>44834</v>
      </c>
      <c r="Y106" s="191"/>
      <c r="Z106" s="191" t="s">
        <v>1743</v>
      </c>
      <c r="AA106" s="185"/>
      <c r="AB106" s="185"/>
      <c r="AC106" s="181" t="s">
        <v>2808</v>
      </c>
      <c r="AD106" s="180" t="s">
        <v>3493</v>
      </c>
      <c r="AE106" s="175">
        <v>100</v>
      </c>
      <c r="AF106" s="175">
        <v>100</v>
      </c>
      <c r="AG106" s="186" t="s">
        <v>43</v>
      </c>
      <c r="AH106" s="187">
        <v>44841</v>
      </c>
      <c r="AI106" s="180" t="s">
        <v>3307</v>
      </c>
      <c r="AJ106" s="188" t="s">
        <v>3546</v>
      </c>
    </row>
    <row r="107" spans="1:36" s="150" customFormat="1" ht="92.1" hidden="1" customHeight="1" x14ac:dyDescent="0.25">
      <c r="A107" s="179">
        <v>44740</v>
      </c>
      <c r="B107" s="180" t="s">
        <v>26</v>
      </c>
      <c r="C107" s="180" t="s">
        <v>27</v>
      </c>
      <c r="D107" s="180" t="s">
        <v>28</v>
      </c>
      <c r="E107" s="180">
        <v>2022</v>
      </c>
      <c r="F107" s="180">
        <v>97</v>
      </c>
      <c r="G107" s="180" t="s">
        <v>3110</v>
      </c>
      <c r="H107" s="180">
        <v>1</v>
      </c>
      <c r="I107" s="180" t="s">
        <v>30</v>
      </c>
      <c r="J107" s="180" t="s">
        <v>67</v>
      </c>
      <c r="K107" s="180" t="s">
        <v>1286</v>
      </c>
      <c r="L107" s="180" t="s">
        <v>2924</v>
      </c>
      <c r="M107" s="180" t="s">
        <v>3565</v>
      </c>
      <c r="N107" s="181" t="s">
        <v>2830</v>
      </c>
      <c r="O107" s="181"/>
      <c r="P107" s="181"/>
      <c r="Q107" s="180" t="s">
        <v>3362</v>
      </c>
      <c r="R107" s="180" t="s">
        <v>3399</v>
      </c>
      <c r="S107" s="180" t="s">
        <v>3452</v>
      </c>
      <c r="T107" s="180" t="s">
        <v>3453</v>
      </c>
      <c r="U107" s="180">
        <v>1</v>
      </c>
      <c r="V107" s="180" t="s">
        <v>3494</v>
      </c>
      <c r="W107" s="179">
        <v>44743</v>
      </c>
      <c r="X107" s="179">
        <v>44957</v>
      </c>
      <c r="Y107" s="191"/>
      <c r="Z107" s="191" t="s">
        <v>1743</v>
      </c>
      <c r="AA107" s="185"/>
      <c r="AB107" s="185"/>
      <c r="AC107" s="181" t="s">
        <v>3503</v>
      </c>
      <c r="AD107" s="180" t="s">
        <v>3516</v>
      </c>
      <c r="AE107" s="175">
        <v>0</v>
      </c>
      <c r="AF107" s="175">
        <v>0</v>
      </c>
      <c r="AG107" s="186" t="s">
        <v>43</v>
      </c>
      <c r="AH107" s="187">
        <v>44965</v>
      </c>
      <c r="AI107" s="180" t="s">
        <v>3540</v>
      </c>
      <c r="AJ107" s="188" t="s">
        <v>3673</v>
      </c>
    </row>
    <row r="108" spans="1:36" s="150" customFormat="1" ht="92.1" hidden="1" customHeight="1" x14ac:dyDescent="0.25">
      <c r="A108" s="179">
        <v>44740</v>
      </c>
      <c r="B108" s="180" t="s">
        <v>26</v>
      </c>
      <c r="C108" s="180" t="s">
        <v>27</v>
      </c>
      <c r="D108" s="180" t="s">
        <v>28</v>
      </c>
      <c r="E108" s="180">
        <v>2022</v>
      </c>
      <c r="F108" s="180">
        <v>97</v>
      </c>
      <c r="G108" s="180" t="s">
        <v>3110</v>
      </c>
      <c r="H108" s="180">
        <v>2</v>
      </c>
      <c r="I108" s="180" t="s">
        <v>30</v>
      </c>
      <c r="J108" s="180" t="s">
        <v>67</v>
      </c>
      <c r="K108" s="180" t="s">
        <v>1286</v>
      </c>
      <c r="L108" s="180" t="s">
        <v>2924</v>
      </c>
      <c r="M108" s="180" t="s">
        <v>3565</v>
      </c>
      <c r="N108" s="181" t="s">
        <v>2830</v>
      </c>
      <c r="O108" s="181"/>
      <c r="P108" s="181"/>
      <c r="Q108" s="180" t="s">
        <v>3363</v>
      </c>
      <c r="R108" s="180" t="s">
        <v>3400</v>
      </c>
      <c r="S108" s="180" t="s">
        <v>3454</v>
      </c>
      <c r="T108" s="180" t="s">
        <v>3455</v>
      </c>
      <c r="U108" s="180">
        <v>1</v>
      </c>
      <c r="V108" s="180" t="s">
        <v>3495</v>
      </c>
      <c r="W108" s="179">
        <v>44949</v>
      </c>
      <c r="X108" s="179">
        <v>44985</v>
      </c>
      <c r="Y108" s="191"/>
      <c r="Z108" s="191" t="s">
        <v>1743</v>
      </c>
      <c r="AA108" s="185"/>
      <c r="AB108" s="185"/>
      <c r="AC108" s="181" t="s">
        <v>2808</v>
      </c>
      <c r="AD108" s="180" t="s">
        <v>3517</v>
      </c>
      <c r="AE108" s="175">
        <v>100</v>
      </c>
      <c r="AF108" s="175">
        <v>80</v>
      </c>
      <c r="AG108" s="186" t="s">
        <v>43</v>
      </c>
      <c r="AH108" s="187">
        <v>44992</v>
      </c>
      <c r="AI108" s="180" t="s">
        <v>3545</v>
      </c>
      <c r="AJ108" s="188" t="s">
        <v>3678</v>
      </c>
    </row>
    <row r="109" spans="1:36" s="150" customFormat="1" ht="92.1" hidden="1" customHeight="1" x14ac:dyDescent="0.25">
      <c r="A109" s="179">
        <v>44740</v>
      </c>
      <c r="B109" s="180" t="s">
        <v>26</v>
      </c>
      <c r="C109" s="180" t="s">
        <v>27</v>
      </c>
      <c r="D109" s="180" t="s">
        <v>28</v>
      </c>
      <c r="E109" s="180">
        <v>2022</v>
      </c>
      <c r="F109" s="180">
        <v>97</v>
      </c>
      <c r="G109" s="180" t="s">
        <v>3345</v>
      </c>
      <c r="H109" s="180">
        <v>1</v>
      </c>
      <c r="I109" s="180" t="s">
        <v>30</v>
      </c>
      <c r="J109" s="180" t="s">
        <v>67</v>
      </c>
      <c r="K109" s="180" t="s">
        <v>1286</v>
      </c>
      <c r="L109" s="180" t="s">
        <v>2924</v>
      </c>
      <c r="M109" s="180" t="s">
        <v>3585</v>
      </c>
      <c r="N109" s="181" t="s">
        <v>2830</v>
      </c>
      <c r="O109" s="181"/>
      <c r="P109" s="181"/>
      <c r="Q109" s="180" t="s">
        <v>3364</v>
      </c>
      <c r="R109" s="180" t="s">
        <v>3401</v>
      </c>
      <c r="S109" s="180" t="s">
        <v>3456</v>
      </c>
      <c r="T109" s="180" t="s">
        <v>3457</v>
      </c>
      <c r="U109" s="180">
        <v>1</v>
      </c>
      <c r="V109" s="180" t="s">
        <v>3492</v>
      </c>
      <c r="W109" s="179">
        <v>44743</v>
      </c>
      <c r="X109" s="179">
        <v>44985</v>
      </c>
      <c r="Y109" s="191"/>
      <c r="Z109" s="191" t="s">
        <v>1743</v>
      </c>
      <c r="AA109" s="185"/>
      <c r="AB109" s="185"/>
      <c r="AC109" s="181" t="s">
        <v>2808</v>
      </c>
      <c r="AD109" s="180" t="s">
        <v>3514</v>
      </c>
      <c r="AE109" s="175">
        <v>0</v>
      </c>
      <c r="AF109" s="175">
        <v>0</v>
      </c>
      <c r="AG109" s="186" t="s">
        <v>43</v>
      </c>
      <c r="AH109" s="187">
        <v>44964</v>
      </c>
      <c r="AI109" s="180" t="s">
        <v>3307</v>
      </c>
      <c r="AJ109" s="188" t="s">
        <v>3676</v>
      </c>
    </row>
    <row r="110" spans="1:36" s="150" customFormat="1" ht="92.1" hidden="1" customHeight="1" x14ac:dyDescent="0.25">
      <c r="A110" s="179">
        <v>44740</v>
      </c>
      <c r="B110" s="180" t="s">
        <v>26</v>
      </c>
      <c r="C110" s="180" t="s">
        <v>27</v>
      </c>
      <c r="D110" s="180" t="s">
        <v>28</v>
      </c>
      <c r="E110" s="180">
        <v>2022</v>
      </c>
      <c r="F110" s="180">
        <v>97</v>
      </c>
      <c r="G110" s="180" t="s">
        <v>3345</v>
      </c>
      <c r="H110" s="180">
        <v>2</v>
      </c>
      <c r="I110" s="180" t="s">
        <v>30</v>
      </c>
      <c r="J110" s="180" t="s">
        <v>67</v>
      </c>
      <c r="K110" s="180" t="s">
        <v>1286</v>
      </c>
      <c r="L110" s="180" t="s">
        <v>2924</v>
      </c>
      <c r="M110" s="180" t="s">
        <v>3585</v>
      </c>
      <c r="N110" s="181" t="s">
        <v>2830</v>
      </c>
      <c r="O110" s="181"/>
      <c r="P110" s="181"/>
      <c r="Q110" s="180" t="s">
        <v>3365</v>
      </c>
      <c r="R110" s="180" t="s">
        <v>3402</v>
      </c>
      <c r="S110" s="180" t="s">
        <v>3458</v>
      </c>
      <c r="T110" s="180" t="s">
        <v>3459</v>
      </c>
      <c r="U110" s="180">
        <v>1</v>
      </c>
      <c r="V110" s="180" t="s">
        <v>3493</v>
      </c>
      <c r="W110" s="179">
        <v>44743</v>
      </c>
      <c r="X110" s="179">
        <v>44834</v>
      </c>
      <c r="Y110" s="191"/>
      <c r="Z110" s="191" t="s">
        <v>1743</v>
      </c>
      <c r="AA110" s="185"/>
      <c r="AB110" s="185"/>
      <c r="AC110" s="181" t="s">
        <v>2808</v>
      </c>
      <c r="AD110" s="180" t="s">
        <v>3493</v>
      </c>
      <c r="AE110" s="175">
        <v>100</v>
      </c>
      <c r="AF110" s="175">
        <v>100</v>
      </c>
      <c r="AG110" s="186" t="s">
        <v>43</v>
      </c>
      <c r="AH110" s="187">
        <v>44841</v>
      </c>
      <c r="AI110" s="180" t="s">
        <v>3307</v>
      </c>
      <c r="AJ110" s="188" t="s">
        <v>3547</v>
      </c>
    </row>
    <row r="111" spans="1:36" s="150" customFormat="1" ht="92.1" hidden="1" customHeight="1" x14ac:dyDescent="0.25">
      <c r="A111" s="179">
        <v>44740</v>
      </c>
      <c r="B111" s="180" t="s">
        <v>26</v>
      </c>
      <c r="C111" s="180" t="s">
        <v>27</v>
      </c>
      <c r="D111" s="180" t="s">
        <v>28</v>
      </c>
      <c r="E111" s="180">
        <v>2022</v>
      </c>
      <c r="F111" s="180">
        <v>97</v>
      </c>
      <c r="G111" s="180" t="s">
        <v>3345</v>
      </c>
      <c r="H111" s="180">
        <v>3</v>
      </c>
      <c r="I111" s="180" t="s">
        <v>30</v>
      </c>
      <c r="J111" s="180" t="s">
        <v>67</v>
      </c>
      <c r="K111" s="180" t="s">
        <v>1286</v>
      </c>
      <c r="L111" s="180" t="s">
        <v>2924</v>
      </c>
      <c r="M111" s="180" t="s">
        <v>3585</v>
      </c>
      <c r="N111" s="181" t="s">
        <v>2830</v>
      </c>
      <c r="O111" s="181"/>
      <c r="P111" s="181"/>
      <c r="Q111" s="180" t="s">
        <v>3364</v>
      </c>
      <c r="R111" s="180" t="s">
        <v>3403</v>
      </c>
      <c r="S111" s="180" t="s">
        <v>3460</v>
      </c>
      <c r="T111" s="180" t="s">
        <v>3461</v>
      </c>
      <c r="U111" s="180">
        <v>1</v>
      </c>
      <c r="V111" s="180" t="s">
        <v>3496</v>
      </c>
      <c r="W111" s="179">
        <v>44743</v>
      </c>
      <c r="X111" s="179">
        <v>44985</v>
      </c>
      <c r="Y111" s="191"/>
      <c r="Z111" s="191" t="s">
        <v>1743</v>
      </c>
      <c r="AA111" s="185"/>
      <c r="AB111" s="185"/>
      <c r="AC111" s="181" t="s">
        <v>3504</v>
      </c>
      <c r="AD111" s="180" t="s">
        <v>3518</v>
      </c>
      <c r="AE111" s="175">
        <v>100</v>
      </c>
      <c r="AF111" s="175">
        <v>100</v>
      </c>
      <c r="AG111" s="186" t="s">
        <v>43</v>
      </c>
      <c r="AH111" s="187">
        <v>44993</v>
      </c>
      <c r="AI111" s="180" t="s">
        <v>3545</v>
      </c>
      <c r="AJ111" s="188" t="s">
        <v>3679</v>
      </c>
    </row>
    <row r="112" spans="1:36" s="150" customFormat="1" ht="92.1" hidden="1" customHeight="1" x14ac:dyDescent="0.25">
      <c r="A112" s="179">
        <v>44740</v>
      </c>
      <c r="B112" s="180" t="s">
        <v>26</v>
      </c>
      <c r="C112" s="180" t="s">
        <v>27</v>
      </c>
      <c r="D112" s="180" t="s">
        <v>28</v>
      </c>
      <c r="E112" s="180">
        <v>2022</v>
      </c>
      <c r="F112" s="180">
        <v>97</v>
      </c>
      <c r="G112" s="180" t="s">
        <v>3346</v>
      </c>
      <c r="H112" s="180">
        <v>1</v>
      </c>
      <c r="I112" s="180" t="s">
        <v>30</v>
      </c>
      <c r="J112" s="180" t="s">
        <v>67</v>
      </c>
      <c r="K112" s="180" t="s">
        <v>1286</v>
      </c>
      <c r="L112" s="180" t="s">
        <v>2924</v>
      </c>
      <c r="M112" s="180" t="s">
        <v>3586</v>
      </c>
      <c r="N112" s="181" t="s">
        <v>2830</v>
      </c>
      <c r="O112" s="181"/>
      <c r="P112" s="181"/>
      <c r="Q112" s="180" t="s">
        <v>3366</v>
      </c>
      <c r="R112" s="180" t="s">
        <v>3404</v>
      </c>
      <c r="S112" s="180" t="s">
        <v>3462</v>
      </c>
      <c r="T112" s="180" t="s">
        <v>3463</v>
      </c>
      <c r="U112" s="180">
        <v>1</v>
      </c>
      <c r="V112" s="180" t="s">
        <v>3497</v>
      </c>
      <c r="W112" s="179">
        <v>44743</v>
      </c>
      <c r="X112" s="179">
        <v>44895</v>
      </c>
      <c r="Y112" s="191"/>
      <c r="Z112" s="191" t="s">
        <v>1743</v>
      </c>
      <c r="AA112" s="185"/>
      <c r="AB112" s="185"/>
      <c r="AC112" s="181" t="s">
        <v>3667</v>
      </c>
      <c r="AD112" s="180" t="s">
        <v>3519</v>
      </c>
      <c r="AE112" s="175">
        <v>100</v>
      </c>
      <c r="AF112" s="175">
        <v>100</v>
      </c>
      <c r="AG112" s="186" t="s">
        <v>43</v>
      </c>
      <c r="AH112" s="187">
        <v>44902</v>
      </c>
      <c r="AI112" s="180" t="s">
        <v>3555</v>
      </c>
      <c r="AJ112" s="188" t="s">
        <v>3556</v>
      </c>
    </row>
    <row r="113" spans="1:36" s="150" customFormat="1" ht="92.1" hidden="1" customHeight="1" x14ac:dyDescent="0.25">
      <c r="A113" s="179">
        <v>44740</v>
      </c>
      <c r="B113" s="180" t="s">
        <v>26</v>
      </c>
      <c r="C113" s="180" t="s">
        <v>27</v>
      </c>
      <c r="D113" s="180" t="s">
        <v>28</v>
      </c>
      <c r="E113" s="180">
        <v>2022</v>
      </c>
      <c r="F113" s="180">
        <v>97</v>
      </c>
      <c r="G113" s="180" t="s">
        <v>3346</v>
      </c>
      <c r="H113" s="180">
        <v>2</v>
      </c>
      <c r="I113" s="180" t="s">
        <v>30</v>
      </c>
      <c r="J113" s="180" t="s">
        <v>67</v>
      </c>
      <c r="K113" s="180" t="s">
        <v>1286</v>
      </c>
      <c r="L113" s="180" t="s">
        <v>2924</v>
      </c>
      <c r="M113" s="180" t="s">
        <v>3586</v>
      </c>
      <c r="N113" s="181" t="s">
        <v>2830</v>
      </c>
      <c r="O113" s="181"/>
      <c r="P113" s="181"/>
      <c r="Q113" s="180" t="s">
        <v>3367</v>
      </c>
      <c r="R113" s="180" t="s">
        <v>3405</v>
      </c>
      <c r="S113" s="180" t="s">
        <v>3464</v>
      </c>
      <c r="T113" s="180" t="s">
        <v>3457</v>
      </c>
      <c r="U113" s="180">
        <v>1</v>
      </c>
      <c r="V113" s="180" t="s">
        <v>3498</v>
      </c>
      <c r="W113" s="179">
        <v>44743</v>
      </c>
      <c r="X113" s="179">
        <v>44942</v>
      </c>
      <c r="Y113" s="191"/>
      <c r="Z113" s="191" t="s">
        <v>1743</v>
      </c>
      <c r="AA113" s="185"/>
      <c r="AB113" s="185"/>
      <c r="AC113" s="181" t="s">
        <v>2808</v>
      </c>
      <c r="AD113" s="180" t="s">
        <v>3520</v>
      </c>
      <c r="AE113" s="175">
        <v>100</v>
      </c>
      <c r="AF113" s="175">
        <v>100</v>
      </c>
      <c r="AG113" s="186" t="s">
        <v>43</v>
      </c>
      <c r="AH113" s="187">
        <v>44932</v>
      </c>
      <c r="AI113" s="180" t="s">
        <v>3307</v>
      </c>
      <c r="AJ113" s="188" t="s">
        <v>3660</v>
      </c>
    </row>
    <row r="114" spans="1:36" s="150" customFormat="1" ht="92.1" hidden="1" customHeight="1" x14ac:dyDescent="0.25">
      <c r="A114" s="179">
        <v>44740</v>
      </c>
      <c r="B114" s="180" t="s">
        <v>26</v>
      </c>
      <c r="C114" s="180" t="s">
        <v>27</v>
      </c>
      <c r="D114" s="180" t="s">
        <v>28</v>
      </c>
      <c r="E114" s="180">
        <v>2022</v>
      </c>
      <c r="F114" s="180">
        <v>97</v>
      </c>
      <c r="G114" s="180" t="s">
        <v>3346</v>
      </c>
      <c r="H114" s="180">
        <v>3</v>
      </c>
      <c r="I114" s="180" t="s">
        <v>30</v>
      </c>
      <c r="J114" s="180" t="s">
        <v>67</v>
      </c>
      <c r="K114" s="180" t="s">
        <v>1286</v>
      </c>
      <c r="L114" s="180" t="s">
        <v>2924</v>
      </c>
      <c r="M114" s="180" t="s">
        <v>3586</v>
      </c>
      <c r="N114" s="181" t="s">
        <v>2830</v>
      </c>
      <c r="O114" s="181"/>
      <c r="P114" s="181"/>
      <c r="Q114" s="180" t="s">
        <v>3368</v>
      </c>
      <c r="R114" s="180" t="s">
        <v>3406</v>
      </c>
      <c r="S114" s="180" t="s">
        <v>3465</v>
      </c>
      <c r="T114" s="180" t="s">
        <v>3466</v>
      </c>
      <c r="U114" s="180">
        <v>1</v>
      </c>
      <c r="V114" s="180" t="s">
        <v>3499</v>
      </c>
      <c r="W114" s="179">
        <v>44743</v>
      </c>
      <c r="X114" s="179">
        <v>44865</v>
      </c>
      <c r="Y114" s="191"/>
      <c r="Z114" s="191" t="s">
        <v>1743</v>
      </c>
      <c r="AA114" s="185"/>
      <c r="AB114" s="185"/>
      <c r="AC114" s="181" t="s">
        <v>2808</v>
      </c>
      <c r="AD114" s="180" t="s">
        <v>3521</v>
      </c>
      <c r="AE114" s="175">
        <v>100</v>
      </c>
      <c r="AF114" s="175">
        <v>100</v>
      </c>
      <c r="AG114" s="186" t="s">
        <v>43</v>
      </c>
      <c r="AH114" s="187">
        <v>44841</v>
      </c>
      <c r="AI114" s="180" t="s">
        <v>3307</v>
      </c>
      <c r="AJ114" s="188" t="s">
        <v>3548</v>
      </c>
    </row>
    <row r="115" spans="1:36" s="150" customFormat="1" ht="92.1" hidden="1" customHeight="1" x14ac:dyDescent="0.25">
      <c r="A115" s="179">
        <v>44740</v>
      </c>
      <c r="B115" s="180" t="s">
        <v>26</v>
      </c>
      <c r="C115" s="180" t="s">
        <v>27</v>
      </c>
      <c r="D115" s="180" t="s">
        <v>28</v>
      </c>
      <c r="E115" s="180">
        <v>2022</v>
      </c>
      <c r="F115" s="180">
        <v>97</v>
      </c>
      <c r="G115" s="180" t="s">
        <v>2925</v>
      </c>
      <c r="H115" s="180">
        <v>1</v>
      </c>
      <c r="I115" s="180" t="s">
        <v>30</v>
      </c>
      <c r="J115" s="180" t="s">
        <v>67</v>
      </c>
      <c r="K115" s="180" t="s">
        <v>1286</v>
      </c>
      <c r="L115" s="180" t="s">
        <v>2924</v>
      </c>
      <c r="M115" s="180" t="s">
        <v>3587</v>
      </c>
      <c r="N115" s="181" t="s">
        <v>2830</v>
      </c>
      <c r="O115" s="181"/>
      <c r="P115" s="181"/>
      <c r="Q115" s="180" t="s">
        <v>3369</v>
      </c>
      <c r="R115" s="180" t="s">
        <v>3407</v>
      </c>
      <c r="S115" s="180" t="s">
        <v>3467</v>
      </c>
      <c r="T115" s="180" t="s">
        <v>3468</v>
      </c>
      <c r="U115" s="180">
        <v>1</v>
      </c>
      <c r="V115" s="180" t="s">
        <v>3500</v>
      </c>
      <c r="W115" s="179">
        <v>44743</v>
      </c>
      <c r="X115" s="179">
        <v>44985</v>
      </c>
      <c r="Y115" s="191"/>
      <c r="Z115" s="191" t="s">
        <v>1743</v>
      </c>
      <c r="AA115" s="185"/>
      <c r="AB115" s="185"/>
      <c r="AC115" s="181" t="s">
        <v>2808</v>
      </c>
      <c r="AD115" s="180" t="s">
        <v>3522</v>
      </c>
      <c r="AE115" s="175">
        <v>100</v>
      </c>
      <c r="AF115" s="175">
        <v>100</v>
      </c>
      <c r="AG115" s="186" t="s">
        <v>43</v>
      </c>
      <c r="AH115" s="187">
        <v>44932</v>
      </c>
      <c r="AI115" s="180" t="s">
        <v>3307</v>
      </c>
      <c r="AJ115" s="188" t="s">
        <v>3661</v>
      </c>
    </row>
    <row r="116" spans="1:36" s="150" customFormat="1" ht="92.1" hidden="1" customHeight="1" x14ac:dyDescent="0.25">
      <c r="A116" s="179">
        <v>44740</v>
      </c>
      <c r="B116" s="180" t="s">
        <v>26</v>
      </c>
      <c r="C116" s="180" t="s">
        <v>27</v>
      </c>
      <c r="D116" s="180" t="s">
        <v>28</v>
      </c>
      <c r="E116" s="180">
        <v>2022</v>
      </c>
      <c r="F116" s="180">
        <v>97</v>
      </c>
      <c r="G116" s="180" t="s">
        <v>2925</v>
      </c>
      <c r="H116" s="180">
        <v>2</v>
      </c>
      <c r="I116" s="180" t="s">
        <v>30</v>
      </c>
      <c r="J116" s="180" t="s">
        <v>67</v>
      </c>
      <c r="K116" s="180" t="s">
        <v>1286</v>
      </c>
      <c r="L116" s="180" t="s">
        <v>2924</v>
      </c>
      <c r="M116" s="180" t="s">
        <v>3587</v>
      </c>
      <c r="N116" s="181" t="s">
        <v>2830</v>
      </c>
      <c r="O116" s="181"/>
      <c r="P116" s="181"/>
      <c r="Q116" s="180" t="s">
        <v>3369</v>
      </c>
      <c r="R116" s="180" t="s">
        <v>3408</v>
      </c>
      <c r="S116" s="180" t="s">
        <v>3469</v>
      </c>
      <c r="T116" s="180" t="s">
        <v>3470</v>
      </c>
      <c r="U116" s="180">
        <v>1</v>
      </c>
      <c r="V116" s="180" t="s">
        <v>3493</v>
      </c>
      <c r="W116" s="179">
        <v>44743</v>
      </c>
      <c r="X116" s="179">
        <v>44773</v>
      </c>
      <c r="Y116" s="191"/>
      <c r="Z116" s="191" t="s">
        <v>1743</v>
      </c>
      <c r="AA116" s="185"/>
      <c r="AB116" s="185"/>
      <c r="AC116" s="181" t="s">
        <v>2808</v>
      </c>
      <c r="AD116" s="180" t="s">
        <v>3493</v>
      </c>
      <c r="AE116" s="175">
        <v>100</v>
      </c>
      <c r="AF116" s="175">
        <v>100</v>
      </c>
      <c r="AG116" s="186" t="s">
        <v>43</v>
      </c>
      <c r="AH116" s="187">
        <v>44778</v>
      </c>
      <c r="AI116" s="180" t="s">
        <v>3307</v>
      </c>
      <c r="AJ116" s="188" t="s">
        <v>3523</v>
      </c>
    </row>
    <row r="117" spans="1:36" s="150" customFormat="1" ht="92.1" hidden="1" customHeight="1" x14ac:dyDescent="0.25">
      <c r="A117" s="179">
        <v>44740</v>
      </c>
      <c r="B117" s="180" t="s">
        <v>26</v>
      </c>
      <c r="C117" s="180" t="s">
        <v>27</v>
      </c>
      <c r="D117" s="180" t="s">
        <v>28</v>
      </c>
      <c r="E117" s="180">
        <v>2022</v>
      </c>
      <c r="F117" s="180">
        <v>97</v>
      </c>
      <c r="G117" s="180" t="s">
        <v>2926</v>
      </c>
      <c r="H117" s="180">
        <v>1</v>
      </c>
      <c r="I117" s="180" t="s">
        <v>30</v>
      </c>
      <c r="J117" s="180" t="s">
        <v>67</v>
      </c>
      <c r="K117" s="180" t="s">
        <v>1286</v>
      </c>
      <c r="L117" s="180" t="s">
        <v>2924</v>
      </c>
      <c r="M117" s="180" t="s">
        <v>3588</v>
      </c>
      <c r="N117" s="181" t="s">
        <v>2830</v>
      </c>
      <c r="O117" s="181"/>
      <c r="P117" s="181"/>
      <c r="Q117" s="180" t="s">
        <v>3370</v>
      </c>
      <c r="R117" s="180" t="s">
        <v>3409</v>
      </c>
      <c r="S117" s="180" t="s">
        <v>3471</v>
      </c>
      <c r="T117" s="180" t="s">
        <v>3449</v>
      </c>
      <c r="U117" s="180">
        <v>1</v>
      </c>
      <c r="V117" s="180" t="s">
        <v>3493</v>
      </c>
      <c r="W117" s="179">
        <v>44743</v>
      </c>
      <c r="X117" s="179">
        <v>44985</v>
      </c>
      <c r="Y117" s="191"/>
      <c r="Z117" s="191" t="s">
        <v>1743</v>
      </c>
      <c r="AA117" s="185"/>
      <c r="AB117" s="185"/>
      <c r="AC117" s="181" t="s">
        <v>2808</v>
      </c>
      <c r="AD117" s="180" t="s">
        <v>3493</v>
      </c>
      <c r="AE117" s="175">
        <v>100</v>
      </c>
      <c r="AF117" s="175">
        <v>100</v>
      </c>
      <c r="AG117" s="186" t="s">
        <v>43</v>
      </c>
      <c r="AH117" s="187">
        <v>44992</v>
      </c>
      <c r="AI117" s="180" t="s">
        <v>3307</v>
      </c>
      <c r="AJ117" s="188" t="s">
        <v>3680</v>
      </c>
    </row>
    <row r="118" spans="1:36" s="150" customFormat="1" ht="92.1" hidden="1" customHeight="1" x14ac:dyDescent="0.25">
      <c r="A118" s="179">
        <v>44740</v>
      </c>
      <c r="B118" s="180" t="s">
        <v>26</v>
      </c>
      <c r="C118" s="180" t="s">
        <v>27</v>
      </c>
      <c r="D118" s="180" t="s">
        <v>28</v>
      </c>
      <c r="E118" s="180">
        <v>2022</v>
      </c>
      <c r="F118" s="180">
        <v>97</v>
      </c>
      <c r="G118" s="180" t="s">
        <v>2927</v>
      </c>
      <c r="H118" s="180">
        <v>1</v>
      </c>
      <c r="I118" s="180" t="s">
        <v>30</v>
      </c>
      <c r="J118" s="180" t="s">
        <v>67</v>
      </c>
      <c r="K118" s="180" t="s">
        <v>1286</v>
      </c>
      <c r="L118" s="180" t="s">
        <v>2924</v>
      </c>
      <c r="M118" s="180" t="s">
        <v>3589</v>
      </c>
      <c r="N118" s="181" t="s">
        <v>2830</v>
      </c>
      <c r="O118" s="181"/>
      <c r="P118" s="181"/>
      <c r="Q118" s="180" t="s">
        <v>3371</v>
      </c>
      <c r="R118" s="180" t="s">
        <v>3410</v>
      </c>
      <c r="S118" s="180" t="s">
        <v>3472</v>
      </c>
      <c r="T118" s="180" t="s">
        <v>3473</v>
      </c>
      <c r="U118" s="180">
        <v>1</v>
      </c>
      <c r="V118" s="180" t="s">
        <v>3493</v>
      </c>
      <c r="W118" s="179">
        <v>44743</v>
      </c>
      <c r="X118" s="179">
        <v>44985</v>
      </c>
      <c r="Y118" s="191"/>
      <c r="Z118" s="191" t="s">
        <v>1743</v>
      </c>
      <c r="AA118" s="185"/>
      <c r="AB118" s="185"/>
      <c r="AC118" s="181" t="s">
        <v>2808</v>
      </c>
      <c r="AD118" s="180" t="s">
        <v>3493</v>
      </c>
      <c r="AE118" s="175">
        <v>100</v>
      </c>
      <c r="AF118" s="175">
        <v>90</v>
      </c>
      <c r="AG118" s="186" t="s">
        <v>43</v>
      </c>
      <c r="AH118" s="187">
        <v>44992</v>
      </c>
      <c r="AI118" s="180" t="s">
        <v>3307</v>
      </c>
      <c r="AJ118" s="188" t="s">
        <v>3681</v>
      </c>
    </row>
    <row r="119" spans="1:36" s="150" customFormat="1" ht="92.1" hidden="1" customHeight="1" x14ac:dyDescent="0.25">
      <c r="A119" s="179">
        <v>44740</v>
      </c>
      <c r="B119" s="180" t="s">
        <v>26</v>
      </c>
      <c r="C119" s="180" t="s">
        <v>27</v>
      </c>
      <c r="D119" s="180" t="s">
        <v>28</v>
      </c>
      <c r="E119" s="180">
        <v>2022</v>
      </c>
      <c r="F119" s="180">
        <v>97</v>
      </c>
      <c r="G119" s="180" t="s">
        <v>2927</v>
      </c>
      <c r="H119" s="180">
        <v>2</v>
      </c>
      <c r="I119" s="180" t="s">
        <v>30</v>
      </c>
      <c r="J119" s="180" t="s">
        <v>67</v>
      </c>
      <c r="K119" s="180" t="s">
        <v>1286</v>
      </c>
      <c r="L119" s="180" t="s">
        <v>2924</v>
      </c>
      <c r="M119" s="180" t="s">
        <v>3589</v>
      </c>
      <c r="N119" s="181" t="s">
        <v>2830</v>
      </c>
      <c r="O119" s="181"/>
      <c r="P119" s="181"/>
      <c r="Q119" s="180" t="s">
        <v>3372</v>
      </c>
      <c r="R119" s="180" t="s">
        <v>3411</v>
      </c>
      <c r="S119" s="180" t="s">
        <v>3474</v>
      </c>
      <c r="T119" s="180" t="s">
        <v>3475</v>
      </c>
      <c r="U119" s="180">
        <v>1</v>
      </c>
      <c r="V119" s="180" t="s">
        <v>3493</v>
      </c>
      <c r="W119" s="179">
        <v>44743</v>
      </c>
      <c r="X119" s="179">
        <v>44926</v>
      </c>
      <c r="Y119" s="191"/>
      <c r="Z119" s="191" t="s">
        <v>1743</v>
      </c>
      <c r="AA119" s="185"/>
      <c r="AB119" s="185"/>
      <c r="AC119" s="181" t="s">
        <v>2808</v>
      </c>
      <c r="AD119" s="180" t="s">
        <v>3493</v>
      </c>
      <c r="AE119" s="175">
        <v>100</v>
      </c>
      <c r="AF119" s="175">
        <v>100</v>
      </c>
      <c r="AG119" s="186" t="s">
        <v>43</v>
      </c>
      <c r="AH119" s="187">
        <v>44841</v>
      </c>
      <c r="AI119" s="180" t="s">
        <v>3307</v>
      </c>
      <c r="AJ119" s="188" t="s">
        <v>3549</v>
      </c>
    </row>
    <row r="120" spans="1:36" s="150" customFormat="1" ht="92.1" hidden="1" customHeight="1" x14ac:dyDescent="0.25">
      <c r="A120" s="179">
        <v>44740</v>
      </c>
      <c r="B120" s="180" t="s">
        <v>26</v>
      </c>
      <c r="C120" s="180" t="s">
        <v>27</v>
      </c>
      <c r="D120" s="180" t="s">
        <v>28</v>
      </c>
      <c r="E120" s="180">
        <v>2022</v>
      </c>
      <c r="F120" s="180">
        <v>97</v>
      </c>
      <c r="G120" s="180" t="s">
        <v>3347</v>
      </c>
      <c r="H120" s="180">
        <v>1</v>
      </c>
      <c r="I120" s="180" t="s">
        <v>30</v>
      </c>
      <c r="J120" s="180" t="s">
        <v>67</v>
      </c>
      <c r="K120" s="180" t="s">
        <v>1286</v>
      </c>
      <c r="L120" s="180" t="s">
        <v>926</v>
      </c>
      <c r="M120" s="180" t="s">
        <v>3590</v>
      </c>
      <c r="N120" s="181" t="s">
        <v>2830</v>
      </c>
      <c r="O120" s="181"/>
      <c r="P120" s="181"/>
      <c r="Q120" s="180" t="s">
        <v>3373</v>
      </c>
      <c r="R120" s="180" t="s">
        <v>3412</v>
      </c>
      <c r="S120" s="180" t="s">
        <v>3476</v>
      </c>
      <c r="T120" s="180" t="s">
        <v>3477</v>
      </c>
      <c r="U120" s="180">
        <v>1</v>
      </c>
      <c r="V120" s="180" t="s">
        <v>3501</v>
      </c>
      <c r="W120" s="179">
        <v>44743</v>
      </c>
      <c r="X120" s="179">
        <v>44926</v>
      </c>
      <c r="Y120" s="191"/>
      <c r="Z120" s="191" t="s">
        <v>1743</v>
      </c>
      <c r="AA120" s="185"/>
      <c r="AB120" s="185"/>
      <c r="AC120" s="181" t="s">
        <v>2808</v>
      </c>
      <c r="AD120" s="180" t="s">
        <v>3501</v>
      </c>
      <c r="AE120" s="175">
        <v>100</v>
      </c>
      <c r="AF120" s="175">
        <v>90</v>
      </c>
      <c r="AG120" s="186" t="s">
        <v>43</v>
      </c>
      <c r="AH120" s="187">
        <v>44932</v>
      </c>
      <c r="AI120" s="180" t="s">
        <v>3545</v>
      </c>
      <c r="AJ120" s="188" t="s">
        <v>3663</v>
      </c>
    </row>
    <row r="121" spans="1:36" s="150" customFormat="1" ht="92.1" hidden="1" customHeight="1" x14ac:dyDescent="0.25">
      <c r="A121" s="179">
        <v>44740</v>
      </c>
      <c r="B121" s="180" t="s">
        <v>26</v>
      </c>
      <c r="C121" s="180" t="s">
        <v>27</v>
      </c>
      <c r="D121" s="180" t="s">
        <v>28</v>
      </c>
      <c r="E121" s="180">
        <v>2022</v>
      </c>
      <c r="F121" s="180">
        <v>97</v>
      </c>
      <c r="G121" s="180" t="s">
        <v>3348</v>
      </c>
      <c r="H121" s="180">
        <v>1</v>
      </c>
      <c r="I121" s="180" t="s">
        <v>30</v>
      </c>
      <c r="J121" s="180" t="s">
        <v>67</v>
      </c>
      <c r="K121" s="180" t="s">
        <v>1286</v>
      </c>
      <c r="L121" s="180" t="s">
        <v>926</v>
      </c>
      <c r="M121" s="180" t="s">
        <v>3591</v>
      </c>
      <c r="N121" s="181" t="s">
        <v>2830</v>
      </c>
      <c r="O121" s="181"/>
      <c r="P121" s="181"/>
      <c r="Q121" s="180" t="s">
        <v>3374</v>
      </c>
      <c r="R121" s="180" t="s">
        <v>3413</v>
      </c>
      <c r="S121" s="180" t="s">
        <v>3478</v>
      </c>
      <c r="T121" s="180" t="s">
        <v>3479</v>
      </c>
      <c r="U121" s="180">
        <v>1</v>
      </c>
      <c r="V121" s="180" t="s">
        <v>3493</v>
      </c>
      <c r="W121" s="179">
        <v>44743</v>
      </c>
      <c r="X121" s="179">
        <v>45077</v>
      </c>
      <c r="Y121" s="191"/>
      <c r="Z121" s="191" t="s">
        <v>1743</v>
      </c>
      <c r="AA121" s="185"/>
      <c r="AB121" s="185"/>
      <c r="AC121" s="181" t="s">
        <v>2808</v>
      </c>
      <c r="AD121" s="180" t="s">
        <v>3493</v>
      </c>
      <c r="AE121" s="175">
        <v>100</v>
      </c>
      <c r="AF121" s="175">
        <v>100</v>
      </c>
      <c r="AG121" s="186" t="s">
        <v>43</v>
      </c>
      <c r="AH121" s="187">
        <v>44992</v>
      </c>
      <c r="AI121" s="180" t="s">
        <v>3307</v>
      </c>
      <c r="AJ121" s="188" t="s">
        <v>3682</v>
      </c>
    </row>
    <row r="122" spans="1:36" s="150" customFormat="1" ht="92.1" hidden="1" customHeight="1" x14ac:dyDescent="0.25">
      <c r="A122" s="179">
        <v>44837</v>
      </c>
      <c r="B122" s="180" t="s">
        <v>26</v>
      </c>
      <c r="C122" s="180" t="s">
        <v>27</v>
      </c>
      <c r="D122" s="180">
        <v>113</v>
      </c>
      <c r="E122" s="180">
        <v>2022</v>
      </c>
      <c r="F122" s="180">
        <v>100</v>
      </c>
      <c r="G122" s="180" t="s">
        <v>2246</v>
      </c>
      <c r="H122" s="180">
        <v>1</v>
      </c>
      <c r="I122" s="180" t="s">
        <v>30</v>
      </c>
      <c r="J122" s="180" t="s">
        <v>3543</v>
      </c>
      <c r="K122" s="180" t="s">
        <v>32</v>
      </c>
      <c r="L122" s="180" t="s">
        <v>3502</v>
      </c>
      <c r="M122" s="180" t="s">
        <v>3567</v>
      </c>
      <c r="N122" s="181" t="s">
        <v>2830</v>
      </c>
      <c r="O122" s="181" t="s">
        <v>2830</v>
      </c>
      <c r="P122" s="181" t="s">
        <v>2830</v>
      </c>
      <c r="Q122" s="180" t="s">
        <v>3541</v>
      </c>
      <c r="R122" s="180" t="s">
        <v>3530</v>
      </c>
      <c r="S122" s="180" t="s">
        <v>3434</v>
      </c>
      <c r="T122" s="180" t="s">
        <v>3435</v>
      </c>
      <c r="U122" s="180">
        <v>1</v>
      </c>
      <c r="V122" s="180" t="s">
        <v>3487</v>
      </c>
      <c r="W122" s="179">
        <v>44826</v>
      </c>
      <c r="X122" s="179">
        <v>44925</v>
      </c>
      <c r="Y122" s="191"/>
      <c r="Z122" s="191" t="s">
        <v>1743</v>
      </c>
      <c r="AA122" s="185"/>
      <c r="AB122" s="185"/>
      <c r="AC122" s="181" t="s">
        <v>3503</v>
      </c>
      <c r="AD122" s="180" t="s">
        <v>1902</v>
      </c>
      <c r="AE122" s="175">
        <v>0</v>
      </c>
      <c r="AF122" s="175">
        <v>0</v>
      </c>
      <c r="AG122" s="186" t="s">
        <v>43</v>
      </c>
      <c r="AH122" s="187">
        <v>44937</v>
      </c>
      <c r="AI122" s="180" t="s">
        <v>3540</v>
      </c>
      <c r="AJ122" s="188" t="s">
        <v>3665</v>
      </c>
    </row>
    <row r="123" spans="1:36" s="150" customFormat="1" ht="92.1" customHeight="1" x14ac:dyDescent="0.25">
      <c r="A123" s="179">
        <v>44837</v>
      </c>
      <c r="B123" s="180" t="s">
        <v>26</v>
      </c>
      <c r="C123" s="180" t="s">
        <v>27</v>
      </c>
      <c r="D123" s="180">
        <v>113</v>
      </c>
      <c r="E123" s="180">
        <v>2022</v>
      </c>
      <c r="F123" s="180">
        <v>100</v>
      </c>
      <c r="G123" s="180" t="s">
        <v>2246</v>
      </c>
      <c r="H123" s="180">
        <v>2</v>
      </c>
      <c r="I123" s="180" t="s">
        <v>30</v>
      </c>
      <c r="J123" s="180" t="s">
        <v>3543</v>
      </c>
      <c r="K123" s="180" t="s">
        <v>3566</v>
      </c>
      <c r="L123" s="180" t="s">
        <v>3502</v>
      </c>
      <c r="M123" s="180" t="s">
        <v>3567</v>
      </c>
      <c r="N123" s="181" t="s">
        <v>2830</v>
      </c>
      <c r="O123" s="181" t="s">
        <v>2830</v>
      </c>
      <c r="P123" s="181" t="s">
        <v>2830</v>
      </c>
      <c r="Q123" s="180" t="s">
        <v>3542</v>
      </c>
      <c r="R123" s="180" t="s">
        <v>3531</v>
      </c>
      <c r="S123" s="180" t="s">
        <v>3532</v>
      </c>
      <c r="T123" s="180" t="s">
        <v>3533</v>
      </c>
      <c r="U123" s="180">
        <v>6</v>
      </c>
      <c r="V123" s="180" t="s">
        <v>3487</v>
      </c>
      <c r="W123" s="179">
        <v>44826</v>
      </c>
      <c r="X123" s="179">
        <v>45046</v>
      </c>
      <c r="Y123" s="180"/>
      <c r="Z123" s="191" t="s">
        <v>1743</v>
      </c>
      <c r="AA123" s="185"/>
      <c r="AB123" s="185"/>
      <c r="AC123" s="181" t="s">
        <v>3503</v>
      </c>
      <c r="AD123" s="180" t="s">
        <v>1902</v>
      </c>
      <c r="AE123" s="175">
        <v>0</v>
      </c>
      <c r="AF123" s="175">
        <v>0</v>
      </c>
      <c r="AG123" s="186" t="s">
        <v>1743</v>
      </c>
      <c r="AH123" s="187">
        <v>44998</v>
      </c>
      <c r="AI123" s="180" t="s">
        <v>3540</v>
      </c>
      <c r="AJ123" s="188" t="s">
        <v>3690</v>
      </c>
    </row>
    <row r="124" spans="1:36" s="150" customFormat="1" ht="92.1" hidden="1" customHeight="1" x14ac:dyDescent="0.25">
      <c r="A124" s="179">
        <v>44837</v>
      </c>
      <c r="B124" s="180" t="s">
        <v>26</v>
      </c>
      <c r="C124" s="180" t="s">
        <v>27</v>
      </c>
      <c r="D124" s="180">
        <v>113</v>
      </c>
      <c r="E124" s="180">
        <v>2022</v>
      </c>
      <c r="F124" s="180">
        <v>100</v>
      </c>
      <c r="G124" s="180" t="s">
        <v>2246</v>
      </c>
      <c r="H124" s="180">
        <v>3</v>
      </c>
      <c r="I124" s="180" t="s">
        <v>30</v>
      </c>
      <c r="J124" s="180" t="s">
        <v>3543</v>
      </c>
      <c r="K124" s="180" t="s">
        <v>32</v>
      </c>
      <c r="L124" s="180" t="s">
        <v>3502</v>
      </c>
      <c r="M124" s="180" t="s">
        <v>3567</v>
      </c>
      <c r="N124" s="181" t="s">
        <v>2830</v>
      </c>
      <c r="O124" s="181" t="s">
        <v>2830</v>
      </c>
      <c r="P124" s="181" t="s">
        <v>2830</v>
      </c>
      <c r="Q124" s="180" t="s">
        <v>3542</v>
      </c>
      <c r="R124" s="180" t="s">
        <v>3534</v>
      </c>
      <c r="S124" s="180" t="s">
        <v>3536</v>
      </c>
      <c r="T124" s="180" t="s">
        <v>3538</v>
      </c>
      <c r="U124" s="180">
        <v>1</v>
      </c>
      <c r="V124" s="180" t="s">
        <v>3487</v>
      </c>
      <c r="W124" s="179">
        <v>44826</v>
      </c>
      <c r="X124" s="179">
        <v>45046</v>
      </c>
      <c r="Y124" s="180"/>
      <c r="Z124" s="191" t="s">
        <v>1743</v>
      </c>
      <c r="AA124" s="185"/>
      <c r="AB124" s="185"/>
      <c r="AC124" s="181" t="s">
        <v>3503</v>
      </c>
      <c r="AD124" s="180" t="s">
        <v>1902</v>
      </c>
      <c r="AE124" s="175">
        <v>0</v>
      </c>
      <c r="AF124" s="175">
        <v>0</v>
      </c>
      <c r="AG124" s="186" t="s">
        <v>43</v>
      </c>
      <c r="AH124" s="187">
        <v>44910</v>
      </c>
      <c r="AI124" s="180" t="s">
        <v>3540</v>
      </c>
      <c r="AJ124" s="188" t="s">
        <v>3568</v>
      </c>
    </row>
    <row r="125" spans="1:36" s="150" customFormat="1" ht="92.1" customHeight="1" x14ac:dyDescent="0.25">
      <c r="A125" s="179">
        <v>44837</v>
      </c>
      <c r="B125" s="180" t="s">
        <v>26</v>
      </c>
      <c r="C125" s="180" t="s">
        <v>27</v>
      </c>
      <c r="D125" s="180">
        <v>113</v>
      </c>
      <c r="E125" s="180">
        <v>2022</v>
      </c>
      <c r="F125" s="180">
        <v>100</v>
      </c>
      <c r="G125" s="180" t="s">
        <v>2246</v>
      </c>
      <c r="H125" s="180">
        <v>4</v>
      </c>
      <c r="I125" s="180" t="s">
        <v>30</v>
      </c>
      <c r="J125" s="180" t="s">
        <v>3543</v>
      </c>
      <c r="K125" s="180" t="s">
        <v>32</v>
      </c>
      <c r="L125" s="180" t="s">
        <v>3502</v>
      </c>
      <c r="M125" s="180" t="s">
        <v>3567</v>
      </c>
      <c r="N125" s="181" t="s">
        <v>2830</v>
      </c>
      <c r="O125" s="181" t="s">
        <v>2830</v>
      </c>
      <c r="P125" s="181" t="s">
        <v>2830</v>
      </c>
      <c r="Q125" s="180" t="s">
        <v>3542</v>
      </c>
      <c r="R125" s="180" t="s">
        <v>3535</v>
      </c>
      <c r="S125" s="180" t="s">
        <v>3537</v>
      </c>
      <c r="T125" s="180" t="s">
        <v>3539</v>
      </c>
      <c r="U125" s="180">
        <v>6</v>
      </c>
      <c r="V125" s="180" t="s">
        <v>3487</v>
      </c>
      <c r="W125" s="179">
        <v>44826</v>
      </c>
      <c r="X125" s="179">
        <v>45046</v>
      </c>
      <c r="Y125" s="180"/>
      <c r="Z125" s="191" t="s">
        <v>1743</v>
      </c>
      <c r="AA125" s="185"/>
      <c r="AB125" s="185"/>
      <c r="AC125" s="181" t="s">
        <v>3503</v>
      </c>
      <c r="AD125" s="180" t="s">
        <v>1902</v>
      </c>
      <c r="AE125" s="175">
        <v>0</v>
      </c>
      <c r="AF125" s="175">
        <v>0</v>
      </c>
      <c r="AG125" s="186" t="s">
        <v>1743</v>
      </c>
      <c r="AH125" s="187">
        <v>44998</v>
      </c>
      <c r="AI125" s="180" t="s">
        <v>3540</v>
      </c>
      <c r="AJ125" s="188" t="s">
        <v>3691</v>
      </c>
    </row>
    <row r="126" spans="1:36" s="150" customFormat="1" ht="92.1" customHeight="1" x14ac:dyDescent="0.25">
      <c r="A126" s="179">
        <v>45017</v>
      </c>
      <c r="B126" s="180" t="s">
        <v>26</v>
      </c>
      <c r="C126" s="180" t="s">
        <v>27</v>
      </c>
      <c r="D126" s="180">
        <v>113</v>
      </c>
      <c r="E126" s="180">
        <v>2022</v>
      </c>
      <c r="F126" s="180">
        <v>106</v>
      </c>
      <c r="G126" s="180" t="s">
        <v>3592</v>
      </c>
      <c r="H126" s="180">
        <v>1</v>
      </c>
      <c r="I126" s="180" t="s">
        <v>30</v>
      </c>
      <c r="J126" s="180" t="s">
        <v>3625</v>
      </c>
      <c r="K126" s="180" t="s">
        <v>32</v>
      </c>
      <c r="L126" s="180" t="s">
        <v>424</v>
      </c>
      <c r="M126" s="180" t="s">
        <v>3626</v>
      </c>
      <c r="N126" s="181" t="s">
        <v>2830</v>
      </c>
      <c r="O126" s="181" t="s">
        <v>2830</v>
      </c>
      <c r="P126" s="181"/>
      <c r="Q126" s="180" t="s">
        <v>3599</v>
      </c>
      <c r="R126" s="180" t="s">
        <v>3607</v>
      </c>
      <c r="S126" s="180" t="s">
        <v>3619</v>
      </c>
      <c r="T126" s="180" t="s">
        <v>3619</v>
      </c>
      <c r="U126" s="180">
        <v>1</v>
      </c>
      <c r="V126" s="180" t="s">
        <v>3620</v>
      </c>
      <c r="W126" s="179">
        <v>44918</v>
      </c>
      <c r="X126" s="179">
        <v>45046</v>
      </c>
      <c r="Y126" s="180"/>
      <c r="Z126" s="191" t="s">
        <v>1743</v>
      </c>
      <c r="AA126" s="185"/>
      <c r="AB126" s="185"/>
      <c r="AC126" s="181" t="s">
        <v>3503</v>
      </c>
      <c r="AD126" s="180" t="s">
        <v>2168</v>
      </c>
      <c r="AE126" s="175">
        <v>0</v>
      </c>
      <c r="AF126" s="175">
        <v>0</v>
      </c>
      <c r="AG126" s="186" t="s">
        <v>1743</v>
      </c>
      <c r="AH126" s="187">
        <v>44998</v>
      </c>
      <c r="AI126" s="180" t="s">
        <v>3540</v>
      </c>
      <c r="AJ126" s="188" t="s">
        <v>3692</v>
      </c>
    </row>
    <row r="127" spans="1:36" s="150" customFormat="1" ht="92.1" customHeight="1" x14ac:dyDescent="0.25">
      <c r="A127" s="179">
        <v>45017</v>
      </c>
      <c r="B127" s="180" t="s">
        <v>26</v>
      </c>
      <c r="C127" s="180" t="s">
        <v>27</v>
      </c>
      <c r="D127" s="180">
        <v>113</v>
      </c>
      <c r="E127" s="180">
        <v>2022</v>
      </c>
      <c r="F127" s="180">
        <v>106</v>
      </c>
      <c r="G127" s="180" t="s">
        <v>2519</v>
      </c>
      <c r="H127" s="180">
        <v>2</v>
      </c>
      <c r="I127" s="180" t="s">
        <v>30</v>
      </c>
      <c r="J127" s="180" t="s">
        <v>3625</v>
      </c>
      <c r="K127" s="180" t="s">
        <v>32</v>
      </c>
      <c r="L127" s="180" t="s">
        <v>424</v>
      </c>
      <c r="M127" s="180" t="s">
        <v>3626</v>
      </c>
      <c r="N127" s="181" t="s">
        <v>2830</v>
      </c>
      <c r="O127" s="181" t="s">
        <v>2830</v>
      </c>
      <c r="P127" s="181"/>
      <c r="Q127" s="180" t="s">
        <v>3599</v>
      </c>
      <c r="R127" s="180" t="s">
        <v>3608</v>
      </c>
      <c r="S127" s="180" t="s">
        <v>3621</v>
      </c>
      <c r="T127" s="180" t="s">
        <v>3621</v>
      </c>
      <c r="U127" s="180">
        <v>1</v>
      </c>
      <c r="V127" s="180" t="s">
        <v>3620</v>
      </c>
      <c r="W127" s="179">
        <v>44918</v>
      </c>
      <c r="X127" s="179">
        <v>45046</v>
      </c>
      <c r="Y127" s="180"/>
      <c r="Z127" s="191" t="s">
        <v>1743</v>
      </c>
      <c r="AA127" s="185"/>
      <c r="AB127" s="185"/>
      <c r="AC127" s="181" t="s">
        <v>3503</v>
      </c>
      <c r="AD127" s="180" t="s">
        <v>2168</v>
      </c>
      <c r="AE127" s="175">
        <v>0</v>
      </c>
      <c r="AF127" s="175">
        <v>0</v>
      </c>
      <c r="AG127" s="186" t="s">
        <v>1743</v>
      </c>
      <c r="AH127" s="187">
        <v>44998</v>
      </c>
      <c r="AI127" s="180" t="s">
        <v>3540</v>
      </c>
      <c r="AJ127" s="188" t="s">
        <v>3693</v>
      </c>
    </row>
    <row r="128" spans="1:36" s="150" customFormat="1" ht="92.1" customHeight="1" x14ac:dyDescent="0.25">
      <c r="A128" s="179">
        <v>45017</v>
      </c>
      <c r="B128" s="180" t="s">
        <v>26</v>
      </c>
      <c r="C128" s="180" t="s">
        <v>27</v>
      </c>
      <c r="D128" s="180">
        <v>113</v>
      </c>
      <c r="E128" s="180">
        <v>2022</v>
      </c>
      <c r="F128" s="180">
        <v>106</v>
      </c>
      <c r="G128" s="180" t="s">
        <v>2930</v>
      </c>
      <c r="H128" s="180">
        <v>1</v>
      </c>
      <c r="I128" s="180" t="s">
        <v>30</v>
      </c>
      <c r="J128" s="180" t="s">
        <v>3625</v>
      </c>
      <c r="K128" s="180" t="s">
        <v>32</v>
      </c>
      <c r="L128" s="180" t="s">
        <v>424</v>
      </c>
      <c r="M128" s="180" t="s">
        <v>3627</v>
      </c>
      <c r="N128" s="181" t="s">
        <v>2830</v>
      </c>
      <c r="O128" s="181" t="s">
        <v>2830</v>
      </c>
      <c r="P128" s="181"/>
      <c r="Q128" s="180" t="s">
        <v>3600</v>
      </c>
      <c r="R128" s="180" t="s">
        <v>3609</v>
      </c>
      <c r="S128" s="180" t="s">
        <v>3622</v>
      </c>
      <c r="T128" s="180" t="s">
        <v>3622</v>
      </c>
      <c r="U128" s="180">
        <v>1</v>
      </c>
      <c r="V128" s="180" t="s">
        <v>3623</v>
      </c>
      <c r="W128" s="179">
        <v>44918</v>
      </c>
      <c r="X128" s="179">
        <v>45046</v>
      </c>
      <c r="Y128" s="180"/>
      <c r="Z128" s="191" t="s">
        <v>1743</v>
      </c>
      <c r="AA128" s="185"/>
      <c r="AB128" s="185"/>
      <c r="AC128" s="181" t="s">
        <v>2005</v>
      </c>
      <c r="AD128" s="180" t="s">
        <v>3484</v>
      </c>
      <c r="AE128" s="175">
        <v>0</v>
      </c>
      <c r="AF128" s="175">
        <v>0</v>
      </c>
      <c r="AG128" s="186" t="s">
        <v>1743</v>
      </c>
      <c r="AH128" s="187">
        <v>44992</v>
      </c>
      <c r="AI128" s="180" t="s">
        <v>3302</v>
      </c>
      <c r="AJ128" s="188" t="s">
        <v>3686</v>
      </c>
    </row>
    <row r="129" spans="1:36" s="150" customFormat="1" ht="92.1" customHeight="1" x14ac:dyDescent="0.25">
      <c r="A129" s="179">
        <v>45017</v>
      </c>
      <c r="B129" s="180" t="s">
        <v>26</v>
      </c>
      <c r="C129" s="180" t="s">
        <v>27</v>
      </c>
      <c r="D129" s="180">
        <v>113</v>
      </c>
      <c r="E129" s="180">
        <v>2022</v>
      </c>
      <c r="F129" s="180">
        <v>106</v>
      </c>
      <c r="G129" s="180" t="s">
        <v>2930</v>
      </c>
      <c r="H129" s="180">
        <v>2</v>
      </c>
      <c r="I129" s="180" t="s">
        <v>30</v>
      </c>
      <c r="J129" s="180" t="s">
        <v>3625</v>
      </c>
      <c r="K129" s="180" t="s">
        <v>32</v>
      </c>
      <c r="L129" s="180" t="s">
        <v>424</v>
      </c>
      <c r="M129" s="180" t="s">
        <v>3627</v>
      </c>
      <c r="N129" s="181" t="s">
        <v>2830</v>
      </c>
      <c r="O129" s="181" t="s">
        <v>2830</v>
      </c>
      <c r="P129" s="181"/>
      <c r="Q129" s="180" t="s">
        <v>3600</v>
      </c>
      <c r="R129" s="180" t="s">
        <v>3610</v>
      </c>
      <c r="S129" s="180" t="s">
        <v>3624</v>
      </c>
      <c r="T129" s="180" t="s">
        <v>3624</v>
      </c>
      <c r="U129" s="180">
        <v>1</v>
      </c>
      <c r="V129" s="180" t="s">
        <v>3623</v>
      </c>
      <c r="W129" s="179">
        <v>44918</v>
      </c>
      <c r="X129" s="179">
        <v>45107</v>
      </c>
      <c r="Y129" s="180"/>
      <c r="Z129" s="191" t="s">
        <v>1743</v>
      </c>
      <c r="AA129" s="185"/>
      <c r="AB129" s="185"/>
      <c r="AC129" s="181" t="s">
        <v>2005</v>
      </c>
      <c r="AD129" s="180" t="s">
        <v>3484</v>
      </c>
      <c r="AE129" s="175">
        <v>0</v>
      </c>
      <c r="AF129" s="175">
        <v>0</v>
      </c>
      <c r="AG129" s="186" t="s">
        <v>1743</v>
      </c>
      <c r="AH129" s="187">
        <v>44992</v>
      </c>
      <c r="AI129" s="180" t="s">
        <v>3302</v>
      </c>
      <c r="AJ129" s="188" t="s">
        <v>3687</v>
      </c>
    </row>
    <row r="130" spans="1:36" s="150" customFormat="1" ht="92.1" customHeight="1" x14ac:dyDescent="0.25">
      <c r="A130" s="179">
        <v>45017</v>
      </c>
      <c r="B130" s="180" t="s">
        <v>26</v>
      </c>
      <c r="C130" s="180" t="s">
        <v>27</v>
      </c>
      <c r="D130" s="180">
        <v>113</v>
      </c>
      <c r="E130" s="180">
        <v>2022</v>
      </c>
      <c r="F130" s="180">
        <v>106</v>
      </c>
      <c r="G130" s="180" t="s">
        <v>3593</v>
      </c>
      <c r="H130" s="180">
        <v>1</v>
      </c>
      <c r="I130" s="180" t="s">
        <v>30</v>
      </c>
      <c r="J130" s="180" t="s">
        <v>3625</v>
      </c>
      <c r="K130" s="180" t="s">
        <v>32</v>
      </c>
      <c r="L130" s="180" t="s">
        <v>424</v>
      </c>
      <c r="M130" s="180" t="s">
        <v>3628</v>
      </c>
      <c r="N130" s="181" t="s">
        <v>2830</v>
      </c>
      <c r="O130" s="181" t="s">
        <v>2830</v>
      </c>
      <c r="P130" s="181"/>
      <c r="Q130" s="180" t="s">
        <v>3601</v>
      </c>
      <c r="R130" s="180" t="s">
        <v>3611</v>
      </c>
      <c r="S130" s="180" t="s">
        <v>3622</v>
      </c>
      <c r="T130" s="180" t="s">
        <v>3622</v>
      </c>
      <c r="U130" s="180">
        <v>1</v>
      </c>
      <c r="V130" s="180" t="s">
        <v>3623</v>
      </c>
      <c r="W130" s="179">
        <v>44918</v>
      </c>
      <c r="X130" s="179">
        <v>45046</v>
      </c>
      <c r="Y130" s="180"/>
      <c r="Z130" s="191" t="s">
        <v>1743</v>
      </c>
      <c r="AA130" s="185"/>
      <c r="AB130" s="185"/>
      <c r="AC130" s="181" t="s">
        <v>2005</v>
      </c>
      <c r="AD130" s="180" t="s">
        <v>3484</v>
      </c>
      <c r="AE130" s="175">
        <v>0</v>
      </c>
      <c r="AF130" s="175">
        <v>0</v>
      </c>
      <c r="AG130" s="186" t="s">
        <v>1743</v>
      </c>
      <c r="AH130" s="187">
        <v>44992</v>
      </c>
      <c r="AI130" s="180" t="s">
        <v>3302</v>
      </c>
      <c r="AJ130" s="188" t="s">
        <v>3688</v>
      </c>
    </row>
    <row r="131" spans="1:36" s="150" customFormat="1" ht="92.1" customHeight="1" x14ac:dyDescent="0.25">
      <c r="A131" s="179">
        <v>45017</v>
      </c>
      <c r="B131" s="180" t="s">
        <v>26</v>
      </c>
      <c r="C131" s="180" t="s">
        <v>27</v>
      </c>
      <c r="D131" s="180">
        <v>113</v>
      </c>
      <c r="E131" s="180">
        <v>2022</v>
      </c>
      <c r="F131" s="180">
        <v>106</v>
      </c>
      <c r="G131" s="180" t="s">
        <v>3593</v>
      </c>
      <c r="H131" s="180">
        <v>2</v>
      </c>
      <c r="I131" s="180" t="s">
        <v>30</v>
      </c>
      <c r="J131" s="180" t="s">
        <v>3625</v>
      </c>
      <c r="K131" s="180" t="s">
        <v>32</v>
      </c>
      <c r="L131" s="180" t="s">
        <v>424</v>
      </c>
      <c r="M131" s="180" t="s">
        <v>3628</v>
      </c>
      <c r="N131" s="181" t="s">
        <v>2830</v>
      </c>
      <c r="O131" s="181" t="s">
        <v>2830</v>
      </c>
      <c r="P131" s="181"/>
      <c r="Q131" s="180" t="s">
        <v>3601</v>
      </c>
      <c r="R131" s="180" t="s">
        <v>3612</v>
      </c>
      <c r="S131" s="180" t="s">
        <v>3624</v>
      </c>
      <c r="T131" s="180" t="s">
        <v>3624</v>
      </c>
      <c r="U131" s="180">
        <v>1</v>
      </c>
      <c r="V131" s="180" t="s">
        <v>3623</v>
      </c>
      <c r="W131" s="179">
        <v>44918</v>
      </c>
      <c r="X131" s="179">
        <v>45046</v>
      </c>
      <c r="Y131" s="180"/>
      <c r="Z131" s="191" t="s">
        <v>1743</v>
      </c>
      <c r="AA131" s="185"/>
      <c r="AB131" s="185"/>
      <c r="AC131" s="181" t="s">
        <v>2005</v>
      </c>
      <c r="AD131" s="180" t="s">
        <v>3484</v>
      </c>
      <c r="AE131" s="175">
        <v>0</v>
      </c>
      <c r="AF131" s="175">
        <v>0</v>
      </c>
      <c r="AG131" s="186" t="s">
        <v>1743</v>
      </c>
      <c r="AH131" s="187">
        <v>44992</v>
      </c>
      <c r="AI131" s="180" t="s">
        <v>3302</v>
      </c>
      <c r="AJ131" s="188" t="s">
        <v>3687</v>
      </c>
    </row>
    <row r="132" spans="1:36" s="150" customFormat="1" ht="92.1" customHeight="1" x14ac:dyDescent="0.25">
      <c r="A132" s="179">
        <v>45017</v>
      </c>
      <c r="B132" s="180" t="s">
        <v>26</v>
      </c>
      <c r="C132" s="180" t="s">
        <v>27</v>
      </c>
      <c r="D132" s="180">
        <v>113</v>
      </c>
      <c r="E132" s="180">
        <v>2022</v>
      </c>
      <c r="F132" s="180">
        <v>106</v>
      </c>
      <c r="G132" s="180" t="s">
        <v>3594</v>
      </c>
      <c r="H132" s="180">
        <v>1</v>
      </c>
      <c r="I132" s="180" t="s">
        <v>30</v>
      </c>
      <c r="J132" s="180" t="s">
        <v>3625</v>
      </c>
      <c r="K132" s="180" t="s">
        <v>32</v>
      </c>
      <c r="L132" s="180" t="s">
        <v>424</v>
      </c>
      <c r="M132" s="180" t="s">
        <v>3629</v>
      </c>
      <c r="N132" s="181" t="s">
        <v>2830</v>
      </c>
      <c r="O132" s="181"/>
      <c r="P132" s="181"/>
      <c r="Q132" s="180" t="s">
        <v>3602</v>
      </c>
      <c r="R132" s="180" t="s">
        <v>3613</v>
      </c>
      <c r="S132" s="180" t="s">
        <v>3624</v>
      </c>
      <c r="T132" s="180" t="s">
        <v>3624</v>
      </c>
      <c r="U132" s="180">
        <v>1</v>
      </c>
      <c r="V132" s="180" t="s">
        <v>3623</v>
      </c>
      <c r="W132" s="179">
        <v>44918</v>
      </c>
      <c r="X132" s="179">
        <v>45046</v>
      </c>
      <c r="Y132" s="180"/>
      <c r="Z132" s="191" t="s">
        <v>1743</v>
      </c>
      <c r="AA132" s="185"/>
      <c r="AB132" s="185"/>
      <c r="AC132" s="181" t="s">
        <v>2005</v>
      </c>
      <c r="AD132" s="180" t="s">
        <v>3484</v>
      </c>
      <c r="AE132" s="175">
        <v>0</v>
      </c>
      <c r="AF132" s="175">
        <v>0</v>
      </c>
      <c r="AG132" s="186" t="s">
        <v>1743</v>
      </c>
      <c r="AH132" s="187">
        <v>44992</v>
      </c>
      <c r="AI132" s="180" t="s">
        <v>3302</v>
      </c>
      <c r="AJ132" s="188" t="s">
        <v>3687</v>
      </c>
    </row>
    <row r="133" spans="1:36" s="150" customFormat="1" ht="92.1" customHeight="1" x14ac:dyDescent="0.25">
      <c r="A133" s="179">
        <v>45017</v>
      </c>
      <c r="B133" s="180" t="s">
        <v>26</v>
      </c>
      <c r="C133" s="180" t="s">
        <v>27</v>
      </c>
      <c r="D133" s="180">
        <v>113</v>
      </c>
      <c r="E133" s="180">
        <v>2022</v>
      </c>
      <c r="F133" s="180">
        <v>106</v>
      </c>
      <c r="G133" s="180" t="s">
        <v>3595</v>
      </c>
      <c r="H133" s="180">
        <v>1</v>
      </c>
      <c r="I133" s="180" t="s">
        <v>30</v>
      </c>
      <c r="J133" s="180" t="s">
        <v>3625</v>
      </c>
      <c r="K133" s="180" t="s">
        <v>32</v>
      </c>
      <c r="L133" s="180" t="s">
        <v>424</v>
      </c>
      <c r="M133" s="180" t="s">
        <v>3630</v>
      </c>
      <c r="N133" s="181" t="s">
        <v>2830</v>
      </c>
      <c r="O133" s="181"/>
      <c r="P133" s="181"/>
      <c r="Q133" s="180" t="s">
        <v>3603</v>
      </c>
      <c r="R133" s="180" t="s">
        <v>3614</v>
      </c>
      <c r="S133" s="180" t="s">
        <v>3624</v>
      </c>
      <c r="T133" s="180" t="s">
        <v>3624</v>
      </c>
      <c r="U133" s="180">
        <v>1</v>
      </c>
      <c r="V133" s="180" t="s">
        <v>3623</v>
      </c>
      <c r="W133" s="179">
        <v>44918</v>
      </c>
      <c r="X133" s="179">
        <v>45046</v>
      </c>
      <c r="Y133" s="180"/>
      <c r="Z133" s="191" t="s">
        <v>1743</v>
      </c>
      <c r="AA133" s="185"/>
      <c r="AB133" s="185"/>
      <c r="AC133" s="181" t="s">
        <v>2005</v>
      </c>
      <c r="AD133" s="180" t="s">
        <v>3484</v>
      </c>
      <c r="AE133" s="175">
        <v>0</v>
      </c>
      <c r="AF133" s="175">
        <v>0</v>
      </c>
      <c r="AG133" s="186" t="s">
        <v>1743</v>
      </c>
      <c r="AH133" s="187">
        <v>44992</v>
      </c>
      <c r="AI133" s="180" t="s">
        <v>3302</v>
      </c>
      <c r="AJ133" s="188" t="s">
        <v>3687</v>
      </c>
    </row>
    <row r="134" spans="1:36" s="150" customFormat="1" ht="92.1" customHeight="1" x14ac:dyDescent="0.25">
      <c r="A134" s="179">
        <v>45017</v>
      </c>
      <c r="B134" s="180" t="s">
        <v>26</v>
      </c>
      <c r="C134" s="180" t="s">
        <v>27</v>
      </c>
      <c r="D134" s="180">
        <v>113</v>
      </c>
      <c r="E134" s="180">
        <v>2022</v>
      </c>
      <c r="F134" s="180">
        <v>106</v>
      </c>
      <c r="G134" s="180" t="s">
        <v>3596</v>
      </c>
      <c r="H134" s="180">
        <v>1</v>
      </c>
      <c r="I134" s="180" t="s">
        <v>30</v>
      </c>
      <c r="J134" s="180" t="s">
        <v>3625</v>
      </c>
      <c r="K134" s="180" t="s">
        <v>32</v>
      </c>
      <c r="L134" s="180" t="s">
        <v>424</v>
      </c>
      <c r="M134" s="180" t="s">
        <v>3631</v>
      </c>
      <c r="N134" s="181" t="s">
        <v>2830</v>
      </c>
      <c r="O134" s="181" t="s">
        <v>2830</v>
      </c>
      <c r="P134" s="181"/>
      <c r="Q134" s="180" t="s">
        <v>3604</v>
      </c>
      <c r="R134" s="180" t="s">
        <v>3615</v>
      </c>
      <c r="S134" s="180" t="s">
        <v>3624</v>
      </c>
      <c r="T134" s="180" t="s">
        <v>3624</v>
      </c>
      <c r="U134" s="180">
        <v>1</v>
      </c>
      <c r="V134" s="180" t="s">
        <v>3623</v>
      </c>
      <c r="W134" s="179">
        <v>44918</v>
      </c>
      <c r="X134" s="179">
        <v>45046</v>
      </c>
      <c r="Y134" s="180"/>
      <c r="Z134" s="191" t="s">
        <v>1743</v>
      </c>
      <c r="AA134" s="185"/>
      <c r="AB134" s="185"/>
      <c r="AC134" s="181" t="s">
        <v>2005</v>
      </c>
      <c r="AD134" s="180" t="s">
        <v>3484</v>
      </c>
      <c r="AE134" s="175">
        <v>0</v>
      </c>
      <c r="AF134" s="175">
        <v>0</v>
      </c>
      <c r="AG134" s="186" t="s">
        <v>1743</v>
      </c>
      <c r="AH134" s="187">
        <v>44992</v>
      </c>
      <c r="AI134" s="180" t="s">
        <v>3302</v>
      </c>
      <c r="AJ134" s="188" t="s">
        <v>3687</v>
      </c>
    </row>
    <row r="135" spans="1:36" s="150" customFormat="1" ht="92.1" customHeight="1" x14ac:dyDescent="0.25">
      <c r="A135" s="179">
        <v>45017</v>
      </c>
      <c r="B135" s="180" t="s">
        <v>26</v>
      </c>
      <c r="C135" s="180" t="s">
        <v>27</v>
      </c>
      <c r="D135" s="180">
        <v>113</v>
      </c>
      <c r="E135" s="180">
        <v>2022</v>
      </c>
      <c r="F135" s="180">
        <v>106</v>
      </c>
      <c r="G135" s="180" t="s">
        <v>3597</v>
      </c>
      <c r="H135" s="180">
        <v>1</v>
      </c>
      <c r="I135" s="180" t="s">
        <v>30</v>
      </c>
      <c r="J135" s="180" t="s">
        <v>3625</v>
      </c>
      <c r="K135" s="180" t="s">
        <v>32</v>
      </c>
      <c r="L135" s="180" t="s">
        <v>424</v>
      </c>
      <c r="M135" s="180" t="s">
        <v>3632</v>
      </c>
      <c r="N135" s="181" t="s">
        <v>2830</v>
      </c>
      <c r="O135" s="181"/>
      <c r="P135" s="181"/>
      <c r="Q135" s="180" t="s">
        <v>3605</v>
      </c>
      <c r="R135" s="180" t="s">
        <v>3616</v>
      </c>
      <c r="S135" s="180" t="s">
        <v>3624</v>
      </c>
      <c r="T135" s="180" t="s">
        <v>3624</v>
      </c>
      <c r="U135" s="180">
        <v>1</v>
      </c>
      <c r="V135" s="180" t="s">
        <v>3623</v>
      </c>
      <c r="W135" s="179">
        <v>44918</v>
      </c>
      <c r="X135" s="179">
        <v>45046</v>
      </c>
      <c r="Y135" s="180"/>
      <c r="Z135" s="191" t="s">
        <v>1743</v>
      </c>
      <c r="AA135" s="185"/>
      <c r="AB135" s="185"/>
      <c r="AC135" s="181" t="s">
        <v>2005</v>
      </c>
      <c r="AD135" s="180" t="s">
        <v>3484</v>
      </c>
      <c r="AE135" s="175">
        <v>0</v>
      </c>
      <c r="AF135" s="175">
        <v>0</v>
      </c>
      <c r="AG135" s="186" t="s">
        <v>1743</v>
      </c>
      <c r="AH135" s="187">
        <v>44992</v>
      </c>
      <c r="AI135" s="180" t="s">
        <v>3302</v>
      </c>
      <c r="AJ135" s="188" t="s">
        <v>3687</v>
      </c>
    </row>
    <row r="136" spans="1:36" s="150" customFormat="1" ht="92.1" customHeight="1" x14ac:dyDescent="0.25">
      <c r="A136" s="179">
        <v>45017</v>
      </c>
      <c r="B136" s="180" t="s">
        <v>26</v>
      </c>
      <c r="C136" s="180" t="s">
        <v>27</v>
      </c>
      <c r="D136" s="180">
        <v>113</v>
      </c>
      <c r="E136" s="180">
        <v>2022</v>
      </c>
      <c r="F136" s="180">
        <v>106</v>
      </c>
      <c r="G136" s="180" t="s">
        <v>3598</v>
      </c>
      <c r="H136" s="180">
        <v>1</v>
      </c>
      <c r="I136" s="180" t="s">
        <v>30</v>
      </c>
      <c r="J136" s="180" t="s">
        <v>3625</v>
      </c>
      <c r="K136" s="180" t="s">
        <v>32</v>
      </c>
      <c r="L136" s="180" t="s">
        <v>424</v>
      </c>
      <c r="M136" s="180" t="s">
        <v>3633</v>
      </c>
      <c r="N136" s="181" t="s">
        <v>2830</v>
      </c>
      <c r="O136" s="181"/>
      <c r="P136" s="181"/>
      <c r="Q136" s="180" t="s">
        <v>3606</v>
      </c>
      <c r="R136" s="180" t="s">
        <v>3617</v>
      </c>
      <c r="S136" s="180" t="s">
        <v>3624</v>
      </c>
      <c r="T136" s="180" t="s">
        <v>3624</v>
      </c>
      <c r="U136" s="180">
        <v>1</v>
      </c>
      <c r="V136" s="180" t="s">
        <v>3623</v>
      </c>
      <c r="W136" s="179">
        <v>44918</v>
      </c>
      <c r="X136" s="179">
        <v>45046</v>
      </c>
      <c r="Y136" s="180"/>
      <c r="Z136" s="191" t="s">
        <v>1743</v>
      </c>
      <c r="AA136" s="185"/>
      <c r="AB136" s="185"/>
      <c r="AC136" s="181" t="s">
        <v>2005</v>
      </c>
      <c r="AD136" s="180" t="s">
        <v>3484</v>
      </c>
      <c r="AE136" s="175">
        <v>0</v>
      </c>
      <c r="AF136" s="175">
        <v>0</v>
      </c>
      <c r="AG136" s="186" t="s">
        <v>1743</v>
      </c>
      <c r="AH136" s="187">
        <v>44992</v>
      </c>
      <c r="AI136" s="180" t="s">
        <v>3302</v>
      </c>
      <c r="AJ136" s="188" t="s">
        <v>3687</v>
      </c>
    </row>
    <row r="137" spans="1:36" s="150" customFormat="1" ht="92.1" customHeight="1" x14ac:dyDescent="0.25">
      <c r="A137" s="179">
        <v>45017</v>
      </c>
      <c r="B137" s="180" t="s">
        <v>26</v>
      </c>
      <c r="C137" s="180" t="s">
        <v>27</v>
      </c>
      <c r="D137" s="180">
        <v>113</v>
      </c>
      <c r="E137" s="180">
        <v>2022</v>
      </c>
      <c r="F137" s="180">
        <v>106</v>
      </c>
      <c r="G137" s="180" t="s">
        <v>3598</v>
      </c>
      <c r="H137" s="180">
        <v>2</v>
      </c>
      <c r="I137" s="180" t="s">
        <v>30</v>
      </c>
      <c r="J137" s="180" t="s">
        <v>3625</v>
      </c>
      <c r="K137" s="180" t="s">
        <v>32</v>
      </c>
      <c r="L137" s="180" t="s">
        <v>424</v>
      </c>
      <c r="M137" s="180" t="s">
        <v>3633</v>
      </c>
      <c r="N137" s="181" t="s">
        <v>2830</v>
      </c>
      <c r="O137" s="181"/>
      <c r="P137" s="181"/>
      <c r="Q137" s="180" t="s">
        <v>3606</v>
      </c>
      <c r="R137" s="180" t="s">
        <v>3618</v>
      </c>
      <c r="S137" s="180" t="s">
        <v>3622</v>
      </c>
      <c r="T137" s="180" t="s">
        <v>3622</v>
      </c>
      <c r="U137" s="180">
        <v>1</v>
      </c>
      <c r="V137" s="180" t="s">
        <v>3623</v>
      </c>
      <c r="W137" s="179">
        <v>44918</v>
      </c>
      <c r="X137" s="179">
        <v>45046</v>
      </c>
      <c r="Y137" s="180"/>
      <c r="Z137" s="191" t="s">
        <v>1743</v>
      </c>
      <c r="AA137" s="185"/>
      <c r="AB137" s="185"/>
      <c r="AC137" s="181" t="s">
        <v>2005</v>
      </c>
      <c r="AD137" s="180" t="s">
        <v>3484</v>
      </c>
      <c r="AE137" s="175">
        <v>0</v>
      </c>
      <c r="AF137" s="175">
        <v>0</v>
      </c>
      <c r="AG137" s="186" t="s">
        <v>1743</v>
      </c>
      <c r="AH137" s="187">
        <v>44992</v>
      </c>
      <c r="AI137" s="180" t="s">
        <v>3302</v>
      </c>
      <c r="AJ137" s="188" t="s">
        <v>3688</v>
      </c>
    </row>
  </sheetData>
  <autoFilter ref="A2:EH137">
    <filterColumn colId="32">
      <filters>
        <filter val="ABIERTA"/>
      </filters>
    </filterColumn>
  </autoFilter>
  <dataValidations count="8">
    <dataValidation type="textLength" allowBlank="1" showInputMessage="1" showErrorMessage="1" errorTitle="Entrada no válida" error="Escriba un texto  Maximo 500 Caracteres" promptTitle="Cualquier contenido Maximo 500 Caracteres" sqref="Q122:Q125">
      <formula1>0</formula1>
      <formula2>500</formula2>
    </dataValidation>
    <dataValidation type="textLength" allowBlank="1" showInputMessage="1" showErrorMessage="1" errorTitle="Entrada no válida" error="Escriba un texto  Maximo 20 Caracteres" promptTitle="Cualquier contenido Maximo 20 Caracteres" sqref="G126:G137">
      <formula1>0</formula1>
      <formula2>20</formula2>
    </dataValidation>
    <dataValidation type="decimal" allowBlank="1" showInputMessage="1" showErrorMessage="1" errorTitle="Entrada no válida" error="Por favor escriba un número" promptTitle="Escriba un número en esta casilla" sqref="F126:F137">
      <formula1>-9223372036854770000</formula1>
      <formula2>9223372036854770000</formula2>
    </dataValidation>
    <dataValidation type="textLength" allowBlank="1" showInputMessage="1" showErrorMessage="1" errorTitle="Entrada no válida" error="Escriba un texto  Maximo 9 Caracteres" promptTitle="Cualquier contenido Maximo 9 Caracteres" sqref="D126:D137">
      <formula1>0</formula1>
      <formula2>9</formula2>
    </dataValidation>
    <dataValidation type="whole" allowBlank="1" showInputMessage="1" showErrorMessage="1" errorTitle="Entrada no válida" error="Por favor escriba un número entero" promptTitle="Escriba un número entero en esta casilla" sqref="H126:H137">
      <formula1>-999</formula1>
      <formula2>999</formula2>
    </dataValidation>
    <dataValidation type="date" allowBlank="1" showInputMessage="1" errorTitle="Entrada no válida" error="Por favor escriba una fecha válida (AAAA/MM/DD)" promptTitle="Ingrese una fecha (AAAA/MM/DD)" sqref="W126:X137">
      <formula1>1900/1/1</formula1>
      <formula2>3000/1/1</formula2>
    </dataValidation>
    <dataValidation type="decimal" allowBlank="1" showInputMessage="1" showErrorMessage="1" errorTitle="Entrada no válida" error="Por favor escriba un número" promptTitle="Escriba un número en esta casilla" sqref="U126:U137">
      <formula1>-999999</formula1>
      <formula2>999999</formula2>
    </dataValidation>
    <dataValidation type="textLength" allowBlank="1" showInputMessage="1" showErrorMessage="1" errorTitle="Entrada no válida" error="Escriba un texto  Maximo 100 Caracteres" promptTitle="Cualquier contenido Maximo 100 Caracteres" sqref="V126:V137 S126:T137">
      <formula1>0</formula1>
      <formula2>100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5"/>
  <sheetViews>
    <sheetView workbookViewId="0">
      <selection activeCell="A3" sqref="A3:E25"/>
    </sheetView>
  </sheetViews>
  <sheetFormatPr baseColWidth="10" defaultRowHeight="15" x14ac:dyDescent="0.25"/>
  <cols>
    <col min="5" max="5" width="59.5703125" customWidth="1"/>
  </cols>
  <sheetData>
    <row r="3" spans="1:5" x14ac:dyDescent="0.25">
      <c r="A3" s="2" t="s">
        <v>6</v>
      </c>
      <c r="B3" s="2" t="s">
        <v>7</v>
      </c>
      <c r="C3" s="2" t="s">
        <v>8</v>
      </c>
      <c r="D3" s="2" t="s">
        <v>9</v>
      </c>
      <c r="E3" s="144" t="s">
        <v>16</v>
      </c>
    </row>
    <row r="4" spans="1:5" ht="36" x14ac:dyDescent="0.25">
      <c r="A4" s="139">
        <v>2021</v>
      </c>
      <c r="B4" s="139">
        <v>97</v>
      </c>
      <c r="C4" s="139" t="s">
        <v>2067</v>
      </c>
      <c r="D4" s="139">
        <v>2</v>
      </c>
      <c r="E4" s="140" t="s">
        <v>3042</v>
      </c>
    </row>
    <row r="5" spans="1:5" ht="45" x14ac:dyDescent="0.25">
      <c r="A5" s="139">
        <v>2021</v>
      </c>
      <c r="B5" s="139">
        <v>97</v>
      </c>
      <c r="C5" s="139" t="s">
        <v>2067</v>
      </c>
      <c r="D5" s="139">
        <v>3</v>
      </c>
      <c r="E5" s="140" t="s">
        <v>3045</v>
      </c>
    </row>
    <row r="6" spans="1:5" ht="36" x14ac:dyDescent="0.25">
      <c r="A6" s="139">
        <v>2021</v>
      </c>
      <c r="B6" s="139">
        <v>97</v>
      </c>
      <c r="C6" s="139" t="s">
        <v>2073</v>
      </c>
      <c r="D6" s="139">
        <v>3</v>
      </c>
      <c r="E6" s="140" t="s">
        <v>3042</v>
      </c>
    </row>
    <row r="7" spans="1:5" ht="45" x14ac:dyDescent="0.25">
      <c r="A7" s="139">
        <v>2021</v>
      </c>
      <c r="B7" s="139">
        <v>97</v>
      </c>
      <c r="C7" s="139" t="s">
        <v>2073</v>
      </c>
      <c r="D7" s="139">
        <v>4</v>
      </c>
      <c r="E7" s="140" t="s">
        <v>3045</v>
      </c>
    </row>
    <row r="8" spans="1:5" ht="27" x14ac:dyDescent="0.25">
      <c r="A8" s="139">
        <v>2021</v>
      </c>
      <c r="B8" s="139">
        <v>97</v>
      </c>
      <c r="C8" s="139" t="s">
        <v>2085</v>
      </c>
      <c r="D8" s="139">
        <v>1</v>
      </c>
      <c r="E8" s="140" t="s">
        <v>3057</v>
      </c>
    </row>
    <row r="9" spans="1:5" ht="18" x14ac:dyDescent="0.25">
      <c r="A9" s="139">
        <v>2021</v>
      </c>
      <c r="B9" s="139">
        <v>97</v>
      </c>
      <c r="C9" s="139" t="s">
        <v>2085</v>
      </c>
      <c r="D9" s="139">
        <v>2</v>
      </c>
      <c r="E9" s="140" t="s">
        <v>3060</v>
      </c>
    </row>
    <row r="10" spans="1:5" x14ac:dyDescent="0.25">
      <c r="A10" s="139">
        <v>2021</v>
      </c>
      <c r="B10" s="139">
        <v>97</v>
      </c>
      <c r="C10" s="139" t="s">
        <v>2085</v>
      </c>
      <c r="D10" s="139">
        <v>3</v>
      </c>
      <c r="E10" s="140" t="s">
        <v>3063</v>
      </c>
    </row>
    <row r="11" spans="1:5" ht="45" x14ac:dyDescent="0.25">
      <c r="A11" s="139">
        <v>2021</v>
      </c>
      <c r="B11" s="139">
        <v>97</v>
      </c>
      <c r="C11" s="139" t="s">
        <v>2103</v>
      </c>
      <c r="D11" s="139">
        <v>1</v>
      </c>
      <c r="E11" s="140" t="s">
        <v>3068</v>
      </c>
    </row>
    <row r="12" spans="1:5" ht="36" x14ac:dyDescent="0.25">
      <c r="A12" s="139">
        <v>2021</v>
      </c>
      <c r="B12" s="139">
        <v>97</v>
      </c>
      <c r="C12" s="139" t="s">
        <v>2103</v>
      </c>
      <c r="D12" s="139">
        <v>2</v>
      </c>
      <c r="E12" s="140" t="s">
        <v>3071</v>
      </c>
    </row>
    <row r="13" spans="1:5" ht="27" x14ac:dyDescent="0.25">
      <c r="A13" s="139">
        <v>2021</v>
      </c>
      <c r="B13" s="139">
        <v>102</v>
      </c>
      <c r="C13" s="139" t="s">
        <v>3178</v>
      </c>
      <c r="D13" s="139">
        <v>1</v>
      </c>
      <c r="E13" s="140" t="s">
        <v>3181</v>
      </c>
    </row>
    <row r="14" spans="1:5" ht="36" x14ac:dyDescent="0.25">
      <c r="A14" s="139">
        <v>2021</v>
      </c>
      <c r="B14" s="139">
        <v>102</v>
      </c>
      <c r="C14" s="139" t="s">
        <v>3186</v>
      </c>
      <c r="D14" s="139">
        <v>1</v>
      </c>
      <c r="E14" s="140" t="s">
        <v>3189</v>
      </c>
    </row>
    <row r="15" spans="1:5" ht="36" x14ac:dyDescent="0.25">
      <c r="A15" s="139">
        <v>2021</v>
      </c>
      <c r="B15" s="139">
        <v>102</v>
      </c>
      <c r="C15" s="139" t="s">
        <v>3186</v>
      </c>
      <c r="D15" s="139">
        <v>2</v>
      </c>
      <c r="E15" s="140" t="s">
        <v>3194</v>
      </c>
    </row>
    <row r="16" spans="1:5" ht="18" x14ac:dyDescent="0.25">
      <c r="A16" s="139">
        <v>2021</v>
      </c>
      <c r="B16" s="139">
        <v>102</v>
      </c>
      <c r="C16" s="139" t="s">
        <v>2930</v>
      </c>
      <c r="D16" s="139">
        <v>1</v>
      </c>
      <c r="E16" s="140" t="s">
        <v>3207</v>
      </c>
    </row>
    <row r="17" spans="1:5" ht="27" x14ac:dyDescent="0.25">
      <c r="A17" s="139">
        <v>2021</v>
      </c>
      <c r="B17" s="139">
        <v>107</v>
      </c>
      <c r="C17" s="139" t="s">
        <v>2325</v>
      </c>
      <c r="D17" s="139">
        <v>1</v>
      </c>
      <c r="E17" s="140" t="s">
        <v>3248</v>
      </c>
    </row>
    <row r="18" spans="1:5" ht="18" x14ac:dyDescent="0.25">
      <c r="A18" s="139">
        <v>2021</v>
      </c>
      <c r="B18" s="139">
        <v>107</v>
      </c>
      <c r="C18" s="139" t="s">
        <v>2325</v>
      </c>
      <c r="D18" s="139">
        <v>2</v>
      </c>
      <c r="E18" s="140" t="s">
        <v>3251</v>
      </c>
    </row>
    <row r="19" spans="1:5" ht="45" x14ac:dyDescent="0.25">
      <c r="A19" s="139">
        <v>2021</v>
      </c>
      <c r="B19" s="139">
        <v>107</v>
      </c>
      <c r="C19" s="139" t="s">
        <v>3099</v>
      </c>
      <c r="D19" s="139">
        <v>1</v>
      </c>
      <c r="E19" s="140" t="s">
        <v>3256</v>
      </c>
    </row>
    <row r="20" spans="1:5" ht="45" x14ac:dyDescent="0.25">
      <c r="A20" s="139">
        <v>2021</v>
      </c>
      <c r="B20" s="139">
        <v>107</v>
      </c>
      <c r="C20" s="139" t="s">
        <v>3261</v>
      </c>
      <c r="D20" s="139">
        <v>1</v>
      </c>
      <c r="E20" s="140" t="s">
        <v>3264</v>
      </c>
    </row>
    <row r="21" spans="1:5" ht="36" x14ac:dyDescent="0.25">
      <c r="A21" s="139">
        <v>2021</v>
      </c>
      <c r="B21" s="139">
        <v>107</v>
      </c>
      <c r="C21" s="139" t="s">
        <v>3282</v>
      </c>
      <c r="D21" s="139">
        <v>1</v>
      </c>
      <c r="E21" s="140" t="s">
        <v>3285</v>
      </c>
    </row>
    <row r="22" spans="1:5" ht="18" x14ac:dyDescent="0.25">
      <c r="A22" s="141">
        <v>2022</v>
      </c>
      <c r="B22" s="141">
        <v>97</v>
      </c>
      <c r="C22" s="139" t="s">
        <v>3334</v>
      </c>
      <c r="D22" s="139">
        <v>1</v>
      </c>
      <c r="E22" s="142" t="s">
        <v>3376</v>
      </c>
    </row>
    <row r="23" spans="1:5" ht="27" x14ac:dyDescent="0.25">
      <c r="A23" s="141">
        <v>2022</v>
      </c>
      <c r="B23" s="141">
        <v>97</v>
      </c>
      <c r="C23" s="139" t="s">
        <v>3335</v>
      </c>
      <c r="D23" s="139">
        <v>1</v>
      </c>
      <c r="E23" s="142" t="s">
        <v>3378</v>
      </c>
    </row>
    <row r="24" spans="1:5" ht="27" x14ac:dyDescent="0.25">
      <c r="A24" s="141">
        <v>2022</v>
      </c>
      <c r="B24" s="141">
        <v>97</v>
      </c>
      <c r="C24" s="139" t="s">
        <v>3338</v>
      </c>
      <c r="D24" s="139">
        <v>1</v>
      </c>
      <c r="E24" s="142" t="s">
        <v>3382</v>
      </c>
    </row>
    <row r="25" spans="1:5" ht="18" x14ac:dyDescent="0.25">
      <c r="A25" s="141">
        <v>2022</v>
      </c>
      <c r="B25" s="141">
        <v>97</v>
      </c>
      <c r="C25" s="139" t="s">
        <v>3338</v>
      </c>
      <c r="D25" s="139">
        <v>2</v>
      </c>
      <c r="E25" s="142" t="s">
        <v>3383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1"/>
  <sheetViews>
    <sheetView topLeftCell="C1" zoomScale="90" zoomScaleNormal="90" workbookViewId="0">
      <selection activeCell="A193" sqref="A193"/>
    </sheetView>
  </sheetViews>
  <sheetFormatPr baseColWidth="10" defaultRowHeight="15" x14ac:dyDescent="0.25"/>
  <cols>
    <col min="1" max="1" width="86.5703125" style="9" bestFit="1" customWidth="1"/>
    <col min="2" max="3" width="22.42578125" bestFit="1" customWidth="1"/>
    <col min="4" max="4" width="16.5703125" bestFit="1" customWidth="1"/>
    <col min="5" max="5" width="7.140625" bestFit="1" customWidth="1"/>
    <col min="6" max="7" width="11.28515625" bestFit="1" customWidth="1"/>
    <col min="8" max="8" width="11.85546875" bestFit="1" customWidth="1"/>
    <col min="9" max="14" width="11.28515625" bestFit="1" customWidth="1"/>
    <col min="15" max="15" width="11.28515625" customWidth="1"/>
    <col min="16" max="16" width="11.28515625" bestFit="1" customWidth="1"/>
    <col min="17" max="17" width="10.140625" bestFit="1" customWidth="1"/>
    <col min="18" max="18" width="11.28515625" customWidth="1"/>
    <col min="19" max="24" width="11.28515625" bestFit="1" customWidth="1"/>
    <col min="25" max="25" width="11.85546875" bestFit="1" customWidth="1"/>
  </cols>
  <sheetData>
    <row r="1" spans="1:6" ht="78.75" customHeight="1" x14ac:dyDescent="0.25">
      <c r="A1" s="195" t="s">
        <v>3525</v>
      </c>
      <c r="B1" s="195"/>
      <c r="C1" s="110"/>
      <c r="D1" s="110"/>
      <c r="E1" s="110"/>
      <c r="F1" s="110"/>
    </row>
    <row r="2" spans="1:6" ht="18" customHeight="1" x14ac:dyDescent="0.25">
      <c r="A2" s="10"/>
      <c r="B2" s="10"/>
    </row>
    <row r="3" spans="1:6" x14ac:dyDescent="0.25">
      <c r="A3" s="6" t="s">
        <v>2812</v>
      </c>
      <c r="B3" s="6" t="s">
        <v>2813</v>
      </c>
    </row>
    <row r="4" spans="1:6" ht="45" x14ac:dyDescent="0.25">
      <c r="A4" s="6" t="s">
        <v>2814</v>
      </c>
      <c r="B4" t="s">
        <v>3669</v>
      </c>
      <c r="C4" t="s">
        <v>1743</v>
      </c>
      <c r="D4" t="s">
        <v>3670</v>
      </c>
      <c r="E4" s="108" t="s">
        <v>2809</v>
      </c>
    </row>
    <row r="5" spans="1:6" x14ac:dyDescent="0.25">
      <c r="A5" s="8" t="s">
        <v>2005</v>
      </c>
      <c r="B5">
        <v>25</v>
      </c>
      <c r="C5">
        <v>15</v>
      </c>
      <c r="E5">
        <v>40</v>
      </c>
    </row>
    <row r="6" spans="1:6" x14ac:dyDescent="0.25">
      <c r="A6" s="8" t="s">
        <v>2952</v>
      </c>
      <c r="B6">
        <v>1</v>
      </c>
      <c r="E6">
        <v>1</v>
      </c>
    </row>
    <row r="7" spans="1:6" x14ac:dyDescent="0.25">
      <c r="A7" s="8" t="s">
        <v>2804</v>
      </c>
      <c r="B7">
        <v>11</v>
      </c>
      <c r="C7">
        <v>5</v>
      </c>
      <c r="E7">
        <v>16</v>
      </c>
    </row>
    <row r="8" spans="1:6" x14ac:dyDescent="0.25">
      <c r="A8" s="8" t="s">
        <v>2995</v>
      </c>
      <c r="B8">
        <v>1</v>
      </c>
      <c r="E8">
        <v>1</v>
      </c>
    </row>
    <row r="9" spans="1:6" x14ac:dyDescent="0.25">
      <c r="A9" s="8" t="s">
        <v>2808</v>
      </c>
      <c r="B9">
        <v>19</v>
      </c>
      <c r="C9">
        <v>17</v>
      </c>
      <c r="D9">
        <v>2</v>
      </c>
      <c r="E9">
        <v>38</v>
      </c>
    </row>
    <row r="10" spans="1:6" x14ac:dyDescent="0.25">
      <c r="A10" s="8" t="s">
        <v>1787</v>
      </c>
      <c r="B10">
        <v>2</v>
      </c>
      <c r="E10">
        <v>2</v>
      </c>
    </row>
    <row r="11" spans="1:6" x14ac:dyDescent="0.25">
      <c r="A11" s="8" t="s">
        <v>3163</v>
      </c>
      <c r="C11">
        <v>2</v>
      </c>
      <c r="E11">
        <v>2</v>
      </c>
    </row>
    <row r="12" spans="1:6" x14ac:dyDescent="0.25">
      <c r="A12" s="8" t="s">
        <v>2807</v>
      </c>
      <c r="B12">
        <v>1</v>
      </c>
      <c r="C12">
        <v>1</v>
      </c>
      <c r="E12">
        <v>2</v>
      </c>
    </row>
    <row r="13" spans="1:6" x14ac:dyDescent="0.25">
      <c r="A13" s="8" t="s">
        <v>3109</v>
      </c>
      <c r="C13">
        <v>2</v>
      </c>
      <c r="E13">
        <v>2</v>
      </c>
    </row>
    <row r="14" spans="1:6" x14ac:dyDescent="0.25">
      <c r="A14" s="8" t="s">
        <v>1188</v>
      </c>
      <c r="B14">
        <v>1</v>
      </c>
      <c r="E14">
        <v>1</v>
      </c>
    </row>
    <row r="15" spans="1:6" x14ac:dyDescent="0.25">
      <c r="A15" s="8" t="s">
        <v>3162</v>
      </c>
      <c r="B15">
        <v>1</v>
      </c>
      <c r="E15">
        <v>1</v>
      </c>
    </row>
    <row r="16" spans="1:6" x14ac:dyDescent="0.25">
      <c r="A16" s="8" t="s">
        <v>3211</v>
      </c>
      <c r="B16">
        <v>2</v>
      </c>
      <c r="E16">
        <v>2</v>
      </c>
    </row>
    <row r="17" spans="1:6" x14ac:dyDescent="0.25">
      <c r="A17" s="8" t="s">
        <v>3230</v>
      </c>
      <c r="C17">
        <v>2</v>
      </c>
      <c r="E17">
        <v>2</v>
      </c>
    </row>
    <row r="18" spans="1:6" x14ac:dyDescent="0.25">
      <c r="A18" s="8" t="s">
        <v>3289</v>
      </c>
      <c r="B18">
        <v>1</v>
      </c>
      <c r="E18">
        <v>1</v>
      </c>
    </row>
    <row r="19" spans="1:6" x14ac:dyDescent="0.25">
      <c r="A19" s="8" t="s">
        <v>3559</v>
      </c>
      <c r="C19">
        <v>1</v>
      </c>
      <c r="E19">
        <v>1</v>
      </c>
    </row>
    <row r="20" spans="1:6" x14ac:dyDescent="0.25">
      <c r="A20" s="8" t="s">
        <v>3503</v>
      </c>
      <c r="C20">
        <v>15</v>
      </c>
      <c r="E20">
        <v>15</v>
      </c>
    </row>
    <row r="21" spans="1:6" ht="45" x14ac:dyDescent="0.25">
      <c r="A21" s="8" t="s">
        <v>3505</v>
      </c>
      <c r="C21">
        <v>1</v>
      </c>
      <c r="E21">
        <v>1</v>
      </c>
    </row>
    <row r="22" spans="1:6" ht="30" x14ac:dyDescent="0.25">
      <c r="A22" s="8" t="s">
        <v>3504</v>
      </c>
      <c r="C22">
        <v>1</v>
      </c>
      <c r="E22">
        <v>1</v>
      </c>
    </row>
    <row r="23" spans="1:6" x14ac:dyDescent="0.25">
      <c r="A23" s="8" t="s">
        <v>3667</v>
      </c>
      <c r="C23">
        <v>3</v>
      </c>
      <c r="E23">
        <v>3</v>
      </c>
    </row>
    <row r="24" spans="1:6" ht="45" x14ac:dyDescent="0.25">
      <c r="A24" s="8" t="s">
        <v>3668</v>
      </c>
      <c r="C24">
        <v>3</v>
      </c>
      <c r="E24">
        <v>3</v>
      </c>
    </row>
    <row r="25" spans="1:6" x14ac:dyDescent="0.25">
      <c r="A25" s="8" t="s">
        <v>2809</v>
      </c>
      <c r="B25">
        <v>65</v>
      </c>
      <c r="C25">
        <v>68</v>
      </c>
      <c r="D25">
        <v>2</v>
      </c>
      <c r="E25">
        <v>135</v>
      </c>
    </row>
    <row r="26" spans="1:6" x14ac:dyDescent="0.25">
      <c r="A26"/>
    </row>
    <row r="27" spans="1:6" x14ac:dyDescent="0.25">
      <c r="A27"/>
    </row>
    <row r="28" spans="1:6" x14ac:dyDescent="0.25">
      <c r="A28"/>
    </row>
    <row r="29" spans="1:6" x14ac:dyDescent="0.25">
      <c r="A29"/>
    </row>
    <row r="30" spans="1:6" ht="15.75" x14ac:dyDescent="0.25">
      <c r="A30"/>
      <c r="F30" s="102"/>
    </row>
    <row r="31" spans="1:6" ht="15.75" x14ac:dyDescent="0.25">
      <c r="A31"/>
      <c r="F31" s="102"/>
    </row>
    <row r="32" spans="1:6" ht="15.75" x14ac:dyDescent="0.25">
      <c r="A32" s="8"/>
      <c r="F32" s="102"/>
    </row>
    <row r="33" spans="1:10" ht="16.5" customHeight="1" x14ac:dyDescent="0.25">
      <c r="A33" s="8"/>
      <c r="F33" s="102"/>
    </row>
    <row r="34" spans="1:10" ht="15.75" x14ac:dyDescent="0.25">
      <c r="A34"/>
      <c r="F34" s="102"/>
    </row>
    <row r="35" spans="1:10" ht="40.5" customHeight="1" x14ac:dyDescent="0.35">
      <c r="A35" s="194" t="s">
        <v>3212</v>
      </c>
      <c r="B35" s="194"/>
      <c r="C35" s="194"/>
      <c r="D35" s="194"/>
    </row>
    <row r="36" spans="1:10" x14ac:dyDescent="0.25">
      <c r="A36" s="6" t="s">
        <v>24</v>
      </c>
      <c r="B36" t="s">
        <v>3526</v>
      </c>
    </row>
    <row r="37" spans="1:10" ht="21" x14ac:dyDescent="0.35">
      <c r="A37" s="109"/>
    </row>
    <row r="38" spans="1:10" x14ac:dyDescent="0.25">
      <c r="A38" s="7" t="s">
        <v>2812</v>
      </c>
      <c r="B38" s="6" t="s">
        <v>2813</v>
      </c>
    </row>
    <row r="39" spans="1:10" ht="30" x14ac:dyDescent="0.25">
      <c r="A39" s="6" t="s">
        <v>2835</v>
      </c>
      <c r="B39" s="9" t="s">
        <v>3309</v>
      </c>
      <c r="C39" t="s">
        <v>1743</v>
      </c>
      <c r="D39" t="s">
        <v>2809</v>
      </c>
    </row>
    <row r="40" spans="1:10" x14ac:dyDescent="0.25">
      <c r="A40" s="11" t="s">
        <v>2005</v>
      </c>
      <c r="B40" s="169"/>
      <c r="C40" s="169"/>
      <c r="D40" s="169"/>
    </row>
    <row r="41" spans="1:10" x14ac:dyDescent="0.25">
      <c r="A41" s="12" t="s">
        <v>2805</v>
      </c>
      <c r="B41" s="169">
        <v>5</v>
      </c>
      <c r="C41" s="169"/>
      <c r="D41" s="169">
        <v>5</v>
      </c>
      <c r="I41" t="s">
        <v>3168</v>
      </c>
      <c r="J41" s="171">
        <v>8</v>
      </c>
    </row>
    <row r="42" spans="1:10" x14ac:dyDescent="0.25">
      <c r="A42" s="12" t="s">
        <v>1984</v>
      </c>
      <c r="B42" s="169">
        <v>12</v>
      </c>
      <c r="C42" s="169">
        <v>10</v>
      </c>
      <c r="D42" s="169">
        <v>22</v>
      </c>
      <c r="I42" t="s">
        <v>3169</v>
      </c>
      <c r="J42" s="171">
        <v>13</v>
      </c>
    </row>
    <row r="43" spans="1:10" x14ac:dyDescent="0.25">
      <c r="A43" s="12" t="s">
        <v>1910</v>
      </c>
      <c r="B43" s="169">
        <v>5</v>
      </c>
      <c r="C43" s="169"/>
      <c r="D43" s="169">
        <v>5</v>
      </c>
      <c r="I43" t="s">
        <v>3170</v>
      </c>
      <c r="J43" s="171">
        <v>8</v>
      </c>
    </row>
    <row r="44" spans="1:10" x14ac:dyDescent="0.25">
      <c r="A44" s="12" t="s">
        <v>2005</v>
      </c>
      <c r="B44" s="169">
        <v>3</v>
      </c>
      <c r="C44" s="169"/>
      <c r="D44" s="169">
        <v>3</v>
      </c>
      <c r="I44" t="s">
        <v>3171</v>
      </c>
      <c r="J44" s="171">
        <v>1</v>
      </c>
    </row>
    <row r="45" spans="1:10" x14ac:dyDescent="0.25">
      <c r="A45" s="12" t="s">
        <v>3202</v>
      </c>
      <c r="B45" s="169">
        <v>1</v>
      </c>
      <c r="C45" s="169"/>
      <c r="D45" s="169">
        <v>1</v>
      </c>
    </row>
    <row r="46" spans="1:10" x14ac:dyDescent="0.25">
      <c r="A46" s="12" t="s">
        <v>3509</v>
      </c>
      <c r="B46" s="169"/>
      <c r="C46" s="169">
        <v>3</v>
      </c>
      <c r="D46" s="169">
        <v>3</v>
      </c>
    </row>
    <row r="47" spans="1:10" x14ac:dyDescent="0.25">
      <c r="A47" s="12" t="s">
        <v>3510</v>
      </c>
      <c r="B47" s="169">
        <v>1</v>
      </c>
      <c r="C47" s="169"/>
      <c r="D47" s="169">
        <v>1</v>
      </c>
    </row>
    <row r="48" spans="1:10" x14ac:dyDescent="0.25">
      <c r="A48" s="11" t="s">
        <v>2952</v>
      </c>
      <c r="B48" s="169"/>
      <c r="C48" s="169"/>
      <c r="D48" s="169"/>
    </row>
    <row r="49" spans="1:4" x14ac:dyDescent="0.25">
      <c r="A49" s="12" t="s">
        <v>2933</v>
      </c>
      <c r="B49" s="169">
        <v>1</v>
      </c>
      <c r="C49" s="169"/>
      <c r="D49" s="169">
        <v>1</v>
      </c>
    </row>
    <row r="50" spans="1:4" x14ac:dyDescent="0.25">
      <c r="A50" s="11" t="s">
        <v>2804</v>
      </c>
      <c r="B50" s="169"/>
      <c r="C50" s="169"/>
      <c r="D50" s="169"/>
    </row>
    <row r="51" spans="1:4" x14ac:dyDescent="0.25">
      <c r="A51" s="12" t="s">
        <v>2804</v>
      </c>
      <c r="B51" s="169">
        <v>1</v>
      </c>
      <c r="C51" s="169"/>
      <c r="D51" s="169">
        <v>1</v>
      </c>
    </row>
    <row r="52" spans="1:4" x14ac:dyDescent="0.25">
      <c r="A52" s="12" t="s">
        <v>2740</v>
      </c>
      <c r="B52" s="169">
        <v>12</v>
      </c>
      <c r="C52" s="169"/>
      <c r="D52" s="169">
        <v>12</v>
      </c>
    </row>
    <row r="53" spans="1:4" x14ac:dyDescent="0.25">
      <c r="A53" s="12" t="s">
        <v>2987</v>
      </c>
      <c r="B53" s="169">
        <v>3</v>
      </c>
      <c r="C53" s="169"/>
      <c r="D53" s="169">
        <v>3</v>
      </c>
    </row>
    <row r="54" spans="1:4" x14ac:dyDescent="0.25">
      <c r="A54" s="11" t="s">
        <v>2995</v>
      </c>
      <c r="B54" s="169"/>
      <c r="C54" s="169"/>
      <c r="D54" s="169"/>
    </row>
    <row r="55" spans="1:4" x14ac:dyDescent="0.25">
      <c r="A55" s="12" t="s">
        <v>2996</v>
      </c>
      <c r="B55" s="169">
        <v>1</v>
      </c>
      <c r="C55" s="169"/>
      <c r="D55" s="169">
        <v>1</v>
      </c>
    </row>
    <row r="56" spans="1:4" x14ac:dyDescent="0.25">
      <c r="A56" s="11" t="s">
        <v>2808</v>
      </c>
      <c r="B56" s="169"/>
      <c r="C56" s="169"/>
      <c r="D56" s="169"/>
    </row>
    <row r="57" spans="1:4" x14ac:dyDescent="0.25">
      <c r="A57" s="12" t="s">
        <v>307</v>
      </c>
      <c r="B57" s="169">
        <v>13</v>
      </c>
      <c r="C57" s="169"/>
      <c r="D57" s="169">
        <v>13</v>
      </c>
    </row>
    <row r="58" spans="1:4" x14ac:dyDescent="0.25">
      <c r="A58" s="12" t="s">
        <v>481</v>
      </c>
      <c r="B58" s="169">
        <v>12</v>
      </c>
      <c r="C58" s="169">
        <v>3</v>
      </c>
      <c r="D58" s="169">
        <v>15</v>
      </c>
    </row>
    <row r="59" spans="1:4" x14ac:dyDescent="0.25">
      <c r="A59" s="12" t="s">
        <v>3122</v>
      </c>
      <c r="B59" s="169">
        <v>1</v>
      </c>
      <c r="C59" s="169"/>
      <c r="D59" s="169">
        <v>1</v>
      </c>
    </row>
    <row r="60" spans="1:4" x14ac:dyDescent="0.25">
      <c r="A60" s="12" t="s">
        <v>1188</v>
      </c>
      <c r="B60" s="169">
        <v>1</v>
      </c>
      <c r="C60" s="169"/>
      <c r="D60" s="169">
        <v>1</v>
      </c>
    </row>
    <row r="61" spans="1:4" x14ac:dyDescent="0.25">
      <c r="A61" s="12" t="s">
        <v>3514</v>
      </c>
      <c r="B61" s="169"/>
      <c r="C61" s="169">
        <v>3</v>
      </c>
      <c r="D61" s="169">
        <v>3</v>
      </c>
    </row>
    <row r="62" spans="1:4" x14ac:dyDescent="0.25">
      <c r="A62" s="12" t="s">
        <v>3515</v>
      </c>
      <c r="B62" s="169"/>
      <c r="C62" s="169">
        <v>1</v>
      </c>
      <c r="D62" s="169">
        <v>1</v>
      </c>
    </row>
    <row r="63" spans="1:4" x14ac:dyDescent="0.25">
      <c r="A63" s="12" t="s">
        <v>3517</v>
      </c>
      <c r="B63" s="169"/>
      <c r="C63" s="169">
        <v>1</v>
      </c>
      <c r="D63" s="169">
        <v>1</v>
      </c>
    </row>
    <row r="64" spans="1:4" x14ac:dyDescent="0.25">
      <c r="A64" s="12" t="s">
        <v>3520</v>
      </c>
      <c r="B64" s="169">
        <v>1</v>
      </c>
      <c r="C64" s="169"/>
      <c r="D64" s="169">
        <v>1</v>
      </c>
    </row>
    <row r="65" spans="1:4" x14ac:dyDescent="0.25">
      <c r="A65" s="12" t="s">
        <v>3521</v>
      </c>
      <c r="B65" s="169">
        <v>1</v>
      </c>
      <c r="C65" s="169"/>
      <c r="D65" s="169">
        <v>1</v>
      </c>
    </row>
    <row r="66" spans="1:4" x14ac:dyDescent="0.25">
      <c r="A66" s="12" t="s">
        <v>3522</v>
      </c>
      <c r="B66" s="169">
        <v>1</v>
      </c>
      <c r="C66" s="169"/>
      <c r="D66" s="169">
        <v>1</v>
      </c>
    </row>
    <row r="67" spans="1:4" x14ac:dyDescent="0.25">
      <c r="A67" s="11" t="s">
        <v>1787</v>
      </c>
      <c r="B67" s="169"/>
      <c r="C67" s="169"/>
      <c r="D67" s="169"/>
    </row>
    <row r="68" spans="1:4" x14ac:dyDescent="0.25">
      <c r="A68" s="12" t="s">
        <v>1787</v>
      </c>
      <c r="B68" s="169">
        <v>2</v>
      </c>
      <c r="C68" s="169"/>
      <c r="D68" s="169">
        <v>2</v>
      </c>
    </row>
    <row r="69" spans="1:4" x14ac:dyDescent="0.25">
      <c r="A69" s="11" t="s">
        <v>3163</v>
      </c>
      <c r="B69" s="169"/>
      <c r="C69" s="169"/>
      <c r="D69" s="169"/>
    </row>
    <row r="70" spans="1:4" x14ac:dyDescent="0.25">
      <c r="A70" s="12" t="s">
        <v>3090</v>
      </c>
      <c r="B70" s="169">
        <v>2</v>
      </c>
      <c r="C70" s="169"/>
      <c r="D70" s="169">
        <v>2</v>
      </c>
    </row>
    <row r="71" spans="1:4" x14ac:dyDescent="0.25">
      <c r="A71" s="11" t="s">
        <v>2807</v>
      </c>
      <c r="B71" s="169"/>
      <c r="C71" s="169"/>
      <c r="D71" s="169"/>
    </row>
    <row r="72" spans="1:4" x14ac:dyDescent="0.25">
      <c r="A72" s="12" t="s">
        <v>2807</v>
      </c>
      <c r="B72" s="169">
        <v>2</v>
      </c>
      <c r="C72" s="169"/>
      <c r="D72" s="169">
        <v>2</v>
      </c>
    </row>
    <row r="73" spans="1:4" x14ac:dyDescent="0.25">
      <c r="A73" s="11" t="s">
        <v>3109</v>
      </c>
      <c r="B73" s="169"/>
      <c r="C73" s="169"/>
      <c r="D73" s="169"/>
    </row>
    <row r="74" spans="1:4" x14ac:dyDescent="0.25">
      <c r="A74" s="12" t="s">
        <v>3109</v>
      </c>
      <c r="B74" s="169">
        <v>1</v>
      </c>
      <c r="C74" s="169"/>
      <c r="D74" s="169">
        <v>1</v>
      </c>
    </row>
    <row r="75" spans="1:4" x14ac:dyDescent="0.25">
      <c r="A75" s="12" t="s">
        <v>3125</v>
      </c>
      <c r="B75" s="169">
        <v>1</v>
      </c>
      <c r="C75" s="169"/>
      <c r="D75" s="169">
        <v>1</v>
      </c>
    </row>
    <row r="76" spans="1:4" x14ac:dyDescent="0.25">
      <c r="A76" s="11" t="s">
        <v>3503</v>
      </c>
      <c r="B76" s="169"/>
      <c r="C76" s="169"/>
      <c r="D76" s="169"/>
    </row>
    <row r="77" spans="1:4" x14ac:dyDescent="0.25">
      <c r="A77" s="12" t="s">
        <v>3132</v>
      </c>
      <c r="B77" s="169">
        <v>1</v>
      </c>
      <c r="C77" s="169"/>
      <c r="D77" s="169">
        <v>1</v>
      </c>
    </row>
    <row r="78" spans="1:4" x14ac:dyDescent="0.25">
      <c r="A78" s="12" t="s">
        <v>2168</v>
      </c>
      <c r="B78" s="169">
        <v>1</v>
      </c>
      <c r="C78" s="169">
        <v>3</v>
      </c>
      <c r="D78" s="169">
        <v>4</v>
      </c>
    </row>
    <row r="79" spans="1:4" x14ac:dyDescent="0.25">
      <c r="A79" s="12" t="s">
        <v>1902</v>
      </c>
      <c r="B79" s="169">
        <v>5</v>
      </c>
      <c r="C79" s="169">
        <v>4</v>
      </c>
      <c r="D79" s="169">
        <v>9</v>
      </c>
    </row>
    <row r="80" spans="1:4" x14ac:dyDescent="0.25">
      <c r="A80" s="12" t="s">
        <v>3516</v>
      </c>
      <c r="B80" s="169"/>
      <c r="C80" s="169">
        <v>1</v>
      </c>
      <c r="D80" s="169">
        <v>1</v>
      </c>
    </row>
    <row r="81" spans="1:4" x14ac:dyDescent="0.25">
      <c r="A81" s="11" t="s">
        <v>1188</v>
      </c>
      <c r="B81" s="169"/>
      <c r="C81" s="169"/>
      <c r="D81" s="169"/>
    </row>
    <row r="82" spans="1:4" x14ac:dyDescent="0.25">
      <c r="A82" s="12" t="s">
        <v>1188</v>
      </c>
      <c r="B82" s="169">
        <v>1</v>
      </c>
      <c r="C82" s="169"/>
      <c r="D82" s="169">
        <v>1</v>
      </c>
    </row>
    <row r="83" spans="1:4" x14ac:dyDescent="0.25">
      <c r="A83" s="11" t="s">
        <v>3162</v>
      </c>
      <c r="B83" s="169"/>
      <c r="C83" s="169"/>
      <c r="D83" s="169"/>
    </row>
    <row r="84" spans="1:4" x14ac:dyDescent="0.25">
      <c r="A84" s="12" t="s">
        <v>3158</v>
      </c>
      <c r="B84" s="169">
        <v>1</v>
      </c>
      <c r="C84" s="169"/>
      <c r="D84" s="169">
        <v>1</v>
      </c>
    </row>
    <row r="85" spans="1:4" x14ac:dyDescent="0.25">
      <c r="A85" s="11" t="s">
        <v>3211</v>
      </c>
      <c r="B85" s="169"/>
      <c r="C85" s="169"/>
      <c r="D85" s="169"/>
    </row>
    <row r="86" spans="1:4" x14ac:dyDescent="0.25">
      <c r="A86" s="12" t="s">
        <v>3192</v>
      </c>
      <c r="B86" s="169">
        <v>2</v>
      </c>
      <c r="C86" s="169"/>
      <c r="D86" s="169">
        <v>2</v>
      </c>
    </row>
    <row r="87" spans="1:4" x14ac:dyDescent="0.25">
      <c r="A87" s="11" t="s">
        <v>3667</v>
      </c>
      <c r="B87" s="169"/>
      <c r="C87" s="169"/>
      <c r="D87" s="169"/>
    </row>
    <row r="88" spans="1:4" x14ac:dyDescent="0.25">
      <c r="A88" s="12" t="s">
        <v>3666</v>
      </c>
      <c r="B88" s="169">
        <v>1</v>
      </c>
      <c r="C88" s="169"/>
      <c r="D88" s="169">
        <v>1</v>
      </c>
    </row>
    <row r="89" spans="1:4" x14ac:dyDescent="0.25">
      <c r="A89" s="12" t="s">
        <v>3667</v>
      </c>
      <c r="B89" s="169">
        <v>1</v>
      </c>
      <c r="C89" s="169"/>
      <c r="D89" s="169">
        <v>1</v>
      </c>
    </row>
    <row r="90" spans="1:4" x14ac:dyDescent="0.25">
      <c r="A90" s="12" t="s">
        <v>3519</v>
      </c>
      <c r="B90" s="169">
        <v>1</v>
      </c>
      <c r="C90" s="169"/>
      <c r="D90" s="169">
        <v>1</v>
      </c>
    </row>
    <row r="91" spans="1:4" x14ac:dyDescent="0.25">
      <c r="A91" s="11" t="s">
        <v>3230</v>
      </c>
      <c r="B91" s="169"/>
      <c r="C91" s="169"/>
      <c r="D91" s="169"/>
    </row>
    <row r="92" spans="1:4" x14ac:dyDescent="0.25">
      <c r="A92" s="12" t="s">
        <v>3224</v>
      </c>
      <c r="B92" s="169">
        <v>2</v>
      </c>
      <c r="C92" s="169"/>
      <c r="D92" s="169">
        <v>2</v>
      </c>
    </row>
    <row r="93" spans="1:4" x14ac:dyDescent="0.25">
      <c r="A93" s="11" t="s">
        <v>3289</v>
      </c>
      <c r="B93" s="169"/>
      <c r="C93" s="169"/>
      <c r="D93" s="169"/>
    </row>
    <row r="94" spans="1:4" x14ac:dyDescent="0.25">
      <c r="A94" s="12" t="s">
        <v>3288</v>
      </c>
      <c r="B94" s="169">
        <v>1</v>
      </c>
      <c r="C94" s="169"/>
      <c r="D94" s="169">
        <v>1</v>
      </c>
    </row>
    <row r="95" spans="1:4" x14ac:dyDescent="0.25">
      <c r="A95" s="11" t="s">
        <v>3559</v>
      </c>
      <c r="B95" s="169"/>
      <c r="C95" s="169"/>
      <c r="D95" s="169"/>
    </row>
    <row r="96" spans="1:4" x14ac:dyDescent="0.25">
      <c r="A96" s="12" t="s">
        <v>3511</v>
      </c>
      <c r="B96" s="169">
        <v>1</v>
      </c>
      <c r="C96" s="169"/>
      <c r="D96" s="169">
        <v>1</v>
      </c>
    </row>
    <row r="97" spans="1:8" x14ac:dyDescent="0.25">
      <c r="A97" s="11" t="s">
        <v>3668</v>
      </c>
      <c r="B97" s="169"/>
      <c r="C97" s="169"/>
      <c r="D97" s="169"/>
    </row>
    <row r="98" spans="1:8" x14ac:dyDescent="0.25">
      <c r="A98" s="12" t="s">
        <v>3512</v>
      </c>
      <c r="B98" s="169">
        <v>3</v>
      </c>
      <c r="C98" s="169"/>
      <c r="D98" s="169">
        <v>3</v>
      </c>
    </row>
    <row r="99" spans="1:8" x14ac:dyDescent="0.25">
      <c r="A99" s="11" t="s">
        <v>3505</v>
      </c>
      <c r="B99" s="169"/>
      <c r="C99" s="169"/>
      <c r="D99" s="169"/>
    </row>
    <row r="100" spans="1:8" x14ac:dyDescent="0.25">
      <c r="A100" s="12" t="s">
        <v>3513</v>
      </c>
      <c r="B100" s="169">
        <v>1</v>
      </c>
      <c r="C100" s="169"/>
      <c r="D100" s="169">
        <v>1</v>
      </c>
    </row>
    <row r="101" spans="1:8" x14ac:dyDescent="0.25">
      <c r="A101" s="11" t="s">
        <v>3504</v>
      </c>
      <c r="B101" s="169"/>
      <c r="C101" s="169"/>
      <c r="D101" s="169"/>
    </row>
    <row r="102" spans="1:8" x14ac:dyDescent="0.25">
      <c r="A102" s="12" t="s">
        <v>3518</v>
      </c>
      <c r="B102" s="169"/>
      <c r="C102" s="169">
        <v>1</v>
      </c>
      <c r="D102" s="169">
        <v>1</v>
      </c>
    </row>
    <row r="103" spans="1:8" x14ac:dyDescent="0.25">
      <c r="A103" s="8" t="s">
        <v>2809</v>
      </c>
      <c r="B103" s="169">
        <v>105</v>
      </c>
      <c r="C103" s="169">
        <v>30</v>
      </c>
      <c r="D103" s="169">
        <v>135</v>
      </c>
    </row>
    <row r="104" spans="1:8" x14ac:dyDescent="0.25">
      <c r="A104" s="8"/>
      <c r="B104" s="169"/>
      <c r="C104" s="169"/>
      <c r="D104" s="169"/>
    </row>
    <row r="105" spans="1:8" x14ac:dyDescent="0.25">
      <c r="A105" s="8"/>
      <c r="B105" s="169"/>
      <c r="C105" s="169"/>
      <c r="D105" s="169"/>
    </row>
    <row r="106" spans="1:8" ht="30" x14ac:dyDescent="0.25">
      <c r="A106" s="7" t="s">
        <v>2800</v>
      </c>
      <c r="B106" t="s">
        <v>1743</v>
      </c>
    </row>
    <row r="107" spans="1:8" x14ac:dyDescent="0.25">
      <c r="A107" s="6" t="s">
        <v>24</v>
      </c>
      <c r="B107" t="s">
        <v>3526</v>
      </c>
    </row>
    <row r="108" spans="1:8" ht="52.5" customHeight="1" x14ac:dyDescent="0.25">
      <c r="A108" s="109" t="s">
        <v>2910</v>
      </c>
    </row>
    <row r="109" spans="1:8" x14ac:dyDescent="0.25">
      <c r="A109" s="7" t="s">
        <v>2810</v>
      </c>
      <c r="B109" s="6" t="s">
        <v>2813</v>
      </c>
    </row>
    <row r="110" spans="1:8" x14ac:dyDescent="0.25">
      <c r="A110" s="6" t="s">
        <v>2814</v>
      </c>
      <c r="B110" s="143">
        <v>44957</v>
      </c>
      <c r="C110" s="143">
        <v>44985</v>
      </c>
      <c r="D110" s="143">
        <v>45046</v>
      </c>
      <c r="E110" s="143">
        <v>45077</v>
      </c>
      <c r="F110" s="143">
        <v>45090</v>
      </c>
      <c r="G110" s="143">
        <v>45107</v>
      </c>
      <c r="H110" t="s">
        <v>2809</v>
      </c>
    </row>
    <row r="111" spans="1:8" x14ac:dyDescent="0.25">
      <c r="A111" s="8" t="s">
        <v>2005</v>
      </c>
      <c r="B111" s="170"/>
      <c r="C111" s="170"/>
      <c r="D111" s="170"/>
      <c r="E111" s="170"/>
      <c r="F111" s="170"/>
      <c r="G111" s="170"/>
      <c r="H111" s="170"/>
    </row>
    <row r="112" spans="1:8" x14ac:dyDescent="0.25">
      <c r="A112" s="111" t="s">
        <v>1984</v>
      </c>
      <c r="B112" s="170"/>
      <c r="C112" s="170"/>
      <c r="D112" s="170">
        <v>9</v>
      </c>
      <c r="E112" s="170"/>
      <c r="F112" s="170"/>
      <c r="G112" s="170">
        <v>1</v>
      </c>
      <c r="H112" s="170">
        <v>10</v>
      </c>
    </row>
    <row r="113" spans="1:8" x14ac:dyDescent="0.25">
      <c r="A113" s="12" t="s">
        <v>3509</v>
      </c>
      <c r="F113">
        <v>3</v>
      </c>
      <c r="H113">
        <v>3</v>
      </c>
    </row>
    <row r="114" spans="1:8" x14ac:dyDescent="0.25">
      <c r="A114" s="11" t="s">
        <v>2808</v>
      </c>
    </row>
    <row r="115" spans="1:8" x14ac:dyDescent="0.25">
      <c r="A115" s="12" t="s">
        <v>481</v>
      </c>
      <c r="C115">
        <v>2</v>
      </c>
      <c r="E115">
        <v>1</v>
      </c>
      <c r="H115">
        <v>3</v>
      </c>
    </row>
    <row r="116" spans="1:8" x14ac:dyDescent="0.25">
      <c r="A116" s="12" t="s">
        <v>3514</v>
      </c>
      <c r="C116">
        <v>3</v>
      </c>
      <c r="H116">
        <v>3</v>
      </c>
    </row>
    <row r="117" spans="1:8" x14ac:dyDescent="0.25">
      <c r="A117" s="12" t="s">
        <v>3515</v>
      </c>
      <c r="C117">
        <v>1</v>
      </c>
      <c r="H117">
        <v>1</v>
      </c>
    </row>
    <row r="118" spans="1:8" x14ac:dyDescent="0.25">
      <c r="A118" s="12" t="s">
        <v>3517</v>
      </c>
      <c r="C118">
        <v>1</v>
      </c>
      <c r="H118">
        <v>1</v>
      </c>
    </row>
    <row r="119" spans="1:8" x14ac:dyDescent="0.25">
      <c r="A119" s="11" t="s">
        <v>3503</v>
      </c>
    </row>
    <row r="120" spans="1:8" x14ac:dyDescent="0.25">
      <c r="A120" s="12" t="s">
        <v>2168</v>
      </c>
      <c r="F120">
        <v>3</v>
      </c>
      <c r="H120">
        <v>3</v>
      </c>
    </row>
    <row r="121" spans="1:8" x14ac:dyDescent="0.25">
      <c r="A121" s="12" t="s">
        <v>1902</v>
      </c>
      <c r="D121">
        <v>4</v>
      </c>
      <c r="H121">
        <v>4</v>
      </c>
    </row>
    <row r="122" spans="1:8" x14ac:dyDescent="0.25">
      <c r="A122" s="12" t="s">
        <v>3516</v>
      </c>
      <c r="B122">
        <v>1</v>
      </c>
      <c r="H122">
        <v>1</v>
      </c>
    </row>
    <row r="123" spans="1:8" x14ac:dyDescent="0.25">
      <c r="A123" s="11" t="s">
        <v>3504</v>
      </c>
    </row>
    <row r="124" spans="1:8" x14ac:dyDescent="0.25">
      <c r="A124" s="12" t="s">
        <v>3518</v>
      </c>
      <c r="C124">
        <v>1</v>
      </c>
      <c r="H124">
        <v>1</v>
      </c>
    </row>
    <row r="125" spans="1:8" x14ac:dyDescent="0.25">
      <c r="A125" s="8" t="s">
        <v>2809</v>
      </c>
      <c r="B125">
        <v>1</v>
      </c>
      <c r="C125">
        <v>8</v>
      </c>
      <c r="D125">
        <v>13</v>
      </c>
      <c r="E125">
        <v>1</v>
      </c>
      <c r="F125">
        <v>6</v>
      </c>
      <c r="G125">
        <v>1</v>
      </c>
      <c r="H125">
        <v>30</v>
      </c>
    </row>
    <row r="126" spans="1:8" x14ac:dyDescent="0.25">
      <c r="A126"/>
    </row>
    <row r="127" spans="1:8" x14ac:dyDescent="0.25">
      <c r="A127"/>
    </row>
    <row r="128" spans="1:8" x14ac:dyDescent="0.25">
      <c r="A128"/>
    </row>
    <row r="129" spans="1:4" x14ac:dyDescent="0.25">
      <c r="A129"/>
    </row>
    <row r="130" spans="1:4" x14ac:dyDescent="0.25">
      <c r="A130"/>
    </row>
    <row r="131" spans="1:4" x14ac:dyDescent="0.25">
      <c r="A131"/>
    </row>
    <row r="132" spans="1:4" x14ac:dyDescent="0.25">
      <c r="A132" s="6" t="s">
        <v>24</v>
      </c>
      <c r="B132" t="s">
        <v>3526</v>
      </c>
    </row>
    <row r="134" spans="1:4" ht="30" x14ac:dyDescent="0.25">
      <c r="A134" s="6" t="s">
        <v>2831</v>
      </c>
      <c r="B134" s="9" t="s">
        <v>2832</v>
      </c>
      <c r="C134" s="9" t="s">
        <v>2833</v>
      </c>
      <c r="D134" s="9" t="s">
        <v>2834</v>
      </c>
    </row>
    <row r="135" spans="1:4" x14ac:dyDescent="0.25">
      <c r="A135" s="8" t="s">
        <v>1787</v>
      </c>
      <c r="B135" s="166">
        <v>2</v>
      </c>
      <c r="C135" s="166"/>
      <c r="D135" s="166"/>
    </row>
    <row r="136" spans="1:4" x14ac:dyDescent="0.25">
      <c r="A136" s="8" t="s">
        <v>2808</v>
      </c>
      <c r="B136" s="166">
        <v>38</v>
      </c>
      <c r="C136" s="166">
        <v>12</v>
      </c>
      <c r="D136" s="166"/>
    </row>
    <row r="137" spans="1:4" x14ac:dyDescent="0.25">
      <c r="A137" s="8" t="s">
        <v>2005</v>
      </c>
      <c r="B137" s="166">
        <v>40</v>
      </c>
      <c r="C137" s="166">
        <v>28</v>
      </c>
      <c r="D137" s="166">
        <v>5</v>
      </c>
    </row>
    <row r="138" spans="1:4" x14ac:dyDescent="0.25">
      <c r="A138" s="8" t="s">
        <v>2952</v>
      </c>
      <c r="B138" s="166">
        <v>1</v>
      </c>
      <c r="C138" s="166">
        <v>1</v>
      </c>
      <c r="D138" s="166"/>
    </row>
    <row r="139" spans="1:4" x14ac:dyDescent="0.25">
      <c r="A139" s="8" t="s">
        <v>2807</v>
      </c>
      <c r="B139" s="166">
        <v>2</v>
      </c>
      <c r="C139" s="166">
        <v>1</v>
      </c>
      <c r="D139" s="166"/>
    </row>
    <row r="140" spans="1:4" x14ac:dyDescent="0.25">
      <c r="A140" s="8" t="s">
        <v>2804</v>
      </c>
      <c r="B140" s="166">
        <v>16</v>
      </c>
      <c r="C140" s="166">
        <v>11</v>
      </c>
      <c r="D140" s="166"/>
    </row>
    <row r="141" spans="1:4" x14ac:dyDescent="0.25">
      <c r="A141" s="8" t="s">
        <v>2995</v>
      </c>
      <c r="B141" s="166">
        <v>1</v>
      </c>
      <c r="C141" s="166"/>
      <c r="D141" s="166"/>
    </row>
    <row r="142" spans="1:4" x14ac:dyDescent="0.25">
      <c r="A142" s="8" t="s">
        <v>3163</v>
      </c>
      <c r="B142" s="166">
        <v>2</v>
      </c>
      <c r="C142" s="166"/>
      <c r="D142" s="166"/>
    </row>
    <row r="143" spans="1:4" x14ac:dyDescent="0.25">
      <c r="A143" s="8" t="s">
        <v>3109</v>
      </c>
      <c r="B143" s="166">
        <v>2</v>
      </c>
      <c r="C143" s="166">
        <v>1</v>
      </c>
      <c r="D143" s="166"/>
    </row>
    <row r="144" spans="1:4" x14ac:dyDescent="0.25">
      <c r="A144" s="8" t="s">
        <v>1188</v>
      </c>
      <c r="B144" s="166">
        <v>1</v>
      </c>
      <c r="C144" s="166"/>
      <c r="D144" s="166"/>
    </row>
    <row r="145" spans="1:4" x14ac:dyDescent="0.25">
      <c r="A145" s="8" t="s">
        <v>3162</v>
      </c>
      <c r="B145" s="166">
        <v>1</v>
      </c>
      <c r="C145" s="166"/>
      <c r="D145" s="166"/>
    </row>
    <row r="146" spans="1:4" x14ac:dyDescent="0.25">
      <c r="A146" s="8" t="s">
        <v>3211</v>
      </c>
      <c r="B146" s="166">
        <v>2</v>
      </c>
      <c r="C146" s="166">
        <v>2</v>
      </c>
      <c r="D146" s="166"/>
    </row>
    <row r="147" spans="1:4" x14ac:dyDescent="0.25">
      <c r="A147" s="8" t="s">
        <v>3230</v>
      </c>
      <c r="B147" s="166">
        <v>2</v>
      </c>
      <c r="C147" s="166">
        <v>2</v>
      </c>
      <c r="D147" s="166">
        <v>2</v>
      </c>
    </row>
    <row r="148" spans="1:4" x14ac:dyDescent="0.25">
      <c r="A148" s="8" t="s">
        <v>3289</v>
      </c>
      <c r="B148" s="166">
        <v>1</v>
      </c>
      <c r="C148" s="166">
        <v>1</v>
      </c>
      <c r="D148" s="166"/>
    </row>
    <row r="149" spans="1:4" x14ac:dyDescent="0.25">
      <c r="A149" s="8" t="s">
        <v>3503</v>
      </c>
      <c r="B149" s="166">
        <v>15</v>
      </c>
      <c r="C149" s="166">
        <v>9</v>
      </c>
      <c r="D149" s="166">
        <v>6</v>
      </c>
    </row>
    <row r="150" spans="1:4" x14ac:dyDescent="0.25">
      <c r="A150" s="8" t="s">
        <v>3667</v>
      </c>
      <c r="B150" s="166">
        <v>3</v>
      </c>
      <c r="C150" s="166">
        <v>2</v>
      </c>
      <c r="D150" s="166">
        <v>2</v>
      </c>
    </row>
    <row r="151" spans="1:4" x14ac:dyDescent="0.25">
      <c r="A151" s="8" t="s">
        <v>3559</v>
      </c>
      <c r="B151" s="166">
        <v>1</v>
      </c>
      <c r="C151" s="166">
        <v>1</v>
      </c>
      <c r="D151" s="166"/>
    </row>
    <row r="152" spans="1:4" ht="45" x14ac:dyDescent="0.25">
      <c r="A152" s="8" t="s">
        <v>3668</v>
      </c>
      <c r="B152" s="166">
        <v>3</v>
      </c>
      <c r="C152" s="166">
        <v>2</v>
      </c>
      <c r="D152" s="166"/>
    </row>
    <row r="153" spans="1:4" ht="45" x14ac:dyDescent="0.25">
      <c r="A153" s="8" t="s">
        <v>3505</v>
      </c>
      <c r="B153" s="166">
        <v>1</v>
      </c>
      <c r="C153" s="166">
        <v>1</v>
      </c>
      <c r="D153" s="166"/>
    </row>
    <row r="154" spans="1:4" ht="30" x14ac:dyDescent="0.25">
      <c r="A154" s="8" t="s">
        <v>3504</v>
      </c>
      <c r="B154" s="166">
        <v>1</v>
      </c>
      <c r="C154" s="166"/>
      <c r="D154" s="166"/>
    </row>
    <row r="155" spans="1:4" x14ac:dyDescent="0.25">
      <c r="A155" s="11" t="s">
        <v>2809</v>
      </c>
      <c r="B155" s="166">
        <v>135</v>
      </c>
      <c r="C155" s="166">
        <v>74</v>
      </c>
      <c r="D155" s="166">
        <v>15</v>
      </c>
    </row>
    <row r="156" spans="1:4" x14ac:dyDescent="0.25">
      <c r="A156"/>
    </row>
    <row r="157" spans="1:4" x14ac:dyDescent="0.25">
      <c r="A157"/>
    </row>
    <row r="158" spans="1:4" x14ac:dyDescent="0.25">
      <c r="A158"/>
    </row>
    <row r="159" spans="1:4" x14ac:dyDescent="0.25">
      <c r="A159"/>
    </row>
    <row r="160" spans="1:4" x14ac:dyDescent="0.25">
      <c r="A160"/>
    </row>
    <row r="161" spans="1:4" x14ac:dyDescent="0.25">
      <c r="A161"/>
    </row>
    <row r="162" spans="1:4" x14ac:dyDescent="0.25">
      <c r="A162"/>
    </row>
    <row r="163" spans="1:4" x14ac:dyDescent="0.25">
      <c r="A163"/>
    </row>
    <row r="164" spans="1:4" x14ac:dyDescent="0.25">
      <c r="A164" s="6" t="s">
        <v>24</v>
      </c>
      <c r="B164" t="s">
        <v>3526</v>
      </c>
    </row>
    <row r="166" spans="1:4" ht="30" x14ac:dyDescent="0.25">
      <c r="A166" s="167" t="s">
        <v>3234</v>
      </c>
      <c r="B166" s="9" t="s">
        <v>2832</v>
      </c>
      <c r="C166" s="9" t="s">
        <v>2833</v>
      </c>
      <c r="D166" s="9" t="s">
        <v>2834</v>
      </c>
    </row>
    <row r="167" spans="1:4" x14ac:dyDescent="0.25">
      <c r="A167" s="11">
        <v>2020</v>
      </c>
      <c r="B167" s="166">
        <v>17</v>
      </c>
      <c r="C167" s="166">
        <v>16</v>
      </c>
      <c r="D167" s="166">
        <v>3</v>
      </c>
    </row>
    <row r="168" spans="1:4" x14ac:dyDescent="0.25">
      <c r="A168" s="12" t="s">
        <v>67</v>
      </c>
      <c r="B168" s="166">
        <v>9</v>
      </c>
      <c r="C168" s="166">
        <v>9</v>
      </c>
      <c r="D168" s="166">
        <v>3</v>
      </c>
    </row>
    <row r="169" spans="1:4" x14ac:dyDescent="0.25">
      <c r="A169" s="138">
        <v>107</v>
      </c>
      <c r="B169" s="166">
        <v>9</v>
      </c>
      <c r="C169" s="166">
        <v>9</v>
      </c>
      <c r="D169" s="166">
        <v>3</v>
      </c>
    </row>
    <row r="170" spans="1:4" x14ac:dyDescent="0.25">
      <c r="A170" s="12" t="s">
        <v>1723</v>
      </c>
      <c r="B170" s="166">
        <v>8</v>
      </c>
      <c r="C170" s="166">
        <v>7</v>
      </c>
      <c r="D170" s="166"/>
    </row>
    <row r="171" spans="1:4" x14ac:dyDescent="0.25">
      <c r="A171" s="138">
        <v>112</v>
      </c>
      <c r="B171" s="166">
        <v>1</v>
      </c>
      <c r="C171" s="166">
        <v>1</v>
      </c>
      <c r="D171" s="166"/>
    </row>
    <row r="172" spans="1:4" x14ac:dyDescent="0.25">
      <c r="A172" s="138">
        <v>117</v>
      </c>
      <c r="B172" s="166">
        <v>7</v>
      </c>
      <c r="C172" s="166">
        <v>6</v>
      </c>
      <c r="D172" s="166"/>
    </row>
    <row r="173" spans="1:4" x14ac:dyDescent="0.25">
      <c r="A173" s="11">
        <v>2021</v>
      </c>
      <c r="B173" s="166">
        <v>61</v>
      </c>
      <c r="C173" s="166">
        <v>37</v>
      </c>
      <c r="D173" s="166">
        <v>4</v>
      </c>
    </row>
    <row r="174" spans="1:4" x14ac:dyDescent="0.25">
      <c r="A174" s="12" t="s">
        <v>67</v>
      </c>
      <c r="B174" s="166">
        <v>39</v>
      </c>
      <c r="C174" s="166">
        <v>22</v>
      </c>
      <c r="D174" s="166"/>
    </row>
    <row r="175" spans="1:4" x14ac:dyDescent="0.25">
      <c r="A175" s="138">
        <v>97</v>
      </c>
      <c r="B175" s="166">
        <v>39</v>
      </c>
      <c r="C175" s="166">
        <v>22</v>
      </c>
      <c r="D175" s="166"/>
    </row>
    <row r="176" spans="1:4" x14ac:dyDescent="0.25">
      <c r="A176" s="12" t="s">
        <v>1723</v>
      </c>
      <c r="B176" s="166">
        <v>18</v>
      </c>
      <c r="C176" s="166">
        <v>11</v>
      </c>
      <c r="D176" s="166"/>
    </row>
    <row r="177" spans="1:4" x14ac:dyDescent="0.25">
      <c r="A177" s="138">
        <v>102</v>
      </c>
      <c r="B177" s="166">
        <v>8</v>
      </c>
      <c r="C177" s="166">
        <v>6</v>
      </c>
      <c r="D177" s="166"/>
    </row>
    <row r="178" spans="1:4" x14ac:dyDescent="0.25">
      <c r="A178" s="138">
        <v>107</v>
      </c>
      <c r="B178" s="166">
        <v>10</v>
      </c>
      <c r="C178" s="166">
        <v>5</v>
      </c>
      <c r="D178" s="166"/>
    </row>
    <row r="179" spans="1:4" x14ac:dyDescent="0.25">
      <c r="A179" s="12" t="s">
        <v>1452</v>
      </c>
      <c r="B179" s="166">
        <v>4</v>
      </c>
      <c r="C179" s="166">
        <v>4</v>
      </c>
      <c r="D179" s="166">
        <v>4</v>
      </c>
    </row>
    <row r="180" spans="1:4" x14ac:dyDescent="0.25">
      <c r="A180" s="138">
        <v>509</v>
      </c>
      <c r="B180" s="166">
        <v>4</v>
      </c>
      <c r="C180" s="166">
        <v>4</v>
      </c>
      <c r="D180" s="166">
        <v>4</v>
      </c>
    </row>
    <row r="181" spans="1:4" x14ac:dyDescent="0.25">
      <c r="A181" s="11">
        <v>2022</v>
      </c>
      <c r="B181" s="166">
        <v>57</v>
      </c>
      <c r="C181" s="166">
        <v>21</v>
      </c>
      <c r="D181" s="166">
        <v>8</v>
      </c>
    </row>
    <row r="182" spans="1:4" x14ac:dyDescent="0.25">
      <c r="A182" s="12" t="s">
        <v>67</v>
      </c>
      <c r="B182" s="166">
        <v>41</v>
      </c>
      <c r="C182" s="166">
        <v>10</v>
      </c>
      <c r="D182" s="166">
        <v>4</v>
      </c>
    </row>
    <row r="183" spans="1:4" x14ac:dyDescent="0.25">
      <c r="A183" s="138">
        <v>97</v>
      </c>
      <c r="B183" s="166">
        <v>41</v>
      </c>
      <c r="C183" s="166">
        <v>10</v>
      </c>
      <c r="D183" s="166">
        <v>4</v>
      </c>
    </row>
    <row r="184" spans="1:4" x14ac:dyDescent="0.25">
      <c r="A184" s="12" t="s">
        <v>3543</v>
      </c>
      <c r="B184" s="166">
        <v>4</v>
      </c>
      <c r="C184" s="166">
        <v>4</v>
      </c>
      <c r="D184" s="166">
        <v>4</v>
      </c>
    </row>
    <row r="185" spans="1:4" x14ac:dyDescent="0.25">
      <c r="A185" s="138">
        <v>100</v>
      </c>
      <c r="B185" s="166">
        <v>4</v>
      </c>
      <c r="C185" s="166">
        <v>4</v>
      </c>
      <c r="D185" s="166">
        <v>4</v>
      </c>
    </row>
    <row r="186" spans="1:4" x14ac:dyDescent="0.25">
      <c r="A186" s="12" t="s">
        <v>3625</v>
      </c>
      <c r="B186" s="166">
        <v>12</v>
      </c>
      <c r="C186" s="166">
        <v>7</v>
      </c>
      <c r="D186" s="166"/>
    </row>
    <row r="187" spans="1:4" x14ac:dyDescent="0.25">
      <c r="A187" s="138">
        <v>106</v>
      </c>
      <c r="B187" s="166">
        <v>12</v>
      </c>
      <c r="C187" s="166">
        <v>7</v>
      </c>
      <c r="D187" s="166"/>
    </row>
    <row r="188" spans="1:4" x14ac:dyDescent="0.25">
      <c r="A188" s="11" t="s">
        <v>2809</v>
      </c>
      <c r="B188" s="166">
        <v>135</v>
      </c>
      <c r="C188" s="166">
        <v>74</v>
      </c>
      <c r="D188" s="166">
        <v>15</v>
      </c>
    </row>
    <row r="189" spans="1:4" x14ac:dyDescent="0.25">
      <c r="A189"/>
    </row>
    <row r="190" spans="1:4" x14ac:dyDescent="0.25">
      <c r="A190"/>
    </row>
    <row r="191" spans="1:4" x14ac:dyDescent="0.25">
      <c r="A191"/>
    </row>
    <row r="192" spans="1:4" x14ac:dyDescent="0.25">
      <c r="A192"/>
    </row>
    <row r="193" spans="1:2" x14ac:dyDescent="0.25">
      <c r="A193" s="6" t="s">
        <v>24</v>
      </c>
      <c r="B193" t="s">
        <v>1743</v>
      </c>
    </row>
    <row r="194" spans="1:2" x14ac:dyDescent="0.25">
      <c r="A194"/>
    </row>
    <row r="195" spans="1:2" x14ac:dyDescent="0.25">
      <c r="A195" s="6" t="s">
        <v>2814</v>
      </c>
      <c r="B195" t="s">
        <v>2812</v>
      </c>
    </row>
    <row r="196" spans="1:2" x14ac:dyDescent="0.25">
      <c r="A196" s="11" t="s">
        <v>3494</v>
      </c>
      <c r="B196" s="168">
        <v>1</v>
      </c>
    </row>
    <row r="197" spans="1:2" x14ac:dyDescent="0.25">
      <c r="A197" s="11" t="s">
        <v>2740</v>
      </c>
      <c r="B197" s="168">
        <v>5</v>
      </c>
    </row>
    <row r="198" spans="1:2" x14ac:dyDescent="0.25">
      <c r="A198" s="11" t="s">
        <v>3483</v>
      </c>
      <c r="B198" s="168">
        <v>6</v>
      </c>
    </row>
    <row r="199" spans="1:2" x14ac:dyDescent="0.25">
      <c r="A199" s="11" t="s">
        <v>3487</v>
      </c>
      <c r="B199" s="168">
        <v>7</v>
      </c>
    </row>
    <row r="200" spans="1:2" x14ac:dyDescent="0.25">
      <c r="A200" s="11" t="s">
        <v>3496</v>
      </c>
      <c r="B200" s="168">
        <v>1</v>
      </c>
    </row>
    <row r="201" spans="1:2" x14ac:dyDescent="0.25">
      <c r="A201" s="11" t="s">
        <v>3132</v>
      </c>
      <c r="B201" s="168">
        <v>1</v>
      </c>
    </row>
    <row r="202" spans="1:2" x14ac:dyDescent="0.25">
      <c r="A202" s="11" t="s">
        <v>3125</v>
      </c>
      <c r="B202" s="168">
        <v>1</v>
      </c>
    </row>
    <row r="203" spans="1:2" x14ac:dyDescent="0.25">
      <c r="A203" s="11" t="s">
        <v>3090</v>
      </c>
      <c r="B203" s="168">
        <v>2</v>
      </c>
    </row>
    <row r="204" spans="1:2" x14ac:dyDescent="0.25">
      <c r="A204" s="11" t="s">
        <v>1188</v>
      </c>
      <c r="B204" s="168">
        <v>1</v>
      </c>
    </row>
    <row r="205" spans="1:2" x14ac:dyDescent="0.25">
      <c r="A205" s="11" t="s">
        <v>3489</v>
      </c>
      <c r="B205" s="168">
        <v>1</v>
      </c>
    </row>
    <row r="206" spans="1:2" x14ac:dyDescent="0.25">
      <c r="A206" s="11" t="s">
        <v>3488</v>
      </c>
      <c r="B206" s="168">
        <v>3</v>
      </c>
    </row>
    <row r="207" spans="1:2" x14ac:dyDescent="0.25">
      <c r="A207" s="11" t="s">
        <v>3490</v>
      </c>
      <c r="B207" s="168">
        <v>1</v>
      </c>
    </row>
    <row r="208" spans="1:2" x14ac:dyDescent="0.25">
      <c r="A208" s="11" t="s">
        <v>3498</v>
      </c>
      <c r="B208" s="168">
        <v>1</v>
      </c>
    </row>
    <row r="209" spans="1:2" x14ac:dyDescent="0.25">
      <c r="A209" s="11" t="s">
        <v>3482</v>
      </c>
      <c r="B209" s="168">
        <v>1</v>
      </c>
    </row>
    <row r="210" spans="1:2" x14ac:dyDescent="0.25">
      <c r="A210" s="11" t="s">
        <v>3497</v>
      </c>
      <c r="B210" s="168">
        <v>1</v>
      </c>
    </row>
    <row r="211" spans="1:2" x14ac:dyDescent="0.25">
      <c r="A211" s="11" t="s">
        <v>1984</v>
      </c>
      <c r="B211" s="168">
        <v>11</v>
      </c>
    </row>
    <row r="212" spans="1:2" x14ac:dyDescent="0.25">
      <c r="A212" s="11" t="s">
        <v>3224</v>
      </c>
      <c r="B212" s="168">
        <v>2</v>
      </c>
    </row>
    <row r="213" spans="1:2" x14ac:dyDescent="0.25">
      <c r="A213" s="11" t="s">
        <v>3216</v>
      </c>
      <c r="B213" s="168">
        <v>2</v>
      </c>
    </row>
    <row r="214" spans="1:2" x14ac:dyDescent="0.25">
      <c r="A214" s="11" t="s">
        <v>481</v>
      </c>
      <c r="B214" s="168">
        <v>8</v>
      </c>
    </row>
    <row r="215" spans="1:2" x14ac:dyDescent="0.25">
      <c r="A215" s="11" t="s">
        <v>3500</v>
      </c>
      <c r="B215" s="168">
        <v>1</v>
      </c>
    </row>
    <row r="216" spans="1:2" x14ac:dyDescent="0.25">
      <c r="A216" s="11" t="s">
        <v>3495</v>
      </c>
      <c r="B216" s="168">
        <v>1</v>
      </c>
    </row>
    <row r="217" spans="1:2" x14ac:dyDescent="0.25">
      <c r="A217" s="11" t="s">
        <v>3499</v>
      </c>
      <c r="B217" s="168">
        <v>1</v>
      </c>
    </row>
    <row r="218" spans="1:2" x14ac:dyDescent="0.25">
      <c r="A218" s="11" t="s">
        <v>3491</v>
      </c>
      <c r="B218" s="168">
        <v>1</v>
      </c>
    </row>
    <row r="219" spans="1:2" x14ac:dyDescent="0.25">
      <c r="A219" s="11" t="s">
        <v>3492</v>
      </c>
      <c r="B219" s="168">
        <v>2</v>
      </c>
    </row>
    <row r="220" spans="1:2" x14ac:dyDescent="0.25">
      <c r="A220" s="11" t="s">
        <v>3480</v>
      </c>
      <c r="B220" s="168">
        <v>3</v>
      </c>
    </row>
    <row r="221" spans="1:2" x14ac:dyDescent="0.25">
      <c r="A221" s="11" t="s">
        <v>3109</v>
      </c>
      <c r="B221" s="168">
        <v>1</v>
      </c>
    </row>
    <row r="222" spans="1:2" x14ac:dyDescent="0.25">
      <c r="A222" s="11" t="s">
        <v>2807</v>
      </c>
      <c r="B222" s="168">
        <v>1</v>
      </c>
    </row>
    <row r="223" spans="1:2" x14ac:dyDescent="0.25">
      <c r="A223" s="11" t="s">
        <v>3485</v>
      </c>
      <c r="B223" s="168">
        <v>1</v>
      </c>
    </row>
    <row r="224" spans="1:2" x14ac:dyDescent="0.25">
      <c r="A224" s="11" t="s">
        <v>2809</v>
      </c>
      <c r="B224">
        <v>68</v>
      </c>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sheetData>
  <mergeCells count="2">
    <mergeCell ref="A35:D35"/>
    <mergeCell ref="A1:B1"/>
  </mergeCell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7109375" customWidth="1"/>
  </cols>
  <sheetData>
    <row r="1" spans="1:8" ht="23.25" hidden="1" x14ac:dyDescent="0.35">
      <c r="A1" s="201">
        <v>2020</v>
      </c>
      <c r="B1" s="202"/>
      <c r="C1" s="202"/>
      <c r="D1" s="202"/>
      <c r="E1" s="202"/>
      <c r="F1" s="202"/>
      <c r="G1" s="202"/>
      <c r="H1" s="203"/>
    </row>
    <row r="2" spans="1:8" ht="15" hidden="1" customHeight="1" x14ac:dyDescent="0.25">
      <c r="A2" s="199" t="s">
        <v>12</v>
      </c>
      <c r="B2" s="200" t="s">
        <v>2881</v>
      </c>
      <c r="C2" s="196" t="s">
        <v>13</v>
      </c>
      <c r="D2" s="206" t="s">
        <v>2882</v>
      </c>
      <c r="E2" s="208" t="s">
        <v>2883</v>
      </c>
      <c r="F2" s="209"/>
      <c r="G2" s="210"/>
      <c r="H2" s="204" t="s">
        <v>2906</v>
      </c>
    </row>
    <row r="3" spans="1:8" hidden="1" x14ac:dyDescent="0.25">
      <c r="A3" s="199"/>
      <c r="B3" s="200"/>
      <c r="C3" s="196"/>
      <c r="D3" s="207"/>
      <c r="E3" s="87" t="s">
        <v>2886</v>
      </c>
      <c r="F3" s="87" t="s">
        <v>2887</v>
      </c>
      <c r="G3" s="87" t="s">
        <v>2888</v>
      </c>
      <c r="H3" s="205"/>
    </row>
    <row r="4" spans="1:8" ht="39.75" hidden="1" customHeight="1" x14ac:dyDescent="0.25">
      <c r="A4" s="197" t="s">
        <v>2904</v>
      </c>
      <c r="B4" s="198" t="s">
        <v>2890</v>
      </c>
      <c r="C4" s="83" t="s">
        <v>68</v>
      </c>
      <c r="D4" s="58">
        <v>0.15</v>
      </c>
      <c r="E4" s="104">
        <v>0.87</v>
      </c>
      <c r="F4" s="104">
        <v>0.85</v>
      </c>
      <c r="G4" s="104"/>
      <c r="H4" s="114">
        <f>+AVERAGE(E4,F4)</f>
        <v>0.86</v>
      </c>
    </row>
    <row r="5" spans="1:8" ht="50.25" hidden="1" customHeight="1" x14ac:dyDescent="0.25">
      <c r="A5" s="197"/>
      <c r="B5" s="198"/>
      <c r="C5" s="83" t="s">
        <v>2892</v>
      </c>
      <c r="D5" s="58">
        <v>0.1</v>
      </c>
      <c r="E5" s="104">
        <v>0.92</v>
      </c>
      <c r="F5" s="105">
        <v>0.89</v>
      </c>
      <c r="G5" s="104"/>
      <c r="H5" s="114">
        <f>+AVERAGE(E5,F5)</f>
        <v>0.90500000000000003</v>
      </c>
    </row>
    <row r="6" spans="1:8" ht="47.25" hidden="1" customHeight="1" x14ac:dyDescent="0.25">
      <c r="A6" s="197"/>
      <c r="B6" s="198"/>
      <c r="C6" s="83" t="s">
        <v>424</v>
      </c>
      <c r="D6" s="58">
        <v>0.75</v>
      </c>
      <c r="E6" s="104">
        <v>0.87</v>
      </c>
      <c r="F6" s="104"/>
      <c r="G6" s="104">
        <v>0.9</v>
      </c>
      <c r="H6" s="115">
        <f>+AVERAGE(E6,G6)</f>
        <v>0.88500000000000001</v>
      </c>
    </row>
    <row r="7" spans="1:8" ht="129.75" hidden="1" customHeight="1" x14ac:dyDescent="0.25">
      <c r="A7" s="116" t="s">
        <v>2893</v>
      </c>
      <c r="B7" s="85" t="s">
        <v>2894</v>
      </c>
      <c r="C7" s="103" t="s">
        <v>2895</v>
      </c>
      <c r="D7" s="58">
        <v>1</v>
      </c>
      <c r="E7" s="104">
        <v>0.89</v>
      </c>
      <c r="F7" s="104">
        <v>0.98</v>
      </c>
      <c r="G7" s="104"/>
      <c r="H7" s="114">
        <f>+AVERAGE(E7,F7)</f>
        <v>0.93500000000000005</v>
      </c>
    </row>
    <row r="8" spans="1:8" ht="45" hidden="1" customHeight="1" x14ac:dyDescent="0.25">
      <c r="A8" s="197" t="s">
        <v>2907</v>
      </c>
      <c r="B8" s="198" t="s">
        <v>2897</v>
      </c>
      <c r="C8" s="83" t="s">
        <v>1287</v>
      </c>
      <c r="D8" s="58">
        <v>0.6</v>
      </c>
      <c r="E8" s="104">
        <v>0.75</v>
      </c>
      <c r="F8" s="104"/>
      <c r="G8" s="104"/>
      <c r="H8" s="115">
        <f>+E8</f>
        <v>0.75</v>
      </c>
    </row>
    <row r="9" spans="1:8" ht="56.25" hidden="1" customHeight="1" x14ac:dyDescent="0.25">
      <c r="A9" s="197"/>
      <c r="B9" s="198"/>
      <c r="C9" s="83" t="s">
        <v>2905</v>
      </c>
      <c r="D9" s="58">
        <v>0.1</v>
      </c>
      <c r="E9" s="104">
        <v>0.77500000000000002</v>
      </c>
      <c r="F9" s="104">
        <v>0.81699999999999995</v>
      </c>
      <c r="G9" s="104"/>
      <c r="H9" s="114">
        <f>+AVERAGE(E9,F9)</f>
        <v>0.79600000000000004</v>
      </c>
    </row>
    <row r="10" spans="1:8" ht="55.5" hidden="1" customHeight="1" x14ac:dyDescent="0.25">
      <c r="A10" s="197"/>
      <c r="B10" s="198"/>
      <c r="C10" s="83" t="s">
        <v>2898</v>
      </c>
      <c r="D10" s="58">
        <v>0.1</v>
      </c>
      <c r="E10" s="104" t="s">
        <v>33</v>
      </c>
      <c r="F10" s="104"/>
      <c r="G10" s="104"/>
      <c r="H10" s="115" t="s">
        <v>33</v>
      </c>
    </row>
    <row r="11" spans="1:8" ht="57" hidden="1" customHeight="1" thickBot="1" x14ac:dyDescent="0.3">
      <c r="A11" s="211"/>
      <c r="B11" s="212"/>
      <c r="C11" s="117" t="s">
        <v>926</v>
      </c>
      <c r="D11" s="118">
        <v>0.2</v>
      </c>
      <c r="E11" s="119">
        <v>0.76400000000000001</v>
      </c>
      <c r="F11" s="119"/>
      <c r="G11" s="119"/>
      <c r="H11" s="120">
        <f>+E11</f>
        <v>0.76400000000000001</v>
      </c>
    </row>
    <row r="12" spans="1:8" ht="21" hidden="1" x14ac:dyDescent="0.35">
      <c r="E12" s="106" t="s">
        <v>2908</v>
      </c>
      <c r="F12" s="106"/>
      <c r="G12" s="106"/>
      <c r="H12" s="107" t="s">
        <v>2909</v>
      </c>
    </row>
    <row r="14" spans="1:8" ht="15.75" thickBot="1" x14ac:dyDescent="0.3"/>
    <row r="15" spans="1:8" ht="23.25" x14ac:dyDescent="0.35">
      <c r="A15" s="201" t="s">
        <v>3011</v>
      </c>
      <c r="B15" s="202"/>
      <c r="C15" s="202"/>
      <c r="D15" s="202"/>
      <c r="E15" s="202"/>
      <c r="F15" s="202"/>
      <c r="G15" s="202"/>
      <c r="H15" s="203"/>
    </row>
    <row r="16" spans="1:8" x14ac:dyDescent="0.25">
      <c r="A16" s="199" t="s">
        <v>12</v>
      </c>
      <c r="B16" s="200" t="s">
        <v>2881</v>
      </c>
      <c r="C16" s="196" t="s">
        <v>13</v>
      </c>
      <c r="D16" s="206" t="s">
        <v>2882</v>
      </c>
      <c r="E16" s="208" t="s">
        <v>2883</v>
      </c>
      <c r="F16" s="209"/>
      <c r="G16" s="210"/>
      <c r="H16" s="204" t="s">
        <v>2906</v>
      </c>
    </row>
    <row r="17" spans="1:8" x14ac:dyDescent="0.25">
      <c r="A17" s="199"/>
      <c r="B17" s="200"/>
      <c r="C17" s="196"/>
      <c r="D17" s="207"/>
      <c r="E17" s="87" t="s">
        <v>2886</v>
      </c>
      <c r="F17" s="87" t="s">
        <v>2887</v>
      </c>
      <c r="G17" s="87" t="s">
        <v>2888</v>
      </c>
      <c r="H17" s="205"/>
    </row>
    <row r="18" spans="1:8" ht="42" customHeight="1" x14ac:dyDescent="0.25">
      <c r="A18" s="197" t="s">
        <v>2904</v>
      </c>
      <c r="B18" s="198" t="s">
        <v>2890</v>
      </c>
      <c r="C18" s="83" t="s">
        <v>68</v>
      </c>
      <c r="D18" s="58">
        <v>0.15</v>
      </c>
      <c r="E18" s="104"/>
      <c r="F18" s="104"/>
      <c r="G18" s="104"/>
      <c r="H18" s="114" t="e">
        <f>+AVERAGE(E18,F18)</f>
        <v>#DIV/0!</v>
      </c>
    </row>
    <row r="19" spans="1:8" ht="42" customHeight="1" x14ac:dyDescent="0.25">
      <c r="A19" s="197"/>
      <c r="B19" s="198"/>
      <c r="C19" s="83" t="s">
        <v>2892</v>
      </c>
      <c r="D19" s="58">
        <v>0.1</v>
      </c>
      <c r="E19" s="104"/>
      <c r="F19" s="104"/>
      <c r="G19" s="104"/>
      <c r="H19" s="114" t="e">
        <f>+AVERAGE(E19,F19)</f>
        <v>#DIV/0!</v>
      </c>
    </row>
    <row r="20" spans="1:8" ht="42" customHeight="1" x14ac:dyDescent="0.25">
      <c r="A20" s="197"/>
      <c r="B20" s="198"/>
      <c r="C20" s="83" t="s">
        <v>424</v>
      </c>
      <c r="D20" s="58">
        <v>0.75</v>
      </c>
      <c r="E20" s="104"/>
      <c r="F20" s="104"/>
      <c r="G20" s="104"/>
      <c r="H20" s="115" t="e">
        <f>+AVERAGE(E20,G20)</f>
        <v>#DIV/0!</v>
      </c>
    </row>
    <row r="21" spans="1:8" ht="84" x14ac:dyDescent="0.25">
      <c r="A21" s="116" t="s">
        <v>2893</v>
      </c>
      <c r="B21" s="85" t="s">
        <v>2894</v>
      </c>
      <c r="C21" s="103" t="s">
        <v>2895</v>
      </c>
      <c r="D21" s="58">
        <v>1</v>
      </c>
      <c r="E21" s="104"/>
      <c r="F21" s="104"/>
      <c r="G21" s="104"/>
      <c r="H21" s="114" t="e">
        <f>+AVERAGE(E21,F21)</f>
        <v>#DIV/0!</v>
      </c>
    </row>
    <row r="22" spans="1:8" ht="45" customHeight="1" x14ac:dyDescent="0.25">
      <c r="A22" s="197" t="s">
        <v>2907</v>
      </c>
      <c r="B22" s="198" t="s">
        <v>2897</v>
      </c>
      <c r="C22" s="83" t="s">
        <v>1287</v>
      </c>
      <c r="D22" s="58">
        <v>0.7</v>
      </c>
      <c r="E22" s="104"/>
      <c r="F22" s="104"/>
      <c r="G22" s="104"/>
      <c r="H22" s="115">
        <f>+E22</f>
        <v>0</v>
      </c>
    </row>
    <row r="23" spans="1:8" ht="45" customHeight="1" x14ac:dyDescent="0.25">
      <c r="A23" s="197"/>
      <c r="B23" s="198"/>
      <c r="C23" s="83" t="s">
        <v>2905</v>
      </c>
      <c r="D23" s="58">
        <v>0.1</v>
      </c>
      <c r="E23" s="104"/>
      <c r="F23" s="104"/>
      <c r="G23" s="104"/>
      <c r="H23" s="114" t="e">
        <f>+AVERAGE(E23,F23)</f>
        <v>#DIV/0!</v>
      </c>
    </row>
    <row r="24" spans="1:8" ht="45" customHeight="1" x14ac:dyDescent="0.25">
      <c r="A24" s="197"/>
      <c r="B24" s="198"/>
      <c r="C24" s="83" t="s">
        <v>2898</v>
      </c>
      <c r="D24" s="58" t="s">
        <v>33</v>
      </c>
      <c r="E24" s="104" t="s">
        <v>33</v>
      </c>
      <c r="F24" s="104"/>
      <c r="G24" s="104"/>
      <c r="H24" s="115" t="s">
        <v>33</v>
      </c>
    </row>
    <row r="25" spans="1:8" ht="45" customHeight="1" x14ac:dyDescent="0.25">
      <c r="A25" s="197"/>
      <c r="B25" s="198"/>
      <c r="C25" s="83" t="s">
        <v>926</v>
      </c>
      <c r="D25" s="58">
        <v>0.2</v>
      </c>
      <c r="E25" s="104"/>
      <c r="F25" s="104"/>
      <c r="G25" s="104"/>
      <c r="H25" s="115">
        <f>+E25</f>
        <v>0</v>
      </c>
    </row>
    <row r="26" spans="1:8" ht="21.75" thickBot="1" x14ac:dyDescent="0.4">
      <c r="A26" s="121"/>
      <c r="B26" s="122"/>
      <c r="C26" s="122"/>
      <c r="D26" s="122"/>
      <c r="E26" s="123" t="s">
        <v>2908</v>
      </c>
      <c r="F26" s="123"/>
      <c r="G26" s="123"/>
      <c r="H26" s="124" t="s">
        <v>2909</v>
      </c>
    </row>
  </sheetData>
  <mergeCells count="22">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 ref="C2:C3"/>
    <mergeCell ref="A22:A25"/>
    <mergeCell ref="B22:B25"/>
    <mergeCell ref="A16:A17"/>
    <mergeCell ref="B16:B17"/>
    <mergeCell ref="C16:C17"/>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6" t="s">
        <v>24</v>
      </c>
      <c r="B1" t="s">
        <v>1743</v>
      </c>
    </row>
    <row r="3" spans="1:2" x14ac:dyDescent="0.25">
      <c r="A3" s="6" t="s">
        <v>2814</v>
      </c>
      <c r="B3" t="s">
        <v>2810</v>
      </c>
    </row>
    <row r="4" spans="1:2" x14ac:dyDescent="0.25">
      <c r="A4" s="11" t="s">
        <v>32</v>
      </c>
      <c r="B4">
        <v>17</v>
      </c>
    </row>
    <row r="5" spans="1:2" x14ac:dyDescent="0.25">
      <c r="A5" s="12" t="s">
        <v>424</v>
      </c>
      <c r="B5">
        <v>17</v>
      </c>
    </row>
    <row r="6" spans="1:2" x14ac:dyDescent="0.25">
      <c r="A6" s="11" t="s">
        <v>2809</v>
      </c>
      <c r="B6">
        <v>17</v>
      </c>
    </row>
    <row r="18" spans="1:6" ht="65.25" customHeight="1" x14ac:dyDescent="0.35">
      <c r="A18" s="213" t="s">
        <v>3010</v>
      </c>
      <c r="B18" s="213"/>
      <c r="C18" s="213"/>
      <c r="D18" s="213"/>
      <c r="E18" s="213"/>
      <c r="F18" s="213"/>
    </row>
    <row r="19" spans="1:6" ht="60" x14ac:dyDescent="0.25">
      <c r="A19" s="125" t="s">
        <v>3008</v>
      </c>
      <c r="B19" s="125" t="s">
        <v>2961</v>
      </c>
      <c r="C19" s="125" t="s">
        <v>3005</v>
      </c>
      <c r="D19" s="125" t="s">
        <v>3006</v>
      </c>
      <c r="E19" s="125" t="s">
        <v>3007</v>
      </c>
      <c r="F19" s="125" t="s">
        <v>3009</v>
      </c>
    </row>
    <row r="20" spans="1:6" x14ac:dyDescent="0.25">
      <c r="A20" s="126" t="s">
        <v>1017</v>
      </c>
      <c r="B20" s="127">
        <v>12</v>
      </c>
      <c r="C20" s="127">
        <v>0</v>
      </c>
      <c r="D20" s="127">
        <v>12</v>
      </c>
      <c r="E20" s="127">
        <v>0</v>
      </c>
      <c r="F20" s="129">
        <f>+D20/(B20-C20)</f>
        <v>1</v>
      </c>
    </row>
    <row r="21" spans="1:6" x14ac:dyDescent="0.25">
      <c r="A21" s="113" t="s">
        <v>3000</v>
      </c>
      <c r="B21">
        <v>12</v>
      </c>
      <c r="C21">
        <v>0</v>
      </c>
      <c r="D21">
        <v>12</v>
      </c>
      <c r="E21">
        <v>0</v>
      </c>
      <c r="F21" s="128">
        <f t="shared" ref="F21:F28" si="0">+D21/(B21-C21)</f>
        <v>1</v>
      </c>
    </row>
    <row r="22" spans="1:6" x14ac:dyDescent="0.25">
      <c r="A22" s="126" t="s">
        <v>1286</v>
      </c>
      <c r="B22" s="127">
        <v>18</v>
      </c>
      <c r="C22" s="127">
        <v>0</v>
      </c>
      <c r="D22" s="127">
        <v>15</v>
      </c>
      <c r="E22" s="127">
        <v>3</v>
      </c>
      <c r="F22" s="129">
        <f t="shared" si="0"/>
        <v>0.83333333333333337</v>
      </c>
    </row>
    <row r="23" spans="1:6" x14ac:dyDescent="0.25">
      <c r="A23" s="113" t="s">
        <v>3001</v>
      </c>
      <c r="B23">
        <v>8</v>
      </c>
      <c r="C23">
        <v>0</v>
      </c>
      <c r="D23">
        <v>5</v>
      </c>
      <c r="E23">
        <v>3</v>
      </c>
      <c r="F23" s="130">
        <f t="shared" si="0"/>
        <v>0.625</v>
      </c>
    </row>
    <row r="24" spans="1:6" x14ac:dyDescent="0.25">
      <c r="A24" s="113" t="s">
        <v>3002</v>
      </c>
      <c r="B24">
        <v>10</v>
      </c>
      <c r="C24">
        <v>0</v>
      </c>
      <c r="D24">
        <v>10</v>
      </c>
      <c r="E24">
        <v>0</v>
      </c>
      <c r="F24" s="128">
        <f t="shared" si="0"/>
        <v>1</v>
      </c>
    </row>
    <row r="25" spans="1:6" x14ac:dyDescent="0.25">
      <c r="A25" s="126" t="s">
        <v>32</v>
      </c>
      <c r="B25" s="127">
        <v>45</v>
      </c>
      <c r="C25" s="127">
        <v>17</v>
      </c>
      <c r="D25" s="127">
        <v>27</v>
      </c>
      <c r="E25" s="127">
        <v>1</v>
      </c>
      <c r="F25" s="129">
        <f t="shared" si="0"/>
        <v>0.9642857142857143</v>
      </c>
    </row>
    <row r="26" spans="1:6" x14ac:dyDescent="0.25">
      <c r="A26" s="113" t="s">
        <v>3003</v>
      </c>
      <c r="B26">
        <v>14</v>
      </c>
      <c r="C26">
        <v>0</v>
      </c>
      <c r="D26">
        <v>13</v>
      </c>
      <c r="E26">
        <v>1</v>
      </c>
      <c r="F26" s="128">
        <f t="shared" si="0"/>
        <v>0.9285714285714286</v>
      </c>
    </row>
    <row r="27" spans="1:6" x14ac:dyDescent="0.25">
      <c r="A27" s="113" t="s">
        <v>3004</v>
      </c>
      <c r="B27">
        <v>31</v>
      </c>
      <c r="C27">
        <v>17</v>
      </c>
      <c r="D27">
        <v>14</v>
      </c>
      <c r="E27">
        <v>0</v>
      </c>
      <c r="F27" s="131">
        <f t="shared" si="0"/>
        <v>1</v>
      </c>
    </row>
    <row r="28" spans="1:6" x14ac:dyDescent="0.25">
      <c r="A28" s="112" t="s">
        <v>2809</v>
      </c>
      <c r="B28" s="127">
        <v>75</v>
      </c>
      <c r="C28" s="127">
        <v>17</v>
      </c>
      <c r="D28" s="127">
        <v>54</v>
      </c>
      <c r="E28" s="127">
        <v>4</v>
      </c>
      <c r="F28" s="129">
        <f t="shared" si="0"/>
        <v>0.93103448275862066</v>
      </c>
    </row>
  </sheetData>
  <mergeCells count="1">
    <mergeCell ref="A18:F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zoomScale="90" zoomScaleNormal="100" zoomScaleSheetLayoutView="90" workbookViewId="0">
      <selection activeCell="A4" sqref="A4"/>
    </sheetView>
  </sheetViews>
  <sheetFormatPr baseColWidth="10" defaultColWidth="11.42578125" defaultRowHeight="12" x14ac:dyDescent="0.2"/>
  <cols>
    <col min="1" max="1" width="12.5703125" style="16" customWidth="1"/>
    <col min="2" max="2" width="11.28515625" style="16" customWidth="1"/>
    <col min="3" max="3" width="17.42578125" style="16" customWidth="1"/>
    <col min="4" max="4" width="67.5703125" style="16" customWidth="1"/>
    <col min="5" max="5" width="17.5703125" style="16" customWidth="1"/>
    <col min="6" max="6" width="31" style="16" customWidth="1"/>
    <col min="7" max="7" width="49.28515625" style="16" customWidth="1"/>
    <col min="8" max="8" width="42" style="16" customWidth="1"/>
    <col min="9" max="9" width="14.28515625" style="16" customWidth="1"/>
    <col min="10" max="16384" width="11.42578125" style="16"/>
  </cols>
  <sheetData>
    <row r="1" spans="1:14" s="14" customFormat="1" ht="12.75" thickBot="1" x14ac:dyDescent="0.25">
      <c r="A1" s="13" t="s">
        <v>2844</v>
      </c>
      <c r="B1" s="13"/>
      <c r="C1" s="13"/>
      <c r="F1" s="196" t="s">
        <v>12</v>
      </c>
      <c r="G1" s="200" t="s">
        <v>2881</v>
      </c>
      <c r="H1" s="196" t="s">
        <v>13</v>
      </c>
      <c r="I1" s="86" t="s">
        <v>2882</v>
      </c>
      <c r="J1" s="208" t="s">
        <v>2883</v>
      </c>
      <c r="K1" s="209"/>
      <c r="L1" s="210"/>
      <c r="M1" s="225" t="s">
        <v>2884</v>
      </c>
      <c r="N1" s="206" t="s">
        <v>2885</v>
      </c>
    </row>
    <row r="2" spans="1:14" ht="12.75" thickBot="1" x14ac:dyDescent="0.25">
      <c r="A2" s="132" t="s">
        <v>2854</v>
      </c>
      <c r="B2" s="133" t="s">
        <v>2855</v>
      </c>
      <c r="C2" s="15" t="s">
        <v>2856</v>
      </c>
      <c r="F2" s="196"/>
      <c r="G2" s="200"/>
      <c r="H2" s="196"/>
      <c r="I2" s="59"/>
      <c r="J2" s="87" t="s">
        <v>2886</v>
      </c>
      <c r="K2" s="87" t="s">
        <v>2887</v>
      </c>
      <c r="L2" s="87" t="s">
        <v>2888</v>
      </c>
      <c r="M2" s="226"/>
      <c r="N2" s="207"/>
    </row>
    <row r="3" spans="1:14" ht="15" customHeight="1" thickBot="1" x14ac:dyDescent="0.25">
      <c r="A3" s="134">
        <v>2019</v>
      </c>
      <c r="B3" s="135">
        <v>14</v>
      </c>
      <c r="C3" s="17">
        <v>33</v>
      </c>
      <c r="F3" s="198" t="s">
        <v>2889</v>
      </c>
      <c r="G3" s="198" t="s">
        <v>2890</v>
      </c>
      <c r="H3" s="83" t="s">
        <v>68</v>
      </c>
      <c r="I3" s="58">
        <v>0.2</v>
      </c>
      <c r="J3" s="83" t="s">
        <v>2830</v>
      </c>
      <c r="K3" s="83" t="s">
        <v>2830</v>
      </c>
      <c r="L3" s="83"/>
      <c r="M3" s="83" t="s">
        <v>2891</v>
      </c>
      <c r="N3" s="84">
        <v>9.5000000000000001E-2</v>
      </c>
    </row>
    <row r="4" spans="1:14" ht="15" customHeight="1" x14ac:dyDescent="0.2">
      <c r="A4" s="136" t="s">
        <v>2809</v>
      </c>
      <c r="B4" s="137">
        <v>14</v>
      </c>
      <c r="C4" s="17">
        <v>34</v>
      </c>
      <c r="F4" s="198"/>
      <c r="G4" s="198"/>
      <c r="H4" s="83" t="s">
        <v>2892</v>
      </c>
      <c r="I4" s="58">
        <v>0.1</v>
      </c>
      <c r="J4" s="83" t="s">
        <v>2830</v>
      </c>
      <c r="K4" s="83"/>
      <c r="L4" s="83"/>
      <c r="M4" s="58">
        <v>0.90759999999999996</v>
      </c>
      <c r="N4" s="84">
        <v>0.91</v>
      </c>
    </row>
    <row r="5" spans="1:14" ht="15" customHeight="1" x14ac:dyDescent="0.25">
      <c r="A5"/>
      <c r="B5"/>
      <c r="C5" s="19">
        <f>+C3+C4</f>
        <v>67</v>
      </c>
      <c r="F5" s="198"/>
      <c r="G5" s="198"/>
      <c r="H5" s="83" t="s">
        <v>424</v>
      </c>
      <c r="I5" s="58">
        <v>0.6</v>
      </c>
      <c r="J5" s="83" t="s">
        <v>2830</v>
      </c>
      <c r="K5" s="83" t="s">
        <v>2830</v>
      </c>
      <c r="L5" s="83" t="s">
        <v>2830</v>
      </c>
      <c r="M5" s="83" t="s">
        <v>2891</v>
      </c>
      <c r="N5" s="84">
        <v>0.34699999999999998</v>
      </c>
    </row>
    <row r="6" spans="1:14" ht="15" customHeight="1" x14ac:dyDescent="0.2">
      <c r="A6" s="20"/>
      <c r="B6" s="18"/>
      <c r="C6" s="18"/>
      <c r="F6" s="198"/>
      <c r="G6" s="198"/>
      <c r="H6" s="83" t="s">
        <v>926</v>
      </c>
      <c r="I6" s="58">
        <v>0.1</v>
      </c>
      <c r="J6" s="83"/>
      <c r="K6" s="83" t="s">
        <v>2830</v>
      </c>
      <c r="L6" s="83"/>
      <c r="M6" s="83" t="s">
        <v>2891</v>
      </c>
      <c r="N6" s="84">
        <v>4.4999999999999998E-2</v>
      </c>
    </row>
    <row r="7" spans="1:14" ht="15" customHeight="1" x14ac:dyDescent="0.2">
      <c r="A7" s="217" t="s">
        <v>2847</v>
      </c>
      <c r="B7" s="218"/>
      <c r="C7" s="21">
        <v>78</v>
      </c>
      <c r="F7" s="85" t="s">
        <v>2893</v>
      </c>
      <c r="G7" s="85" t="s">
        <v>2894</v>
      </c>
      <c r="H7" s="83" t="s">
        <v>2895</v>
      </c>
      <c r="I7" s="58">
        <v>1</v>
      </c>
      <c r="J7" s="83" t="s">
        <v>2830</v>
      </c>
      <c r="K7" s="83" t="s">
        <v>2830</v>
      </c>
      <c r="L7" s="83"/>
      <c r="M7" s="83" t="s">
        <v>2891</v>
      </c>
      <c r="N7" s="84">
        <v>0.97399999999999998</v>
      </c>
    </row>
    <row r="8" spans="1:14" ht="15" customHeight="1" x14ac:dyDescent="0.2">
      <c r="A8" s="219" t="s">
        <v>2848</v>
      </c>
      <c r="B8" s="220"/>
      <c r="C8" s="22">
        <v>16</v>
      </c>
      <c r="F8" s="198" t="s">
        <v>2896</v>
      </c>
      <c r="G8" s="198" t="s">
        <v>2897</v>
      </c>
      <c r="H8" s="83" t="s">
        <v>1287</v>
      </c>
      <c r="I8" s="58">
        <v>0.7</v>
      </c>
      <c r="J8" s="83" t="s">
        <v>2830</v>
      </c>
      <c r="K8" s="83"/>
      <c r="L8" s="83"/>
      <c r="M8" s="83" t="s">
        <v>2891</v>
      </c>
      <c r="N8" s="223">
        <v>0.75</v>
      </c>
    </row>
    <row r="9" spans="1:14" ht="15" customHeight="1" x14ac:dyDescent="0.2">
      <c r="A9" s="219" t="s">
        <v>2849</v>
      </c>
      <c r="B9" s="220"/>
      <c r="C9" s="22">
        <v>7</v>
      </c>
      <c r="F9" s="198"/>
      <c r="G9" s="198"/>
      <c r="H9" s="83" t="s">
        <v>2898</v>
      </c>
      <c r="I9" s="58">
        <v>0.3</v>
      </c>
      <c r="J9" s="83"/>
      <c r="K9" s="83"/>
      <c r="L9" s="83"/>
      <c r="M9" s="83"/>
      <c r="N9" s="224"/>
    </row>
    <row r="10" spans="1:14" x14ac:dyDescent="0.2">
      <c r="A10" s="221" t="s">
        <v>2850</v>
      </c>
      <c r="B10" s="222"/>
      <c r="C10" s="23">
        <v>101</v>
      </c>
    </row>
    <row r="11" spans="1:14" x14ac:dyDescent="0.2">
      <c r="A11" s="24"/>
    </row>
    <row r="12" spans="1:14" x14ac:dyDescent="0.2">
      <c r="A12" s="215" t="s">
        <v>2836</v>
      </c>
      <c r="B12" s="215"/>
      <c r="C12" s="215"/>
      <c r="D12" s="216"/>
      <c r="E12" s="88"/>
    </row>
    <row r="13" spans="1:14" x14ac:dyDescent="0.2">
      <c r="A13" s="51"/>
      <c r="B13" s="52" t="s">
        <v>2839</v>
      </c>
      <c r="C13" s="52" t="s">
        <v>2834</v>
      </c>
      <c r="D13" s="53" t="s">
        <v>2840</v>
      </c>
      <c r="E13" s="88"/>
    </row>
    <row r="14" spans="1:14" x14ac:dyDescent="0.2">
      <c r="A14" s="54" t="s">
        <v>2837</v>
      </c>
      <c r="B14" s="50">
        <v>11</v>
      </c>
      <c r="C14" s="50">
        <v>5</v>
      </c>
      <c r="D14" s="55">
        <f>200000000+1251027582+980416380+30867300+68764800</f>
        <v>2531076062</v>
      </c>
      <c r="E14" s="89"/>
    </row>
    <row r="15" spans="1:14" x14ac:dyDescent="0.2">
      <c r="A15" s="56" t="s">
        <v>2838</v>
      </c>
      <c r="B15" s="49">
        <v>16</v>
      </c>
      <c r="C15" s="49">
        <v>8</v>
      </c>
      <c r="D15" s="57"/>
      <c r="E15" s="90"/>
    </row>
    <row r="16" spans="1:14" ht="9" customHeight="1" x14ac:dyDescent="0.2">
      <c r="A16" s="25"/>
      <c r="B16" s="26"/>
      <c r="C16" s="26"/>
      <c r="D16" s="27"/>
      <c r="E16" s="90"/>
    </row>
    <row r="17" spans="1:5" x14ac:dyDescent="0.2">
      <c r="A17" s="215" t="s">
        <v>2899</v>
      </c>
      <c r="B17" s="215"/>
      <c r="C17" s="215"/>
      <c r="D17" s="216"/>
      <c r="E17" s="88"/>
    </row>
    <row r="18" spans="1:5" x14ac:dyDescent="0.2">
      <c r="A18" s="41" t="s">
        <v>2842</v>
      </c>
      <c r="B18" s="42" t="s">
        <v>2843</v>
      </c>
      <c r="C18" s="42" t="s">
        <v>2834</v>
      </c>
      <c r="D18" s="43" t="s">
        <v>2841</v>
      </c>
      <c r="E18" s="91"/>
    </row>
    <row r="19" spans="1:5" x14ac:dyDescent="0.2">
      <c r="A19" s="44" t="s">
        <v>2415</v>
      </c>
      <c r="B19" s="50">
        <v>1</v>
      </c>
      <c r="C19" s="47">
        <v>200000000</v>
      </c>
      <c r="D19" s="60" t="s">
        <v>2804</v>
      </c>
      <c r="E19" s="92"/>
    </row>
    <row r="20" spans="1:5" x14ac:dyDescent="0.2">
      <c r="A20" s="45" t="s">
        <v>2816</v>
      </c>
      <c r="B20" s="48">
        <v>1</v>
      </c>
      <c r="C20" s="48"/>
      <c r="D20" s="61" t="s">
        <v>2806</v>
      </c>
      <c r="E20" s="92"/>
    </row>
    <row r="21" spans="1:5" x14ac:dyDescent="0.2">
      <c r="A21" s="46" t="s">
        <v>2246</v>
      </c>
      <c r="B21" s="49">
        <v>1</v>
      </c>
      <c r="C21" s="49"/>
      <c r="D21" s="62" t="s">
        <v>2804</v>
      </c>
      <c r="E21" s="92"/>
    </row>
    <row r="22" spans="1:5" x14ac:dyDescent="0.2">
      <c r="A22" s="227" t="s">
        <v>2900</v>
      </c>
      <c r="B22" s="228"/>
      <c r="C22" s="228"/>
      <c r="D22" s="229"/>
      <c r="E22" s="88" t="s">
        <v>2903</v>
      </c>
    </row>
    <row r="23" spans="1:5" x14ac:dyDescent="0.2">
      <c r="A23" s="70" t="s">
        <v>2246</v>
      </c>
      <c r="B23" s="71">
        <v>2</v>
      </c>
      <c r="C23" s="72"/>
      <c r="D23" s="70" t="s">
        <v>2804</v>
      </c>
      <c r="E23" s="70" t="s">
        <v>2815</v>
      </c>
    </row>
    <row r="24" spans="1:5" x14ac:dyDescent="0.2">
      <c r="A24" s="45" t="s">
        <v>1722</v>
      </c>
      <c r="B24" s="68">
        <v>1</v>
      </c>
      <c r="C24" s="69">
        <v>1251027582</v>
      </c>
      <c r="D24" s="67" t="s">
        <v>2818</v>
      </c>
      <c r="E24" s="67" t="s">
        <v>2819</v>
      </c>
    </row>
    <row r="25" spans="1:5" x14ac:dyDescent="0.2">
      <c r="A25" s="70" t="s">
        <v>1802</v>
      </c>
      <c r="B25" s="71">
        <v>1</v>
      </c>
      <c r="C25" s="230">
        <v>980416380</v>
      </c>
      <c r="D25" s="70" t="s">
        <v>2820</v>
      </c>
      <c r="E25" s="70" t="s">
        <v>2819</v>
      </c>
    </row>
    <row r="26" spans="1:5" x14ac:dyDescent="0.2">
      <c r="A26" s="70" t="s">
        <v>1802</v>
      </c>
      <c r="B26" s="71">
        <v>2</v>
      </c>
      <c r="C26" s="230"/>
      <c r="D26" s="70" t="s">
        <v>2820</v>
      </c>
      <c r="E26" s="70" t="s">
        <v>2819</v>
      </c>
    </row>
    <row r="27" spans="1:5" x14ac:dyDescent="0.2">
      <c r="A27" s="70" t="s">
        <v>1802</v>
      </c>
      <c r="B27" s="71">
        <v>3</v>
      </c>
      <c r="C27" s="230"/>
      <c r="D27" s="70" t="s">
        <v>2821</v>
      </c>
      <c r="E27" s="70" t="s">
        <v>2819</v>
      </c>
    </row>
    <row r="28" spans="1:5" x14ac:dyDescent="0.2">
      <c r="A28" s="70" t="s">
        <v>1802</v>
      </c>
      <c r="B28" s="71">
        <v>4</v>
      </c>
      <c r="C28" s="230"/>
      <c r="D28" s="70" t="s">
        <v>2821</v>
      </c>
      <c r="E28" s="70" t="s">
        <v>2819</v>
      </c>
    </row>
    <row r="29" spans="1:5" x14ac:dyDescent="0.2">
      <c r="A29" s="70" t="s">
        <v>1968</v>
      </c>
      <c r="B29" s="71">
        <v>1</v>
      </c>
      <c r="C29" s="72">
        <v>30867300</v>
      </c>
      <c r="D29" s="70" t="s">
        <v>2821</v>
      </c>
      <c r="E29" s="70" t="s">
        <v>2819</v>
      </c>
    </row>
    <row r="30" spans="1:5" x14ac:dyDescent="0.2">
      <c r="A30" s="70" t="s">
        <v>2822</v>
      </c>
      <c r="B30" s="71">
        <v>1</v>
      </c>
      <c r="C30" s="71"/>
      <c r="D30" s="70" t="s">
        <v>2821</v>
      </c>
      <c r="E30" s="70" t="s">
        <v>2819</v>
      </c>
    </row>
    <row r="31" spans="1:5" x14ac:dyDescent="0.2">
      <c r="A31" s="70" t="s">
        <v>2822</v>
      </c>
      <c r="B31" s="71">
        <v>2</v>
      </c>
      <c r="C31" s="71"/>
      <c r="D31" s="70" t="s">
        <v>2821</v>
      </c>
      <c r="E31" s="101" t="s">
        <v>2823</v>
      </c>
    </row>
    <row r="32" spans="1:5" x14ac:dyDescent="0.2">
      <c r="A32" s="70" t="s">
        <v>2824</v>
      </c>
      <c r="B32" s="71">
        <v>1</v>
      </c>
      <c r="C32" s="72"/>
      <c r="D32" s="70" t="s">
        <v>2818</v>
      </c>
      <c r="E32" s="70" t="s">
        <v>2819</v>
      </c>
    </row>
    <row r="33" spans="1:5" x14ac:dyDescent="0.2">
      <c r="A33" s="70" t="s">
        <v>2825</v>
      </c>
      <c r="B33" s="71">
        <v>1</v>
      </c>
      <c r="C33" s="71"/>
      <c r="D33" s="70" t="s">
        <v>2826</v>
      </c>
      <c r="E33" s="70" t="s">
        <v>2819</v>
      </c>
    </row>
    <row r="34" spans="1:5" x14ac:dyDescent="0.2">
      <c r="A34" s="70" t="s">
        <v>2246</v>
      </c>
      <c r="B34" s="71">
        <v>2</v>
      </c>
      <c r="C34" s="71"/>
      <c r="D34" s="70" t="s">
        <v>2740</v>
      </c>
      <c r="E34" s="101" t="s">
        <v>2823</v>
      </c>
    </row>
    <row r="35" spans="1:5" x14ac:dyDescent="0.2">
      <c r="A35" s="70" t="s">
        <v>2368</v>
      </c>
      <c r="B35" s="71">
        <v>1</v>
      </c>
      <c r="C35" s="72"/>
      <c r="D35" s="70" t="s">
        <v>2740</v>
      </c>
      <c r="E35" s="101" t="s">
        <v>2823</v>
      </c>
    </row>
    <row r="36" spans="1:5" x14ac:dyDescent="0.2">
      <c r="A36" s="28"/>
      <c r="B36" s="28"/>
      <c r="C36" s="66"/>
      <c r="D36" s="66"/>
      <c r="E36" s="28"/>
    </row>
    <row r="37" spans="1:5" x14ac:dyDescent="0.2">
      <c r="A37" s="215" t="s">
        <v>2846</v>
      </c>
      <c r="B37" s="215"/>
      <c r="C37" s="215"/>
      <c r="D37" s="216"/>
      <c r="E37" s="88"/>
    </row>
    <row r="38" spans="1:5" s="14" customFormat="1" x14ac:dyDescent="0.2">
      <c r="A38" s="41" t="s">
        <v>2842</v>
      </c>
      <c r="B38" s="42" t="s">
        <v>2843</v>
      </c>
      <c r="C38" s="42" t="s">
        <v>2834</v>
      </c>
      <c r="D38" s="43" t="s">
        <v>2845</v>
      </c>
      <c r="E38" s="91"/>
    </row>
    <row r="39" spans="1:5" x14ac:dyDescent="0.2">
      <c r="A39" s="70" t="s">
        <v>2113</v>
      </c>
      <c r="B39" s="71">
        <v>2</v>
      </c>
      <c r="C39" s="72">
        <v>34800000</v>
      </c>
      <c r="D39" s="73" t="s">
        <v>1984</v>
      </c>
      <c r="E39" s="93"/>
    </row>
    <row r="40" spans="1:5" x14ac:dyDescent="0.2">
      <c r="A40" s="70" t="s">
        <v>2741</v>
      </c>
      <c r="B40" s="71">
        <v>1</v>
      </c>
      <c r="C40" s="71"/>
      <c r="D40" s="73" t="s">
        <v>1902</v>
      </c>
      <c r="E40" s="93"/>
    </row>
    <row r="41" spans="1:5" x14ac:dyDescent="0.2">
      <c r="A41" s="70" t="s">
        <v>2080</v>
      </c>
      <c r="B41" s="71">
        <v>1</v>
      </c>
      <c r="C41" s="71"/>
      <c r="D41" s="73" t="s">
        <v>2740</v>
      </c>
      <c r="E41" s="93"/>
    </row>
    <row r="42" spans="1:5" x14ac:dyDescent="0.2">
      <c r="A42" s="70" t="s">
        <v>2067</v>
      </c>
      <c r="B42" s="71">
        <v>2</v>
      </c>
      <c r="C42" s="71"/>
      <c r="D42" s="73" t="s">
        <v>2740</v>
      </c>
      <c r="E42" s="93"/>
    </row>
    <row r="43" spans="1:5" x14ac:dyDescent="0.2">
      <c r="A43" s="70" t="s">
        <v>2067</v>
      </c>
      <c r="B43" s="71">
        <v>1</v>
      </c>
      <c r="C43" s="71"/>
      <c r="D43" s="73" t="s">
        <v>2740</v>
      </c>
      <c r="E43" s="93"/>
    </row>
    <row r="44" spans="1:5" x14ac:dyDescent="0.2">
      <c r="A44" s="70" t="s">
        <v>2046</v>
      </c>
      <c r="B44" s="71">
        <v>1</v>
      </c>
      <c r="C44" s="71"/>
      <c r="D44" s="73" t="s">
        <v>2740</v>
      </c>
      <c r="E44" s="93"/>
    </row>
    <row r="45" spans="1:5" x14ac:dyDescent="0.2">
      <c r="A45" s="70" t="s">
        <v>2032</v>
      </c>
      <c r="B45" s="71">
        <v>1</v>
      </c>
      <c r="C45" s="71"/>
      <c r="D45" s="73" t="s">
        <v>2740</v>
      </c>
      <c r="E45" s="93"/>
    </row>
    <row r="49" spans="1:5" x14ac:dyDescent="0.2">
      <c r="A49" s="29" t="s">
        <v>2853</v>
      </c>
      <c r="B49" s="30" t="s">
        <v>2852</v>
      </c>
      <c r="C49" s="31" t="s">
        <v>2851</v>
      </c>
      <c r="D49" s="82" t="s">
        <v>2901</v>
      </c>
      <c r="E49" s="94"/>
    </row>
    <row r="50" spans="1:5" x14ac:dyDescent="0.2">
      <c r="A50" s="32" t="s">
        <v>1017</v>
      </c>
      <c r="B50" s="33">
        <f>+B51</f>
        <v>1</v>
      </c>
      <c r="C50" s="34">
        <f>+C51</f>
        <v>4</v>
      </c>
      <c r="D50" s="78"/>
    </row>
    <row r="51" spans="1:5" ht="15" customHeight="1" x14ac:dyDescent="0.2">
      <c r="A51" s="35" t="s">
        <v>1018</v>
      </c>
      <c r="B51" s="36">
        <f>+B52</f>
        <v>1</v>
      </c>
      <c r="C51" s="37">
        <f>+C52</f>
        <v>4</v>
      </c>
      <c r="D51" s="231" t="s">
        <v>2857</v>
      </c>
      <c r="E51" s="95"/>
    </row>
    <row r="52" spans="1:5" ht="27" customHeight="1" x14ac:dyDescent="0.2">
      <c r="A52" s="38">
        <v>2019</v>
      </c>
      <c r="B52" s="39">
        <v>1</v>
      </c>
      <c r="C52" s="40">
        <v>4</v>
      </c>
      <c r="D52" s="232"/>
      <c r="E52" s="95"/>
    </row>
    <row r="53" spans="1:5" x14ac:dyDescent="0.2">
      <c r="A53" s="32" t="s">
        <v>1286</v>
      </c>
      <c r="B53" s="33">
        <f>+B54</f>
        <v>3</v>
      </c>
      <c r="C53" s="34">
        <f>+C54</f>
        <v>3</v>
      </c>
      <c r="D53" s="80"/>
      <c r="E53" s="96"/>
    </row>
    <row r="54" spans="1:5" ht="15" customHeight="1" x14ac:dyDescent="0.2">
      <c r="A54" s="35" t="s">
        <v>1287</v>
      </c>
      <c r="B54" s="36">
        <f>SUM(B55:B56)</f>
        <v>3</v>
      </c>
      <c r="C54" s="37">
        <f>SUM(C55:C56)</f>
        <v>3</v>
      </c>
      <c r="D54" s="231" t="s">
        <v>2859</v>
      </c>
      <c r="E54" s="95"/>
    </row>
    <row r="55" spans="1:5" ht="36" customHeight="1" x14ac:dyDescent="0.2">
      <c r="A55" s="38">
        <v>2018</v>
      </c>
      <c r="B55" s="39">
        <v>2</v>
      </c>
      <c r="C55" s="40">
        <v>2</v>
      </c>
      <c r="D55" s="233"/>
      <c r="E55" s="95"/>
    </row>
    <row r="56" spans="1:5" x14ac:dyDescent="0.2">
      <c r="A56" s="38">
        <v>2019</v>
      </c>
      <c r="B56" s="39">
        <v>1</v>
      </c>
      <c r="C56" s="40">
        <v>1</v>
      </c>
      <c r="D56" s="232"/>
      <c r="E56" s="95"/>
    </row>
    <row r="57" spans="1:5" x14ac:dyDescent="0.2">
      <c r="A57" s="32" t="s">
        <v>32</v>
      </c>
      <c r="B57" s="33">
        <f>+B58+B60+B63+B65</f>
        <v>63</v>
      </c>
      <c r="C57" s="34">
        <f>+C58+C60+C63+C65</f>
        <v>94</v>
      </c>
      <c r="D57" s="80"/>
      <c r="E57" s="96"/>
    </row>
    <row r="58" spans="1:5" ht="15" customHeight="1" x14ac:dyDescent="0.2">
      <c r="A58" s="35" t="s">
        <v>68</v>
      </c>
      <c r="B58" s="36">
        <f>+B59</f>
        <v>8</v>
      </c>
      <c r="C58" s="37">
        <f>+C59</f>
        <v>13</v>
      </c>
      <c r="D58" s="231" t="s">
        <v>2858</v>
      </c>
      <c r="E58" s="95"/>
    </row>
    <row r="59" spans="1:5" ht="135.75" customHeight="1" x14ac:dyDescent="0.2">
      <c r="A59" s="63">
        <v>2019</v>
      </c>
      <c r="B59" s="64">
        <v>8</v>
      </c>
      <c r="C59" s="65">
        <v>13</v>
      </c>
      <c r="D59" s="232"/>
      <c r="E59" s="95"/>
    </row>
    <row r="60" spans="1:5" x14ac:dyDescent="0.2">
      <c r="A60" s="35" t="s">
        <v>424</v>
      </c>
      <c r="B60" s="36">
        <f>SUM(B61:B62)</f>
        <v>40</v>
      </c>
      <c r="C60" s="37">
        <f>SUM(C61:C62)</f>
        <v>65</v>
      </c>
      <c r="D60" s="234" t="s">
        <v>2902</v>
      </c>
      <c r="E60" s="97"/>
    </row>
    <row r="61" spans="1:5" x14ac:dyDescent="0.2">
      <c r="A61" s="38">
        <v>2018</v>
      </c>
      <c r="B61" s="39">
        <v>24</v>
      </c>
      <c r="C61" s="40">
        <v>39</v>
      </c>
      <c r="D61" s="235"/>
      <c r="E61" s="97"/>
    </row>
    <row r="62" spans="1:5" x14ac:dyDescent="0.2">
      <c r="A62" s="38">
        <v>2019</v>
      </c>
      <c r="B62" s="39">
        <v>16</v>
      </c>
      <c r="C62" s="40">
        <v>26</v>
      </c>
      <c r="D62" s="236"/>
      <c r="E62" s="97"/>
    </row>
    <row r="63" spans="1:5" x14ac:dyDescent="0.2">
      <c r="A63" s="35" t="s">
        <v>926</v>
      </c>
      <c r="B63" s="36">
        <f>+B64</f>
        <v>5</v>
      </c>
      <c r="C63" s="37">
        <f>+C64</f>
        <v>5</v>
      </c>
      <c r="D63" s="80"/>
      <c r="E63" s="96"/>
    </row>
    <row r="64" spans="1:5" ht="88.5" customHeight="1" x14ac:dyDescent="0.2">
      <c r="A64" s="63">
        <v>2019</v>
      </c>
      <c r="B64" s="64">
        <v>5</v>
      </c>
      <c r="C64" s="65">
        <v>5</v>
      </c>
      <c r="D64" s="79" t="s">
        <v>2877</v>
      </c>
      <c r="E64" s="98"/>
    </row>
    <row r="65" spans="1:5" x14ac:dyDescent="0.2">
      <c r="A65" s="35" t="s">
        <v>283</v>
      </c>
      <c r="B65" s="36">
        <f>SUM(B66:B67)</f>
        <v>10</v>
      </c>
      <c r="C65" s="37">
        <f>SUM(C66:C67)</f>
        <v>11</v>
      </c>
      <c r="D65" s="78"/>
    </row>
    <row r="66" spans="1:5" ht="24" x14ac:dyDescent="0.2">
      <c r="A66" s="38">
        <v>2018</v>
      </c>
      <c r="B66" s="39">
        <v>7</v>
      </c>
      <c r="C66" s="40">
        <v>8</v>
      </c>
      <c r="D66" s="81" t="s">
        <v>2860</v>
      </c>
      <c r="E66" s="99"/>
    </row>
    <row r="67" spans="1:5" x14ac:dyDescent="0.2">
      <c r="A67" s="38">
        <v>2019</v>
      </c>
      <c r="B67" s="39">
        <v>3</v>
      </c>
      <c r="C67" s="40">
        <v>3</v>
      </c>
      <c r="D67" s="78"/>
    </row>
    <row r="68" spans="1:5" x14ac:dyDescent="0.2">
      <c r="A68" s="74" t="s">
        <v>2809</v>
      </c>
      <c r="B68" s="75">
        <f>+B50+B53+B57</f>
        <v>67</v>
      </c>
      <c r="C68" s="76">
        <f>+C50+C53+C57</f>
        <v>101</v>
      </c>
      <c r="D68" s="78"/>
    </row>
    <row r="69" spans="1:5" ht="18" x14ac:dyDescent="0.25">
      <c r="A69" s="77" t="s">
        <v>424</v>
      </c>
      <c r="B69" s="78"/>
      <c r="C69" s="78"/>
      <c r="D69" s="78"/>
    </row>
    <row r="70" spans="1:5" ht="33.75" customHeight="1" x14ac:dyDescent="0.2">
      <c r="A70" s="214" t="s">
        <v>2861</v>
      </c>
      <c r="B70" s="214"/>
      <c r="C70" s="214"/>
      <c r="D70" s="214"/>
      <c r="E70" s="100"/>
    </row>
    <row r="71" spans="1:5" ht="20.25" customHeight="1" x14ac:dyDescent="0.2">
      <c r="A71" s="214" t="s">
        <v>2862</v>
      </c>
      <c r="B71" s="214"/>
      <c r="C71" s="214"/>
      <c r="D71" s="214"/>
      <c r="E71" s="100"/>
    </row>
    <row r="72" spans="1:5" ht="18" customHeight="1" x14ac:dyDescent="0.2">
      <c r="A72" s="214" t="s">
        <v>2863</v>
      </c>
      <c r="B72" s="214"/>
      <c r="C72" s="214"/>
      <c r="D72" s="214"/>
      <c r="E72" s="100"/>
    </row>
    <row r="73" spans="1:5" ht="16.5" customHeight="1" x14ac:dyDescent="0.2">
      <c r="A73" s="214" t="s">
        <v>2865</v>
      </c>
      <c r="B73" s="214"/>
      <c r="C73" s="214"/>
      <c r="D73" s="214"/>
      <c r="E73" s="100"/>
    </row>
    <row r="74" spans="1:5" ht="20.25" customHeight="1" x14ac:dyDescent="0.2">
      <c r="A74" s="214" t="s">
        <v>2864</v>
      </c>
      <c r="B74" s="214"/>
      <c r="C74" s="214"/>
      <c r="D74" s="214"/>
      <c r="E74" s="100"/>
    </row>
    <row r="75" spans="1:5" ht="20.25" customHeight="1" x14ac:dyDescent="0.2">
      <c r="A75" s="214" t="s">
        <v>2866</v>
      </c>
      <c r="B75" s="214"/>
      <c r="C75" s="214"/>
      <c r="D75" s="214"/>
      <c r="E75" s="100"/>
    </row>
    <row r="76" spans="1:5" ht="16.5" customHeight="1" x14ac:dyDescent="0.2">
      <c r="A76" s="214" t="s">
        <v>2867</v>
      </c>
      <c r="B76" s="214"/>
      <c r="C76" s="214"/>
      <c r="D76" s="214"/>
      <c r="E76" s="100"/>
    </row>
    <row r="77" spans="1:5" ht="18" customHeight="1" x14ac:dyDescent="0.2">
      <c r="A77" s="214" t="s">
        <v>2868</v>
      </c>
      <c r="B77" s="214"/>
      <c r="C77" s="214"/>
      <c r="D77" s="214"/>
      <c r="E77" s="100"/>
    </row>
    <row r="78" spans="1:5" ht="17.25" customHeight="1" x14ac:dyDescent="0.2">
      <c r="A78" s="214" t="s">
        <v>2869</v>
      </c>
      <c r="B78" s="214"/>
      <c r="C78" s="214"/>
      <c r="D78" s="214"/>
      <c r="E78" s="100"/>
    </row>
    <row r="79" spans="1:5" ht="15" customHeight="1" x14ac:dyDescent="0.2">
      <c r="A79" s="214" t="s">
        <v>2870</v>
      </c>
      <c r="B79" s="214"/>
      <c r="C79" s="214"/>
      <c r="D79" s="214"/>
      <c r="E79" s="100"/>
    </row>
    <row r="80" spans="1:5" ht="14.25" customHeight="1" x14ac:dyDescent="0.2">
      <c r="A80" s="214" t="s">
        <v>2871</v>
      </c>
      <c r="B80" s="214"/>
      <c r="C80" s="214"/>
      <c r="D80" s="214"/>
      <c r="E80" s="100"/>
    </row>
    <row r="81" spans="1:5" ht="26.25" customHeight="1" x14ac:dyDescent="0.2">
      <c r="A81" s="214" t="s">
        <v>2872</v>
      </c>
      <c r="B81" s="214"/>
      <c r="C81" s="214"/>
      <c r="D81" s="214"/>
      <c r="E81" s="100"/>
    </row>
    <row r="82" spans="1:5" ht="13.5" customHeight="1" x14ac:dyDescent="0.2">
      <c r="A82" s="214" t="s">
        <v>2873</v>
      </c>
      <c r="B82" s="214"/>
      <c r="C82" s="214"/>
      <c r="D82" s="214"/>
      <c r="E82" s="100"/>
    </row>
    <row r="83" spans="1:5" ht="13.5" customHeight="1" x14ac:dyDescent="0.2">
      <c r="A83" s="214" t="s">
        <v>2874</v>
      </c>
      <c r="B83" s="214"/>
      <c r="C83" s="214"/>
      <c r="D83" s="214"/>
      <c r="E83" s="100"/>
    </row>
    <row r="84" spans="1:5" ht="35.25" customHeight="1" x14ac:dyDescent="0.2">
      <c r="A84" s="214" t="s">
        <v>2875</v>
      </c>
      <c r="B84" s="214"/>
      <c r="C84" s="214"/>
      <c r="D84" s="214"/>
      <c r="E84" s="100"/>
    </row>
    <row r="85" spans="1:5" ht="39.75" customHeight="1" x14ac:dyDescent="0.2">
      <c r="A85" s="214" t="s">
        <v>2876</v>
      </c>
      <c r="B85" s="214"/>
      <c r="C85" s="214"/>
      <c r="D85" s="214"/>
      <c r="E85" s="100"/>
    </row>
    <row r="86" spans="1:5" ht="15" customHeight="1" x14ac:dyDescent="0.2">
      <c r="A86" s="214" t="s">
        <v>2878</v>
      </c>
      <c r="B86" s="214"/>
      <c r="C86" s="214"/>
      <c r="D86" s="214"/>
      <c r="E86" s="100"/>
    </row>
    <row r="87" spans="1:5" ht="24.75" customHeight="1" x14ac:dyDescent="0.2">
      <c r="A87" s="214" t="s">
        <v>2879</v>
      </c>
      <c r="B87" s="214"/>
      <c r="C87" s="214"/>
      <c r="D87" s="214"/>
      <c r="E87" s="100"/>
    </row>
    <row r="88" spans="1:5" ht="44.25" customHeight="1" x14ac:dyDescent="0.2">
      <c r="A88" s="214" t="s">
        <v>2880</v>
      </c>
      <c r="B88" s="214"/>
      <c r="C88" s="214"/>
      <c r="D88" s="214"/>
      <c r="E88" s="100"/>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ESTADO ACCIONES DICIEMBRE</vt:lpstr>
      <vt:lpstr>Hoja1</vt:lpstr>
      <vt:lpstr>DINAMICA</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Yancy Urbano Velasco</cp:lastModifiedBy>
  <cp:lastPrinted>2020-02-05T19:17:50Z</cp:lastPrinted>
  <dcterms:created xsi:type="dcterms:W3CDTF">2019-07-10T13:55:13Z</dcterms:created>
  <dcterms:modified xsi:type="dcterms:W3CDTF">2023-03-14T19:36:45Z</dcterms:modified>
</cp:coreProperties>
</file>