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Perfil ldguerrero\Documents\6. POAS 2020\1. POAS 2020\2. Gestión\Sub_Jurídica\POAs_Sep_2020\"/>
    </mc:Choice>
  </mc:AlternateContent>
  <bookViews>
    <workbookView xWindow="-120" yWindow="-120" windowWidth="29040" windowHeight="15840"/>
  </bookViews>
  <sheets>
    <sheet name="Metas_Magnitud" sheetId="3" r:id="rId1"/>
    <sheet name="Anualización" sheetId="4" r:id="rId2"/>
    <sheet name="1_Acciones_disciplinarias" sheetId="24" r:id="rId3"/>
    <sheet name="Act_1" sheetId="23" r:id="rId4"/>
    <sheet name="2_Seguimientos" sheetId="14" r:id="rId5"/>
    <sheet name="Act_2" sheetId="7" r:id="rId6"/>
    <sheet name="3_Eje_Presu" sheetId="21" r:id="rId7"/>
    <sheet name="Act 3" sheetId="22" r:id="rId8"/>
    <sheet name="4_PAAC" sheetId="19" r:id="rId9"/>
    <sheet name="Act_4" sheetId="20" r:id="rId10"/>
    <sheet name="Variables" sheetId="5" r:id="rId11"/>
    <sheet name="ODS" sheetId="18" r:id="rId12"/>
  </sheets>
  <externalReferences>
    <externalReference r:id="rId13"/>
    <externalReference r:id="rId14"/>
    <externalReference r:id="rId15"/>
    <externalReference r:id="rId16"/>
    <externalReference r:id="rId17"/>
  </externalReferences>
  <definedNames>
    <definedName name="_xlnm._FilterDatabase" localSheetId="10" hidden="1">Variables!$C$2:$C$8</definedName>
    <definedName name="actividades">#REF!</definedName>
    <definedName name="_xlnm.Print_Area" localSheetId="4">'2_Seguimientos'!$A$1:$I$67</definedName>
    <definedName name="CONDICION_POBLACIONAL" localSheetId="6">#REF!</definedName>
    <definedName name="CONDICION_POBLACIONAL" localSheetId="8">#REF!</definedName>
    <definedName name="CONDICION_POBLACIONAL" localSheetId="7">#REF!</definedName>
    <definedName name="CONDICION_POBLACIONAL" localSheetId="5">[1]Variables!$C$1:$C$24</definedName>
    <definedName name="CONDICION_POBLACIONAL" localSheetId="9">[1]Variables!$C$1:$C$24</definedName>
    <definedName name="CONDICION_POBLACIONAL" localSheetId="10">#REF!</definedName>
    <definedName name="CONDICION_POBLACIONAL">[2]Variables!$C$1:$C$24</definedName>
    <definedName name="GRUPO_ETAREO" localSheetId="6">#REF!</definedName>
    <definedName name="GRUPO_ETAREO" localSheetId="8">#REF!</definedName>
    <definedName name="GRUPO_ETAREO" localSheetId="7">#REF!</definedName>
    <definedName name="GRUPO_ETAREO" localSheetId="5">[1]Variables!$A$1:$A$8</definedName>
    <definedName name="GRUPO_ETAREO" localSheetId="9">[1]Variables!$A$1:$A$8</definedName>
    <definedName name="GRUPO_ETAREO" localSheetId="10">#REF!</definedName>
    <definedName name="GRUPO_ETAREO">[2]Variables!$A$1:$A$8</definedName>
    <definedName name="GRUPO_ETAREOS" localSheetId="4">#REF!</definedName>
    <definedName name="GRUPO_ETAREOS" localSheetId="6">#REF!</definedName>
    <definedName name="GRUPO_ETAREOS" localSheetId="8">#REF!</definedName>
    <definedName name="GRUPO_ETAREOS" localSheetId="7">#REF!</definedName>
    <definedName name="GRUPO_ETAREOS" localSheetId="5">#REF!</definedName>
    <definedName name="GRUPO_ETAREOS" localSheetId="9">#REF!</definedName>
    <definedName name="GRUPO_ETAREOS">#REF!</definedName>
    <definedName name="GRUPO_ETARIO" localSheetId="4">#REF!</definedName>
    <definedName name="GRUPO_ETARIO" localSheetId="6">#REF!</definedName>
    <definedName name="GRUPO_ETARIO" localSheetId="8">#REF!</definedName>
    <definedName name="GRUPO_ETARIO" localSheetId="7">#REF!</definedName>
    <definedName name="GRUPO_ETARIO" localSheetId="5">#REF!</definedName>
    <definedName name="GRUPO_ETARIO" localSheetId="9">#REF!</definedName>
    <definedName name="GRUPO_ETARIO">#REF!</definedName>
    <definedName name="GRUPO_ETNICO" localSheetId="4">#REF!</definedName>
    <definedName name="GRUPO_ETNICO" localSheetId="6">#REF!</definedName>
    <definedName name="GRUPO_ETNICO" localSheetId="8">#REF!</definedName>
    <definedName name="GRUPO_ETNICO" localSheetId="7">#REF!</definedName>
    <definedName name="GRUPO_ETNICO" localSheetId="5">#REF!</definedName>
    <definedName name="GRUPO_ETNICO" localSheetId="9">#REF!</definedName>
    <definedName name="GRUPO_ETNICO">#REF!</definedName>
    <definedName name="GRUPOETNICO" localSheetId="4">#REF!</definedName>
    <definedName name="GRUPOETNICO" localSheetId="6">#REF!</definedName>
    <definedName name="GRUPOETNICO" localSheetId="8">#REF!</definedName>
    <definedName name="GRUPOETNICO" localSheetId="7">#REF!</definedName>
    <definedName name="GRUPOETNICO" localSheetId="5">#REF!</definedName>
    <definedName name="GRUPOETNICO" localSheetId="9">#REF!</definedName>
    <definedName name="GRUPOETNICO">#REF!</definedName>
    <definedName name="GRUPOS_ETNICOS" localSheetId="6">#REF!</definedName>
    <definedName name="GRUPOS_ETNICOS" localSheetId="8">#REF!</definedName>
    <definedName name="GRUPOS_ETNICOS" localSheetId="7">#REF!</definedName>
    <definedName name="GRUPOS_ETNICOS" localSheetId="5">[1]Variables!$H$1:$H$8</definedName>
    <definedName name="GRUPOS_ETNICOS" localSheetId="9">[1]Variables!$H$1:$H$8</definedName>
    <definedName name="GRUPOS_ETNICOS" localSheetId="10">#REF!</definedName>
    <definedName name="GRUPOS_ETNICOS">[2]Variables!$H$1:$H$8</definedName>
    <definedName name="LOCALIDAD" localSheetId="4">#REF!</definedName>
    <definedName name="LOCALIDAD" localSheetId="6">#REF!</definedName>
    <definedName name="LOCALIDAD" localSheetId="8">#REF!</definedName>
    <definedName name="LOCALIDAD" localSheetId="7">#REF!</definedName>
    <definedName name="LOCALIDAD" localSheetId="5">#REF!</definedName>
    <definedName name="LOCALIDAD" localSheetId="9">#REF!</definedName>
    <definedName name="LOCALIDAD">#REF!</definedName>
    <definedName name="LOCALIZACION" localSheetId="4">#REF!</definedName>
    <definedName name="LOCALIZACION" localSheetId="6">#REF!</definedName>
    <definedName name="LOCALIZACION" localSheetId="8">#REF!</definedName>
    <definedName name="LOCALIZACION" localSheetId="7">#REF!</definedName>
    <definedName name="LOCALIZACION" localSheetId="5">#REF!</definedName>
    <definedName name="LOCALIZACION" localSheetId="9">#REF!</definedName>
    <definedName name="LOCALIZACION">#REF!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0" i="3" l="1"/>
  <c r="D33" i="19" l="1"/>
  <c r="H23" i="3" l="1"/>
  <c r="H22" i="3"/>
  <c r="H31" i="21"/>
  <c r="H32" i="21"/>
  <c r="H33" i="21"/>
  <c r="H34" i="21"/>
  <c r="H35" i="21"/>
  <c r="H36" i="21"/>
  <c r="H37" i="21"/>
  <c r="H38" i="21"/>
  <c r="H39" i="21"/>
  <c r="H40" i="21"/>
  <c r="H41" i="21"/>
  <c r="G41" i="21"/>
  <c r="G31" i="21"/>
  <c r="G32" i="21"/>
  <c r="G33" i="21"/>
  <c r="G34" i="21"/>
  <c r="G35" i="21"/>
  <c r="G36" i="21"/>
  <c r="G37" i="21"/>
  <c r="G38" i="21"/>
  <c r="G39" i="21"/>
  <c r="G40" i="21"/>
  <c r="F41" i="21"/>
  <c r="F31" i="21"/>
  <c r="F32" i="21"/>
  <c r="F33" i="21"/>
  <c r="F34" i="21"/>
  <c r="F35" i="21"/>
  <c r="F36" i="21"/>
  <c r="F37" i="21"/>
  <c r="F38" i="21"/>
  <c r="F39" i="21"/>
  <c r="F40" i="21"/>
  <c r="E30" i="21"/>
  <c r="C12" i="4"/>
  <c r="L12" i="4"/>
  <c r="M12" i="4" s="1"/>
  <c r="N12" i="4" s="1"/>
  <c r="D12" i="4"/>
  <c r="B12" i="4"/>
  <c r="T14" i="3"/>
  <c r="S14" i="3"/>
  <c r="S15" i="3" s="1"/>
  <c r="R14" i="3"/>
  <c r="Q14" i="3"/>
  <c r="Q15" i="3" s="1"/>
  <c r="P14" i="3"/>
  <c r="O14" i="3"/>
  <c r="N14" i="3"/>
  <c r="M14" i="3"/>
  <c r="L14" i="3"/>
  <c r="K14" i="3"/>
  <c r="J14" i="3"/>
  <c r="J15" i="3" s="1"/>
  <c r="I14" i="3"/>
  <c r="T13" i="3"/>
  <c r="S13" i="3"/>
  <c r="R13" i="3"/>
  <c r="Q13" i="3"/>
  <c r="P13" i="3"/>
  <c r="O13" i="3"/>
  <c r="N13" i="3"/>
  <c r="M13" i="3"/>
  <c r="L13" i="3"/>
  <c r="K13" i="3"/>
  <c r="J13" i="3"/>
  <c r="I13" i="3"/>
  <c r="V22" i="3"/>
  <c r="L23" i="3"/>
  <c r="T24" i="3"/>
  <c r="J24" i="3"/>
  <c r="K24" i="3"/>
  <c r="M24" i="3"/>
  <c r="N24" i="3"/>
  <c r="O24" i="3"/>
  <c r="P24" i="3"/>
  <c r="Q24" i="3"/>
  <c r="R24" i="3"/>
  <c r="S24" i="3"/>
  <c r="T23" i="3"/>
  <c r="S23" i="3"/>
  <c r="R23" i="3"/>
  <c r="Q23" i="3"/>
  <c r="P23" i="3"/>
  <c r="O23" i="3"/>
  <c r="N23" i="3"/>
  <c r="M23" i="3"/>
  <c r="K23" i="3"/>
  <c r="J23" i="3"/>
  <c r="T22" i="3"/>
  <c r="S22" i="3"/>
  <c r="R22" i="3"/>
  <c r="Q22" i="3"/>
  <c r="P22" i="3"/>
  <c r="O22" i="3"/>
  <c r="N22" i="3"/>
  <c r="M22" i="3"/>
  <c r="L22" i="3"/>
  <c r="K22" i="3"/>
  <c r="J22" i="3"/>
  <c r="I23" i="3"/>
  <c r="I22" i="3"/>
  <c r="G22" i="3"/>
  <c r="F22" i="3"/>
  <c r="C15" i="4" s="1"/>
  <c r="V13" i="3"/>
  <c r="F13" i="3"/>
  <c r="G19" i="23"/>
  <c r="D19" i="23"/>
  <c r="C11" i="23"/>
  <c r="H14" i="3"/>
  <c r="K15" i="3"/>
  <c r="H13" i="3"/>
  <c r="G13" i="3"/>
  <c r="A13" i="3"/>
  <c r="L24" i="3" l="1"/>
  <c r="R15" i="3"/>
  <c r="L15" i="3"/>
  <c r="U22" i="3"/>
  <c r="U23" i="3"/>
  <c r="U13" i="3"/>
  <c r="T15" i="3"/>
  <c r="I24" i="3"/>
  <c r="U14" i="3"/>
  <c r="I15" i="3"/>
  <c r="P15" i="3"/>
  <c r="O15" i="3"/>
  <c r="N15" i="3"/>
  <c r="M15" i="3"/>
  <c r="U15" i="3" l="1"/>
  <c r="U24" i="3"/>
  <c r="L15" i="4" s="1"/>
  <c r="M15" i="4" s="1"/>
  <c r="N15" i="4" s="1"/>
  <c r="U20" i="3" l="1"/>
  <c r="D14" i="4"/>
  <c r="V19" i="3"/>
  <c r="T19" i="3"/>
  <c r="S19" i="3"/>
  <c r="R19" i="3"/>
  <c r="Q19" i="3"/>
  <c r="P19" i="3"/>
  <c r="O19" i="3"/>
  <c r="N19" i="3"/>
  <c r="M19" i="3"/>
  <c r="L19" i="3"/>
  <c r="K19" i="3"/>
  <c r="J19" i="3"/>
  <c r="I19" i="3"/>
  <c r="N21" i="3" l="1"/>
  <c r="J21" i="3"/>
  <c r="Q21" i="3"/>
  <c r="K21" i="3"/>
  <c r="R21" i="3"/>
  <c r="L21" i="3"/>
  <c r="S21" i="3"/>
  <c r="M21" i="3"/>
  <c r="T21" i="3"/>
  <c r="O21" i="3"/>
  <c r="I21" i="3"/>
  <c r="P21" i="3"/>
  <c r="U19" i="3"/>
  <c r="U21" i="3" s="1"/>
  <c r="L14" i="4" s="1"/>
  <c r="M14" i="4" s="1"/>
  <c r="N14" i="4" s="1"/>
  <c r="D32" i="14" l="1"/>
  <c r="I16" i="3" l="1"/>
  <c r="C30" i="21"/>
  <c r="C31" i="21" s="1"/>
  <c r="J16" i="3"/>
  <c r="K16" i="3"/>
  <c r="L16" i="3"/>
  <c r="M16" i="3"/>
  <c r="N16" i="3"/>
  <c r="O16" i="3"/>
  <c r="P16" i="3"/>
  <c r="Q16" i="3"/>
  <c r="R16" i="3"/>
  <c r="S16" i="3"/>
  <c r="T16" i="3"/>
  <c r="T17" i="3"/>
  <c r="S17" i="3"/>
  <c r="R17" i="3"/>
  <c r="Q17" i="3"/>
  <c r="P17" i="3"/>
  <c r="O17" i="3"/>
  <c r="N17" i="3"/>
  <c r="M17" i="3"/>
  <c r="L17" i="3"/>
  <c r="K17" i="3"/>
  <c r="J17" i="3"/>
  <c r="I17" i="3"/>
  <c r="H20" i="3"/>
  <c r="H19" i="3"/>
  <c r="G19" i="3"/>
  <c r="F19" i="3"/>
  <c r="C14" i="4" s="1"/>
  <c r="C13" i="22"/>
  <c r="C12" i="22"/>
  <c r="C11" i="22"/>
  <c r="C10" i="22"/>
  <c r="C9" i="22"/>
  <c r="F30" i="21"/>
  <c r="L18" i="3" l="1"/>
  <c r="R18" i="3"/>
  <c r="I18" i="3"/>
  <c r="C32" i="21"/>
  <c r="G30" i="21"/>
  <c r="H30" i="21" s="1"/>
  <c r="C33" i="21" l="1"/>
  <c r="C34" i="21" l="1"/>
  <c r="C35" i="21" s="1"/>
  <c r="C36" i="21" s="1"/>
  <c r="C37" i="21" s="1"/>
  <c r="C38" i="21" s="1"/>
  <c r="C39" i="21" l="1"/>
  <c r="C40" i="21" l="1"/>
  <c r="C41" i="21" l="1"/>
  <c r="G17" i="20" l="1"/>
  <c r="D17" i="20"/>
  <c r="C11" i="20"/>
  <c r="G41" i="19"/>
  <c r="G40" i="19"/>
  <c r="G39" i="19"/>
  <c r="G38" i="19"/>
  <c r="G37" i="19"/>
  <c r="G36" i="19"/>
  <c r="G35" i="19"/>
  <c r="G34" i="19"/>
  <c r="G33" i="19"/>
  <c r="G32" i="19"/>
  <c r="G31" i="19"/>
  <c r="G30" i="19"/>
  <c r="F30" i="19"/>
  <c r="F31" i="19" s="1"/>
  <c r="F32" i="19" s="1"/>
  <c r="F33" i="19" s="1"/>
  <c r="F34" i="19" s="1"/>
  <c r="F35" i="19" s="1"/>
  <c r="F36" i="19" s="1"/>
  <c r="F37" i="19" s="1"/>
  <c r="F38" i="19" s="1"/>
  <c r="F39" i="19" s="1"/>
  <c r="F40" i="19" s="1"/>
  <c r="F41" i="19" s="1"/>
  <c r="D30" i="19"/>
  <c r="D31" i="19" s="1"/>
  <c r="H30" i="19" l="1"/>
  <c r="I30" i="19" s="1"/>
  <c r="D32" i="19"/>
  <c r="H31" i="19"/>
  <c r="I31" i="19" s="1"/>
  <c r="H32" i="19" l="1"/>
  <c r="I32" i="19" s="1"/>
  <c r="H33" i="19" l="1"/>
  <c r="I33" i="19" s="1"/>
  <c r="D34" i="19"/>
  <c r="H34" i="19" l="1"/>
  <c r="I34" i="19" s="1"/>
  <c r="D35" i="19"/>
  <c r="D36" i="19" l="1"/>
  <c r="H35" i="19"/>
  <c r="I35" i="19" s="1"/>
  <c r="H36" i="19" l="1"/>
  <c r="I36" i="19" s="1"/>
  <c r="D37" i="19"/>
  <c r="D38" i="19" s="1"/>
  <c r="H37" i="19" l="1"/>
  <c r="I37" i="19" s="1"/>
  <c r="H38" i="19" l="1"/>
  <c r="I38" i="19" s="1"/>
  <c r="D39" i="19"/>
  <c r="D40" i="19" l="1"/>
  <c r="D41" i="19" s="1"/>
  <c r="H39" i="19"/>
  <c r="I39" i="19" s="1"/>
  <c r="H40" i="19" l="1"/>
  <c r="I40" i="19" s="1"/>
  <c r="H41" i="19"/>
  <c r="I41" i="19" s="1"/>
  <c r="C9" i="7"/>
  <c r="C10" i="7" s="1"/>
  <c r="C8" i="7"/>
  <c r="D27" i="7" l="1"/>
  <c r="G27" i="7" l="1"/>
  <c r="G31" i="14" l="1"/>
  <c r="G32" i="14"/>
  <c r="G33" i="14"/>
  <c r="G34" i="14"/>
  <c r="G35" i="14"/>
  <c r="G36" i="14"/>
  <c r="G37" i="14"/>
  <c r="G38" i="14"/>
  <c r="G39" i="14"/>
  <c r="G40" i="14"/>
  <c r="G41" i="14"/>
  <c r="G30" i="14"/>
  <c r="C11" i="7" l="1"/>
  <c r="F16" i="3" l="1"/>
  <c r="D13" i="4" l="1"/>
  <c r="C13" i="4"/>
  <c r="B13" i="4"/>
  <c r="V16" i="3"/>
  <c r="H17" i="3"/>
  <c r="H16" i="3"/>
  <c r="G16" i="3"/>
  <c r="P18" i="3" l="1"/>
  <c r="J18" i="3"/>
  <c r="T18" i="3"/>
  <c r="S18" i="3"/>
  <c r="M18" i="3"/>
  <c r="Q18" i="3"/>
  <c r="O18" i="3"/>
  <c r="N18" i="3"/>
  <c r="K18" i="3"/>
  <c r="U16" i="3"/>
  <c r="U18" i="3" s="1"/>
  <c r="L13" i="4" s="1"/>
  <c r="M13" i="4" s="1"/>
  <c r="N13" i="4" s="1"/>
  <c r="F30" i="14" l="1"/>
  <c r="F31" i="14" s="1"/>
  <c r="D30" i="14"/>
  <c r="D31" i="14" l="1"/>
  <c r="H31" i="14" s="1"/>
  <c r="I31" i="14" s="1"/>
  <c r="H30" i="14"/>
  <c r="I30" i="14" s="1"/>
  <c r="F32" i="14"/>
  <c r="H32" i="14" l="1"/>
  <c r="I32" i="14" s="1"/>
  <c r="F33" i="14"/>
  <c r="D33" i="14" l="1"/>
  <c r="H33" i="14" s="1"/>
  <c r="I33" i="14" s="1"/>
  <c r="F34" i="14"/>
  <c r="D34" i="14" l="1"/>
  <c r="H34" i="14" s="1"/>
  <c r="I34" i="14" s="1"/>
  <c r="F35" i="14"/>
  <c r="H35" i="14" s="1"/>
  <c r="D35" i="14" l="1"/>
  <c r="I35" i="14" s="1"/>
  <c r="F36" i="14"/>
  <c r="D36" i="14"/>
  <c r="H36" i="14" l="1"/>
  <c r="I36" i="14" s="1"/>
  <c r="D37" i="14"/>
  <c r="F37" i="14"/>
  <c r="H37" i="14" l="1"/>
  <c r="I37" i="14" s="1"/>
  <c r="D38" i="14"/>
  <c r="F38" i="14"/>
  <c r="H38" i="14" s="1"/>
  <c r="I38" i="14" l="1"/>
  <c r="F39" i="14"/>
  <c r="D39" i="14"/>
  <c r="H39" i="14" l="1"/>
  <c r="I39" i="14" s="1"/>
  <c r="D40" i="14"/>
  <c r="F40" i="14"/>
  <c r="H40" i="14" l="1"/>
  <c r="I40" i="14" s="1"/>
  <c r="F41" i="14"/>
  <c r="D41" i="14"/>
  <c r="H41" i="14" l="1"/>
  <c r="I41" i="14" s="1"/>
</calcChain>
</file>

<file path=xl/comments1.xml><?xml version="1.0" encoding="utf-8"?>
<comments xmlns="http://schemas.openxmlformats.org/spreadsheetml/2006/main">
  <authors>
    <author>Luz Dary Guerrero Tibata</author>
  </authors>
  <commentList>
    <comment ref="C4"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comments2.xml><?xml version="1.0" encoding="utf-8"?>
<comments xmlns="http://schemas.openxmlformats.org/spreadsheetml/2006/main">
  <authors>
    <author>Luz Dary Guerrero Tibata</author>
  </authors>
  <commentList>
    <comment ref="C4"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comments3.xml><?xml version="1.0" encoding="utf-8"?>
<comments xmlns="http://schemas.openxmlformats.org/spreadsheetml/2006/main">
  <authors>
    <author>Luz Dary Guerrero Tibata</author>
  </authors>
  <commentList>
    <comment ref="C4"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comments4.xml><?xml version="1.0" encoding="utf-8"?>
<comments xmlns="http://schemas.openxmlformats.org/spreadsheetml/2006/main">
  <authors>
    <author>Luz Dary Guerrero Tibata</author>
  </authors>
  <commentList>
    <comment ref="C4"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sharedStrings.xml><?xml version="1.0" encoding="utf-8"?>
<sst xmlns="http://schemas.openxmlformats.org/spreadsheetml/2006/main" count="1138" uniqueCount="570">
  <si>
    <t>Formato de Hoja de Vida Indicador</t>
  </si>
  <si>
    <t>HOJA DE VIDA INDICADOR</t>
  </si>
  <si>
    <t>Mes</t>
  </si>
  <si>
    <t xml:space="preserve">Enero </t>
  </si>
  <si>
    <t>Febrero</t>
  </si>
  <si>
    <t>Marzo</t>
  </si>
  <si>
    <t>Abril</t>
  </si>
  <si>
    <t>Mayo</t>
  </si>
  <si>
    <t>Junio</t>
  </si>
  <si>
    <t>Julio</t>
  </si>
  <si>
    <t>Agosto</t>
  </si>
  <si>
    <t>Septiembre</t>
  </si>
  <si>
    <t>Octubre</t>
  </si>
  <si>
    <t>% Cumplimiento del período reportado</t>
  </si>
  <si>
    <t>% Cumplimiento en la vigencia</t>
  </si>
  <si>
    <t>% Cumplimiento de la meta</t>
  </si>
  <si>
    <t>Noviembre</t>
  </si>
  <si>
    <t>Diciembre</t>
  </si>
  <si>
    <t>PROCESO DIRECCIONAMIENTO ESTRATÉGICO</t>
  </si>
  <si>
    <t>SECCIÓN 1. Identificación del Indicador</t>
  </si>
  <si>
    <t>SECCIÓN 2. Seguimiento al Indicador</t>
  </si>
  <si>
    <t>SECCIÓN 3. Análisis de tendencia del Indicador</t>
  </si>
  <si>
    <t>Apoyo</t>
  </si>
  <si>
    <t>Misional</t>
  </si>
  <si>
    <t>Estratégico</t>
  </si>
  <si>
    <t>Evaluación</t>
  </si>
  <si>
    <t>Anual</t>
  </si>
  <si>
    <t>Semestral</t>
  </si>
  <si>
    <t>Trimestral</t>
  </si>
  <si>
    <t>Mensual</t>
  </si>
  <si>
    <t>Proceso</t>
  </si>
  <si>
    <t>Operación</t>
  </si>
  <si>
    <t>Eficacia</t>
  </si>
  <si>
    <t>Eficiencia</t>
  </si>
  <si>
    <t>Efectividad</t>
  </si>
  <si>
    <t>Producto</t>
  </si>
  <si>
    <t>Actividad</t>
  </si>
  <si>
    <t>SECRETARÍA DISTRITAL DE MOVILIDAD</t>
  </si>
  <si>
    <t>SECCIÓN 4. Actualización y Responsables del reporte</t>
  </si>
  <si>
    <t>4. Dependencia responsable</t>
  </si>
  <si>
    <t>3. Fuente PMR</t>
  </si>
  <si>
    <t>VARIABLE 1 - Numerador</t>
  </si>
  <si>
    <t>VARIABLE 2 - Denominador</t>
  </si>
  <si>
    <t>Numerador Acumulado (Variable 1)</t>
  </si>
  <si>
    <t>Denominador Acumulado (Variable 2)</t>
  </si>
  <si>
    <t>5. Meta con territorialización</t>
  </si>
  <si>
    <t>6. Proyecto</t>
  </si>
  <si>
    <t>7. Código del Proyecto</t>
  </si>
  <si>
    <t>8. Proceso</t>
  </si>
  <si>
    <t>9. Código del proceso</t>
  </si>
  <si>
    <t>10. Objetivo estratégico</t>
  </si>
  <si>
    <t>11. Meta Producto</t>
  </si>
  <si>
    <t>12. Nombre del indicador</t>
  </si>
  <si>
    <t>13. Tipología</t>
  </si>
  <si>
    <t>14. Fecha de programación</t>
  </si>
  <si>
    <t>15. Tipo anualización</t>
  </si>
  <si>
    <t>Constante</t>
  </si>
  <si>
    <t>Creciente</t>
  </si>
  <si>
    <t>Decreciente</t>
  </si>
  <si>
    <t>Suma</t>
  </si>
  <si>
    <t>16. Objetivo y descripción del Indicador</t>
  </si>
  <si>
    <t>17. Fuente u origen de Datos</t>
  </si>
  <si>
    <t>18. Fórmula de Cálculo</t>
  </si>
  <si>
    <t>19. Unidad de medida del indicador</t>
  </si>
  <si>
    <t xml:space="preserve">20.  Nombre de las Variables </t>
  </si>
  <si>
    <t>21. Unidad de medida (de la variable)</t>
  </si>
  <si>
    <t>22. Descripción de la variable</t>
  </si>
  <si>
    <t>23. Inicio de la Serie</t>
  </si>
  <si>
    <t>26. Valor de la Meta</t>
  </si>
  <si>
    <t xml:space="preserve">28. Observación a la magnitud propuesta para la Meta </t>
  </si>
  <si>
    <t>29. Numerador (Variable 1)</t>
  </si>
  <si>
    <t>30. Denominador (Variable 2)</t>
  </si>
  <si>
    <t>31. Observaciones del avance de meta en el periodo</t>
  </si>
  <si>
    <t>32. Avances y logros</t>
  </si>
  <si>
    <t>33.Retrasos y soluciones</t>
  </si>
  <si>
    <t>34. Beneficios para la Comunidad/Entidad</t>
  </si>
  <si>
    <t>35. Control de actualizaciones</t>
  </si>
  <si>
    <t xml:space="preserve">36. Fecha </t>
  </si>
  <si>
    <t>37. Campo modificado</t>
  </si>
  <si>
    <t>38.Modificación realizada.</t>
  </si>
  <si>
    <t>39. Responsable del Análisis</t>
  </si>
  <si>
    <t>40. Responsable del reporte</t>
  </si>
  <si>
    <t>41. Director / Jefe de Oficina / Subdirector</t>
  </si>
  <si>
    <t>45. Firma Subsecretario  (a) / Ordenador (a) de gasto</t>
  </si>
  <si>
    <t>42. Firma Director / Jefe Oficina</t>
  </si>
  <si>
    <t>43. Firma Subdirector</t>
  </si>
  <si>
    <t>44. Subsecretario (a) / Ordenador (a) de gasto</t>
  </si>
  <si>
    <t>SI</t>
  </si>
  <si>
    <t>NO</t>
  </si>
  <si>
    <t>1. Orientar las acciones de la Secretaría Distrital de Movilidad hacia la visión cero, es decir, la reducción sustancial de víctimas fatales y lesionadas en siniestros de tránsito</t>
  </si>
  <si>
    <t xml:space="preserve">2. Fomentar la cultura ciudadana y el respeto entre todos los usuarios de todas las formas de transporte, protegiendo en especial los actores vulnerables y los modos activos </t>
  </si>
  <si>
    <t>3. Propender por la sostenibilidad ambiental, económica y social de la movilidad en una visión integral de planeción de ciudad y movilidad</t>
  </si>
  <si>
    <t>4. Ser ejemplo en la rendición de cuentas a la ciudadanía</t>
  </si>
  <si>
    <t>5. Ser transparente, incluyente, equitativa en género y garantista de la participación e involucramiento ciudadanos y del sectro privado</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</si>
  <si>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</si>
  <si>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</si>
  <si>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</si>
  <si>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24. Fin de la Serie</t>
  </si>
  <si>
    <t>25. Línea base</t>
  </si>
  <si>
    <t>27. Frecuencia del reporte</t>
  </si>
  <si>
    <t>1. Código Meta</t>
  </si>
  <si>
    <t xml:space="preserve">2.  Descripción Meta </t>
  </si>
  <si>
    <t xml:space="preserve">SISTEMA INTEGRADO DE GESTION DISTRITAL BAJO EL ESTÁNDAR MIPG
</t>
  </si>
  <si>
    <t>Formato de programación y seguimiento al Plan Operativo Anual de gestión sin inversión</t>
  </si>
  <si>
    <t>DEPENDENCIA:</t>
  </si>
  <si>
    <t>METAS DE GESTIÓN</t>
  </si>
  <si>
    <t>No.</t>
  </si>
  <si>
    <t>PLAN ESTRATÉGICO SDM</t>
  </si>
  <si>
    <t>COMPONENTE PMM</t>
  </si>
  <si>
    <t>META</t>
  </si>
  <si>
    <t>NOMBRE DEL INDICADOR</t>
  </si>
  <si>
    <t>VARIABLES FÓRMULA DEL INDICADOR</t>
  </si>
  <si>
    <t>COMPONENTE ASOCIADO MISIÓN / VISIÓN</t>
  </si>
  <si>
    <t>Ene</t>
  </si>
  <si>
    <t>Feb</t>
  </si>
  <si>
    <t>Mar</t>
  </si>
  <si>
    <t>Abr</t>
  </si>
  <si>
    <t>May</t>
  </si>
  <si>
    <t>Jun</t>
  </si>
  <si>
    <t>Jul</t>
  </si>
  <si>
    <t>Ago</t>
  </si>
  <si>
    <t>Sep</t>
  </si>
  <si>
    <t>Oct</t>
  </si>
  <si>
    <t>Nov</t>
  </si>
  <si>
    <t>Dic</t>
  </si>
  <si>
    <t xml:space="preserve">% de Avance de Ejecución </t>
  </si>
  <si>
    <t>OBSERVACIONES</t>
  </si>
  <si>
    <t>% de Cumplimiento = (Numerador / Denominador )*100</t>
  </si>
  <si>
    <t>Código: PE01-PR01-F02</t>
  </si>
  <si>
    <t>SUBSECRETARIA RESPONSABLE:</t>
  </si>
  <si>
    <t>PROGRAMACIÓN CUATRIENIO</t>
  </si>
  <si>
    <t>% CUMPLIMIENTO CUATRIENIO</t>
  </si>
  <si>
    <t>TIPO DE ANUALIZACIÓN</t>
  </si>
  <si>
    <t xml:space="preserve">VARIABLE </t>
  </si>
  <si>
    <t>MAGNITUD CUATRIENIO</t>
  </si>
  <si>
    <t>GRUPO ETAREO</t>
  </si>
  <si>
    <t>CODIGO</t>
  </si>
  <si>
    <t>LOCALIZACION</t>
  </si>
  <si>
    <t xml:space="preserve">0-5 años Primera infancia </t>
  </si>
  <si>
    <t>Usaquen</t>
  </si>
  <si>
    <t xml:space="preserve">6 - 13 años Infancia </t>
  </si>
  <si>
    <t>Chapinero</t>
  </si>
  <si>
    <t>14 - 17 años Adolescencia</t>
  </si>
  <si>
    <t>Santa Fe</t>
  </si>
  <si>
    <t>18 - 26 años Juventud</t>
  </si>
  <si>
    <t>San Cristobal</t>
  </si>
  <si>
    <t>27 - 59 años Adultez</t>
  </si>
  <si>
    <t>Usme</t>
  </si>
  <si>
    <t>Logística de Movilidad</t>
  </si>
  <si>
    <t>60 años o más. Personas Mayores</t>
  </si>
  <si>
    <t>Tunjuelito</t>
  </si>
  <si>
    <t>Componente Ambiental</t>
  </si>
  <si>
    <t>Todos los grupos</t>
  </si>
  <si>
    <t>Bosa</t>
  </si>
  <si>
    <t>Plan de Intercambiadores Modales</t>
  </si>
  <si>
    <t>CONDICION POBLACIONAL</t>
  </si>
  <si>
    <t>Kennedy</t>
  </si>
  <si>
    <t>Plan de Ordenamiento Logístico</t>
  </si>
  <si>
    <t>Todos los Grupos</t>
  </si>
  <si>
    <t>Fontibon</t>
  </si>
  <si>
    <t>Plan de Seguridad Vial</t>
  </si>
  <si>
    <t>Adultos-as trabajador-a formal</t>
  </si>
  <si>
    <t>Engativa</t>
  </si>
  <si>
    <t>Transporte Público</t>
  </si>
  <si>
    <t>Adultos-as trabajador-a informal</t>
  </si>
  <si>
    <t>Suba</t>
  </si>
  <si>
    <t>Transporte No Motorizado</t>
  </si>
  <si>
    <t>Ciudadanos-as habitantes de calle</t>
  </si>
  <si>
    <t>Barrios Unidos</t>
  </si>
  <si>
    <t>Plan de Ordenamiento de Estacionamientos</t>
  </si>
  <si>
    <t>Comunidad en general</t>
  </si>
  <si>
    <t>Teusaquillo</t>
  </si>
  <si>
    <t xml:space="preserve">Infraestructura Vial </t>
  </si>
  <si>
    <t>Familias en emergencia social y catastrófica</t>
  </si>
  <si>
    <t>Los Martires</t>
  </si>
  <si>
    <t>Componente Institucional</t>
  </si>
  <si>
    <t>Familias en situacion de vulnerabilidad</t>
  </si>
  <si>
    <t>Antonio Nariño</t>
  </si>
  <si>
    <t xml:space="preserve">OBJETIVOS ESTRATÉGICOS </t>
  </si>
  <si>
    <t>Familias ubicadas en zonas de alto deterioro urbano</t>
  </si>
  <si>
    <t>Puente Aranda</t>
  </si>
  <si>
    <t>Jovenes desescolarizados</t>
  </si>
  <si>
    <t>La Candelaria</t>
  </si>
  <si>
    <t>Jovenes escolarizados</t>
  </si>
  <si>
    <t>Rafael Uribe Uribe</t>
  </si>
  <si>
    <t>Mujeres gestantes y lactantes</t>
  </si>
  <si>
    <t>Ciudad Bolivar</t>
  </si>
  <si>
    <t>Niños y niñas de primera infancia</t>
  </si>
  <si>
    <t>Sumapaz</t>
  </si>
  <si>
    <t>Niños, niñas y adolescentes desescolarizados</t>
  </si>
  <si>
    <t>Especial</t>
  </si>
  <si>
    <t>Niños, niñas y adolescentes en riesgo social vinculacion temprana al trabajo o acompañamiento</t>
  </si>
  <si>
    <t>Entidad</t>
  </si>
  <si>
    <t>Niños, niñas y adolescentes escolarizados</t>
  </si>
  <si>
    <t>Distrital</t>
  </si>
  <si>
    <t>Personas cabezas de familia</t>
  </si>
  <si>
    <t>Otras Entidades</t>
  </si>
  <si>
    <t>COMPONENTES DE LA MISIÓN</t>
  </si>
  <si>
    <t>Personas con discapacidad</t>
  </si>
  <si>
    <t>Regional</t>
  </si>
  <si>
    <t>Personas consumidoras de sustancias psicoactivas</t>
  </si>
  <si>
    <t>Personas en situacion de desplazamiento</t>
  </si>
  <si>
    <t>Personas vinculadas a la prostitución</t>
  </si>
  <si>
    <t>Reincorporados - as</t>
  </si>
  <si>
    <t>Sector LGBT</t>
  </si>
  <si>
    <t>Servidores y servidoras públicos</t>
  </si>
  <si>
    <t>GRUPOS ETNICOS</t>
  </si>
  <si>
    <t>Afrocolombianos</t>
  </si>
  <si>
    <t>5. Ser referente mundial al contar con un equipo humano comprometido y competente.</t>
  </si>
  <si>
    <t>Indígenas</t>
  </si>
  <si>
    <t>No identifica grupos étnicos</t>
  </si>
  <si>
    <t>Otros Grupos étnicos</t>
  </si>
  <si>
    <t>Rom</t>
  </si>
  <si>
    <t>Raizales</t>
  </si>
  <si>
    <t>PA05</t>
  </si>
  <si>
    <t>Procentaje</t>
  </si>
  <si>
    <t>Diana Marcela Rojas</t>
  </si>
  <si>
    <t>CODIGO Y NOMBRE DEL PROYECTO DE INVERSIÓN O DEL POA SIN INVERSIÓN</t>
  </si>
  <si>
    <t>SUBSECRETARÍA RESPONSABLE:</t>
  </si>
  <si>
    <t>ORDENADOR DEL GASTO:</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</si>
  <si>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</si>
  <si>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</si>
  <si>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</si>
  <si>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</si>
  <si>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</si>
  <si>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</si>
  <si>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</si>
  <si>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</si>
  <si>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</si>
  <si>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</si>
  <si>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</si>
  <si>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</si>
  <si>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TOTAL MAGNITUD VIGENCIA</t>
  </si>
  <si>
    <t>TOTAL</t>
  </si>
  <si>
    <t xml:space="preserve">SISTEMA INTEGRADO DE GESTION DISTRITAL  BAJO EL ESTÁNDAR MIPG
</t>
  </si>
  <si>
    <r>
      <t>Formato de Anexo de Ac</t>
    </r>
    <r>
      <rPr>
        <b/>
        <sz val="10"/>
        <color indexed="8"/>
        <rFont val="Arial"/>
        <family val="2"/>
      </rPr>
      <t>tividades</t>
    </r>
  </si>
  <si>
    <t>N/A</t>
  </si>
  <si>
    <t>N.A.</t>
  </si>
  <si>
    <t>SISTEMA INTEGRADO DE GESTION DISTRITAL BAJO EL ESTÁNDAR MIPG</t>
  </si>
  <si>
    <t>Subsecretaría de Gestión Jurídica</t>
  </si>
  <si>
    <t>Registros administrativos</t>
  </si>
  <si>
    <t>MAGNITUD META - Vigencia</t>
  </si>
  <si>
    <t>N.A</t>
  </si>
  <si>
    <t>Seguimientos a la gestión de la SGJ y sus direcciones</t>
  </si>
  <si>
    <t>Porcentaje de seguimientos realizados / Porcentaje total de seguimientos programados en la vigencia</t>
  </si>
  <si>
    <t xml:space="preserve">Porcentaje   </t>
  </si>
  <si>
    <t>Porcentaje de seguimientos realizados</t>
  </si>
  <si>
    <t>Porcentaje total de seguimientos programados en la vigencia</t>
  </si>
  <si>
    <t xml:space="preserve">Corresponde a la cantidad de seguimientos realizados </t>
  </si>
  <si>
    <t xml:space="preserve">Corresponde al total de seguimientos programados </t>
  </si>
  <si>
    <t>Garantizar una gestión transparente, imparcial y equitativa en todos los procesos realizados,con el fin de que se de cabal cumplimiento a las necesidades de la ciudadanía y la entidad.</t>
  </si>
  <si>
    <t>Medir el cumplimiento de los seguimientos efectuados a las actividades programadas para cada dirección con relación al funciones estipuladas durante la vigencia.</t>
  </si>
  <si>
    <t>Sección No. 1: PROGRAMACIÓN  VIGENCIA 2020</t>
  </si>
  <si>
    <t>Enero 2020</t>
  </si>
  <si>
    <t>OBJETIVO ESTRATÉGICO, DE CALIDAD Y ANTISOBORNO</t>
  </si>
  <si>
    <t>OBJETIVO Y META DE DESARROLLO SOSTENIBLE_ODS</t>
  </si>
  <si>
    <t>SEGUIMIENTO PLAN OPERATIVO ANUAL - POA                                         VIGENCIA:2020</t>
  </si>
  <si>
    <t>EJECUCIÓN</t>
  </si>
  <si>
    <t>Magnitud Ejecutado vigencia</t>
  </si>
  <si>
    <t>Avance Transcurrido PDD</t>
  </si>
  <si>
    <t>EJES</t>
  </si>
  <si>
    <t>Un territorio que enfrenta el cambio climático y se ordena alrededor del agua</t>
  </si>
  <si>
    <t>Una Bogotá en defensa y fortalecimiento de lo público</t>
  </si>
  <si>
    <t>1. Prestación de servicios, planeación y formulación de políticas del sector.</t>
  </si>
  <si>
    <t>2. Priorización de modos ambientalmente sostenibles</t>
  </si>
  <si>
    <t>3. Implementación de un sistema de transporte inteligente e intermodal que promueve la accesibilidad, conectividad, seguridad vial y la integración regional contribuyendo a la equidad.</t>
  </si>
  <si>
    <t>4. Fortalecimiento de la cultura para la movilidad</t>
  </si>
  <si>
    <t xml:space="preserve">5. Recurso humano comprometido y altamente calificado para prestar un excelente servicio” </t>
  </si>
  <si>
    <t>OBJETIVOS DE CALIDAD</t>
  </si>
  <si>
    <t>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</si>
  <si>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</si>
  <si>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</si>
  <si>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</si>
  <si>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</si>
  <si>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</si>
  <si>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</si>
  <si>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</si>
  <si>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</si>
  <si>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</si>
  <si>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</si>
  <si>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</si>
  <si>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</si>
  <si>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</si>
  <si>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</si>
  <si>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</si>
  <si>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</si>
  <si>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</si>
  <si>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</si>
  <si>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</si>
  <si>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</si>
  <si>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</si>
  <si>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</si>
  <si>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</si>
  <si>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</si>
  <si>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</si>
  <si>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</si>
  <si>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</si>
  <si>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</si>
  <si>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</si>
  <si>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</si>
  <si>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</si>
  <si>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</si>
  <si>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Fortalecer la aplicación del Convenio Marco de la Organización Mundial de la Salud para el Control del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</si>
  <si>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</si>
  <si>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</si>
  <si>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</si>
  <si>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</si>
  <si>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</si>
  <si>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</si>
  <si>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</si>
  <si>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</si>
  <si>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</si>
  <si>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</si>
  <si>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</si>
  <si>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</si>
  <si>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</si>
  <si>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</si>
  <si>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</si>
  <si>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</si>
  <si>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</si>
  <si>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</si>
  <si>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</si>
  <si>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</si>
  <si>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</si>
  <si>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</si>
  <si>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</si>
  <si>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</si>
  <si>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</si>
  <si>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</si>
  <si>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</si>
  <si>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</si>
  <si>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</si>
  <si>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</si>
  <si>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</si>
  <si>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</si>
  <si>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</si>
  <si>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</si>
  <si>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</si>
  <si>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</si>
  <si>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</si>
  <si>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</si>
  <si>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</si>
  <si>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</si>
  <si>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</si>
  <si>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</si>
  <si>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</si>
  <si>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</si>
  <si>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</si>
  <si>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</si>
  <si>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</si>
  <si>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</si>
  <si>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</si>
  <si>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</si>
  <si>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</si>
  <si>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</si>
  <si>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</si>
  <si>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</si>
  <si>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</si>
  <si>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</si>
  <si>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</si>
  <si>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</si>
  <si>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</si>
  <si>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</si>
  <si>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</si>
  <si>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</si>
  <si>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</si>
  <si>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</si>
  <si>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</si>
  <si>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</si>
  <si>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</si>
  <si>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</si>
  <si>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</si>
  <si>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</si>
  <si>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</si>
  <si>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</si>
  <si>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</si>
  <si>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</si>
  <si>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</si>
  <si>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</si>
  <si>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</si>
  <si>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</si>
  <si>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</si>
  <si>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</si>
  <si>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</si>
  <si>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</si>
  <si>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</si>
  <si>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</si>
  <si>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</si>
  <si>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</si>
  <si>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</si>
  <si>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</si>
  <si>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</si>
  <si>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</si>
  <si>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</si>
  <si>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</si>
  <si>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</si>
  <si>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</si>
  <si>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</si>
  <si>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</si>
  <si>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</si>
  <si>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</si>
  <si>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</si>
  <si>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</si>
  <si>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</si>
  <si>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</si>
  <si>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</si>
  <si>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</si>
  <si>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</si>
  <si>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</si>
  <si>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</si>
  <si>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</si>
  <si>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</si>
  <si>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</si>
  <si>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</si>
  <si>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</si>
  <si>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</si>
  <si>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</si>
  <si>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</si>
  <si>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</si>
  <si>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</si>
  <si>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</si>
  <si>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</si>
  <si>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</si>
  <si>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</si>
  <si>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</si>
  <si>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</si>
  <si>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</si>
  <si>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</si>
  <si>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</si>
  <si>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</si>
  <si>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</si>
  <si>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</si>
  <si>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Crear instituciones eficaces, responsables y transparentes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</si>
  <si>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</si>
  <si>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</si>
  <si>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</si>
  <si>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</si>
  <si>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</si>
  <si>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</si>
  <si>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</si>
  <si>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</si>
  <si>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</si>
  <si>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</si>
  <si>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</si>
  <si>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</si>
  <si>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</si>
  <si>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</si>
  <si>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</si>
  <si>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</si>
  <si>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</si>
  <si>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</si>
  <si>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</si>
  <si>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</si>
  <si>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</si>
  <si>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</si>
  <si>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</si>
  <si>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</si>
  <si>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Promover prácticas de contratación pública que sean sostenibles, de conformidad con las políticas y prioridades nacionales ( Contratacioó)</t>
  </si>
  <si>
    <t xml:space="preserve">Reducir sustancialmente la corrupción y el soborno en todas sus formas (Subsecretaria de Gestion Juridica) </t>
  </si>
  <si>
    <t>Garantizar la adopción de decisiones inclusivas, participativas y representativas que respondan a las necesidades a todos los niveles (Direccon de Normatividad)</t>
  </si>
  <si>
    <t>Coherencia normas e instituciones: Mejorar la coherencia normativa para el desarrollo sostenible ( Normatividad)</t>
  </si>
  <si>
    <t xml:space="preserve">Objetivo 16(Promover sociedades pacíficas e inclusivas para el desarrrollo sostenible, facilitar el acceso a la justicia para todos y crear instituciones eficaces, responsables e inclusivas a todos los niveles) meta 143 (Reducir sustancialmente la corrupción y el soborno en todas sus formas) </t>
  </si>
  <si>
    <t>VERSIÓN: 3.0</t>
  </si>
  <si>
    <t>Versión: 3.0</t>
  </si>
  <si>
    <t>VIGENCIA 1 (2016)</t>
  </si>
  <si>
    <t>VIGENCIA 2 (2017)</t>
  </si>
  <si>
    <t>VIGENCIA 3 (2018)</t>
  </si>
  <si>
    <t>VIGENCIA 4 (2019)</t>
  </si>
  <si>
    <t>VIGENCIA 5 (2020)</t>
  </si>
  <si>
    <t>CODIGO: PE01-PR01-F03</t>
  </si>
  <si>
    <t>VERSIÓN: 1.0</t>
  </si>
  <si>
    <t>CÓDIGO: PE01-PR01-F07</t>
  </si>
  <si>
    <t>VERSIÓN 1.0</t>
  </si>
  <si>
    <t>Ingrid Carolina Silva Rodríguez</t>
  </si>
  <si>
    <t xml:space="preserve">REALIZAR SEGUIMIENTO I TRIMESTRE </t>
  </si>
  <si>
    <t>Actas de reunión Enero</t>
  </si>
  <si>
    <t>Actas de reunión Febrero</t>
  </si>
  <si>
    <t xml:space="preserve">Actas de reunión Marzo </t>
  </si>
  <si>
    <t xml:space="preserve">REALIZAR SEGUIMIENTO II TRIMESTRE </t>
  </si>
  <si>
    <t>Actas de reunión Julio</t>
  </si>
  <si>
    <t>Actas de reunión Agosto</t>
  </si>
  <si>
    <t>Actas de reunión Septiembre</t>
  </si>
  <si>
    <t xml:space="preserve">REALIZAR SEGUIMIENTO III TRIMESTRE </t>
  </si>
  <si>
    <t>Actas de reunión Noviembre</t>
  </si>
  <si>
    <t>Actas de reunión Diciembre</t>
  </si>
  <si>
    <t>Actas de reunión Abril</t>
  </si>
  <si>
    <t xml:space="preserve">Actas de reunión Mayo </t>
  </si>
  <si>
    <t xml:space="preserve">Actas de reunión Junio </t>
  </si>
  <si>
    <t>Actas de reunión Octubre</t>
  </si>
  <si>
    <t xml:space="preserve">REALIZAR SEGUIMIENTO IV TRIMESTRE </t>
  </si>
  <si>
    <t>La subsecretaria de Gestión Jurídica realizo 17 Reuniones con el equipo directivo y el equipo de trabajo de la Subsecretaria de Gestión Jurídica la evidencia correspondiente.</t>
  </si>
  <si>
    <t>La subsecretaria de Gestión Jurídica realizo 10 Reuniones con el equipo directivo y el equipo de trabajo de la Subsecretaria de Gestión Jurídica se remiten la evidencia correspondiente.</t>
  </si>
  <si>
    <t>POA DE GESTION SUBSECRETARIA DE GESTION JURIDICA</t>
  </si>
  <si>
    <t xml:space="preserve"> P.A.A.C</t>
  </si>
  <si>
    <t>Medir el cumplimiento de los actividades registradas en cada componente del P.A.A.C para la Direccion de Contratación en el P.A.A.C. de la vigencia</t>
  </si>
  <si>
    <t>Registros Administrativos</t>
  </si>
  <si>
    <t>(Total actividades ejecutadas / Total actividades programadas)*100</t>
  </si>
  <si>
    <t>Porcentaje</t>
  </si>
  <si>
    <t xml:space="preserve">Total actividades ejecutadas </t>
  </si>
  <si>
    <t>Total actividades programadas</t>
  </si>
  <si>
    <t>Cantidad</t>
  </si>
  <si>
    <t xml:space="preserve">Corresponde a las actividades realizadas y evidenciadas en el trimestre </t>
  </si>
  <si>
    <t xml:space="preserve">Corresponde al  total de las actividades registradas en cada componente del P.A.A.C. </t>
  </si>
  <si>
    <t>El cumplimiento de las acciones propuestas en el P.A.A.C genera confianza en los grupos de valor y partes interesadas de la entidad.</t>
  </si>
  <si>
    <t xml:space="preserve">Diana Marcela Rojas </t>
  </si>
  <si>
    <t>SUBSECRETARÍA DE GESTIÓN JURÍDICA</t>
  </si>
  <si>
    <t xml:space="preserve">Monitoreo del comportamiento de los riesgos de corrupción de  la Subsecretaria de Gestion Juridica  II Semestre </t>
  </si>
  <si>
    <t xml:space="preserve">Monitoreo del comportamiento de los riesgos de corrupción de la  la Subsecretaria de Gestion Juridica III Semestre </t>
  </si>
  <si>
    <t xml:space="preserve">Subsecretaria de Gestión Jurídica </t>
  </si>
  <si>
    <t xml:space="preserve">POA GESTIÓN SIN INVERSIÓN SUBSECRETARIA DE GESTION JURIDICA </t>
  </si>
  <si>
    <t>Estratégico: 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Antisoborno:Promover una cultura de integridad y ética pública en los colaboradores de la SDM, para el cumplimiento del marco de gestión antisoborno definido por la Entidad, y su concientización en la política antisoborno y en los demás elementos que integran el Sistema.</t>
  </si>
  <si>
    <t>Se realizo seguimiento a las acciones establecidas en el Mapa de Riesgo, la evidencia de la gestion realizada puede ser consultada en el siguiente link 
https://drive.google.com/drive/folders/1x4aQYdVDqnswxrles6IMWr6veP8euT9p?usp=sharing</t>
  </si>
  <si>
    <t>La subsecretaria de Gestión Jurídica realizo 97 Reuniones con el equipo directivo y el equipo de trabajo de la Subsecretaria de Gestión Jurídica durante el 3 trimestre se remite  la evidencia correspondiente.</t>
  </si>
  <si>
    <t>La Subsecretaria para el periodo comprendido entre el 1 de julio al 30 de septiembre  del 2020 realizo 97 reuniones de seguimiento con los Directivos a fin de verificar el cumplimiento de las actividades y metas propuestos para cada Dirección, así mismo realiza seguimiento a las actividades que se están desarrollando en Teletrabajo teniendo en cuenta la emergencia sanitaria con los directivos y el equipo de trabajo de la Subsecretaria de Gestión Jurídica, es importante mencionar que la Subsecretaria de Gestion Juridica realizo mas seguimientos de los programados.</t>
  </si>
  <si>
    <t>La subsecretaria de Gestion Juridica logro un  100% del cumplimiento de la meta la cual corresponde al 25%, teniendo en cuenta que los seguimientos programados fueron ejecutados en las fechas establecidas.</t>
  </si>
  <si>
    <t xml:space="preserve">2.  Descripción Meta  </t>
  </si>
  <si>
    <t>Subsecretaría de Gestión Juridica</t>
  </si>
  <si>
    <t>Ejecución Presupuestal proyectos de inversión</t>
  </si>
  <si>
    <t xml:space="preserve">Medir el cumplimiento de la ejecución presupuestal del proyecto de Inversión de la Subsecretaría de Gestión Jurídica en la vigencia </t>
  </si>
  <si>
    <t>PAA</t>
  </si>
  <si>
    <t>(Total presupuesto ejecutado del proyecto de inversión / Total presupuesto programado del proyecto de inversión) * 100</t>
  </si>
  <si>
    <t>Total presupuesto ejecutado del proyecto de inversión</t>
  </si>
  <si>
    <t>Total presupuesto programado del proyecto de inversión</t>
  </si>
  <si>
    <t xml:space="preserve">Valor </t>
  </si>
  <si>
    <t>Corresponde a los compromisos ejecutados en el mes del proyecto de inversión de la Subsecretaría de Gestión Jurídica.</t>
  </si>
  <si>
    <t>Corresponde al total del presupuesto disponible para la vigencia del proyecto de inversion de la Subsecretaría de Gestión Jurídica</t>
  </si>
  <si>
    <t>Con la ejeución del presupuesto en forma oportuna y de acuerdo a la planeación realizada, se logra ver reflejado el cumplimento de las metas propuestas para la vigencia 2020 y el cumplimiento de la misionalidad de la Entidad. viendose lo anterior reflejado en la mejora de la prestacion de servicios en la entidad.</t>
  </si>
  <si>
    <t>Yully Maria Otalora</t>
  </si>
  <si>
    <r>
      <t>Sección No. 1: PROGRAMACIÓN  VIGENCIA _</t>
    </r>
    <r>
      <rPr>
        <b/>
        <u/>
        <sz val="11"/>
        <color indexed="56"/>
        <rFont val="Calibri"/>
        <family val="2"/>
      </rPr>
      <t>2020</t>
    </r>
  </si>
  <si>
    <t>Revisión de ejecución del presupuesto (PREDIS) I TRIMESTRE</t>
  </si>
  <si>
    <t>Consolidación, actualización y seguimiento del Plan Anual de Adquisiciones</t>
  </si>
  <si>
    <t>Las acciones se adelantan de acuerdo a lo programado.</t>
  </si>
  <si>
    <t>Realizar el seguimiento mensual y consolidado de la ejecución presupuestal de los proyectos de inversión</t>
  </si>
  <si>
    <t xml:space="preserve">Solicitar por medio de memorando todas las actualizaciones, modificaciones o ajustes del PAA que sean requeridas para llevar a cabo los procesos de contratación de la Subsecretaría. </t>
  </si>
  <si>
    <t xml:space="preserve">Revisión informe de ejecución del presupuesto (PREDIS) II TRIMESTRE </t>
  </si>
  <si>
    <t>Revisión informe de ejecución del presupuesto (PREDIS)  III TRIMESTRE</t>
  </si>
  <si>
    <t xml:space="preserve">Revisión informe de ejecución del presupuesto (PREDIS) IV TRIMESTRE </t>
  </si>
  <si>
    <t>La ejecución presupuestal va de acuerdo a lo programado, se tienen unicamente pendientes para el ultimo trimestre 5 contratos; 4 de prestación de servicios y 1 de transporte.</t>
  </si>
  <si>
    <t>En el primer semestre se obtuvo el 100% en la ejecución presupuestal y en el segundo semestre se ha contratado de acuerdo a lo programado.</t>
  </si>
  <si>
    <t xml:space="preserve">Esta pendiente por aplicar la reducción presupuestal la cual corresponde a $7.086.342.560 y será aplicada cuando determine la Secretaria Distrital de Hacienda. </t>
  </si>
  <si>
    <t>Actuaciones sustanciadas</t>
  </si>
  <si>
    <t>Enero de 2020</t>
  </si>
  <si>
    <t xml:space="preserve">Medir el cumplimiento de la gestión realizada por la Subsecretaría frente a la sustanciación de las  actuaciones disciplinarias( Impedimento, recusación,apelación y procesos disciplinarios en segunda instancia) radicadas durante la vigencia, se precisa que los tiempos de sustanciación varían de acuerdo a las actuación disciplinaria que se efectúe entre 10 a 90 días, se indica que la meta será alcanzada al finalizar la vigencia 
</t>
  </si>
  <si>
    <t>( Actuaciones disciplinarias en segunda instancia sustanciadas / Actuaciones disciplinarias en segunda instancia radicadas en la vigencia)*100</t>
  </si>
  <si>
    <t>3. Propender por la sostenibilidad ambiental, económica y social de la movilidad en una visión integral de planeación de ciudad y movilidad</t>
  </si>
  <si>
    <t>5. Ser transparente, incluyente, equitativa en género y garantista de la participación e involucramiento ciudadanos y del sector privado</t>
  </si>
  <si>
    <t xml:space="preserve">Actuaciones disciplinarias en segunda instancia sustanciadas oportunamente </t>
  </si>
  <si>
    <t xml:space="preserve"> Actuaciones disciplinarias en segunda instancia radicadas en la vigencia</t>
  </si>
  <si>
    <t xml:space="preserve">Corresponde al total de las actuaciones disciplinarias en segunda instancia sustanciadas </t>
  </si>
  <si>
    <t xml:space="preserve">Corresponde al total de las actuaciones disciplinarias en segunda instancia radicadas </t>
  </si>
  <si>
    <t>N.a</t>
  </si>
  <si>
    <t>Garantizar a la ciudadanía la prestación de un servicio público eficiente dirigido a la calidad del servicio y a la excelencia de los funcionarios de la SDM.</t>
  </si>
  <si>
    <t xml:space="preserve">Diego Andres Valenzuela </t>
  </si>
  <si>
    <t>POA GESTIÓN SIN INVERSIÓN SUBSECRETARÍA DE GESTIÓN JURÍDICA</t>
  </si>
  <si>
    <t xml:space="preserve">Actuaciones Disciplinarias sustanciadas I Semestre </t>
  </si>
  <si>
    <t>Recibir solicitudes internas</t>
  </si>
  <si>
    <t xml:space="preserve">Durante el primer trimestre y lo corrdio del segundo solo se recibio en la SubsecretarÌa 2 solicitudes de actuaciones Disciplinarias. </t>
  </si>
  <si>
    <t>Consolidar en base de datos</t>
  </si>
  <si>
    <t xml:space="preserve">Elaborar Proyecto de Decisión </t>
  </si>
  <si>
    <t>Realizar seguimiento mensual con la Subsecretaria de Gestión Jurídica, con el fin de validar el cumplimiento de  la meta propuesta dentro de los términos dispuestos.</t>
  </si>
  <si>
    <t>Se solicita la eliminación de la meta por cuanto la misma pasa a ser parte del POA de inversión en el marco del nuevo PDD.</t>
  </si>
  <si>
    <t>La meta sólo registra seguimiento a mayo de 2020, por cuanto inicia a hacer parte del POA de inversión en el marco del nuevo PDD.</t>
  </si>
  <si>
    <t>1. Sustanciar oportunamente el 100% de las actuaciones disciplinarias en segunda instancia .</t>
  </si>
  <si>
    <t>2. Realizar el 100% de los seguimientos programados a la gestión de la SGJ y sus direcciones.</t>
  </si>
  <si>
    <t xml:space="preserve">4. Realizar el 100% de las actividades programadas en el Plan Anticorrupción y de Atención al Ciudadano de la vigencia por la  la Subsecretaria de Gestión Jurídica </t>
  </si>
  <si>
    <t>3. Alcanzar al 100% la ejecución presupuestal de los proyectos de inversión de la Subsecretaría de Gestión Jurídica</t>
  </si>
  <si>
    <t>Se realizó seguimiento a las acciones establecidas en el Mapa de Riesgos.</t>
  </si>
  <si>
    <t>octubre de 2020</t>
  </si>
  <si>
    <t>COMPONENTE 1. GESTIÓN DEL RIESGO DE CORRUPCIÓN</t>
  </si>
  <si>
    <t>Estratégico: 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Implementar las buenas prácticas antisoborno contenidas en la norma ISO 37001:2016.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</si>
</sst>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164" formatCode="_-* #,##0.00\ &quot;€&quot;_-;\-* #,##0.00\ &quot;€&quot;_-;_-* &quot;-&quot;??\ &quot;€&quot;_-;_-@_-"/>
    <numFmt numFmtId="165" formatCode="_(&quot;$&quot;\ * #,##0.00_);_(&quot;$&quot;\ * \(#,##0.00\);_(&quot;$&quot;\ * &quot;-&quot;??_);_(@_)"/>
    <numFmt numFmtId="166" formatCode="_(* #,##0.00_);_(* \(#,##0.00\);_(* &quot;-&quot;??_);_(@_)"/>
    <numFmt numFmtId="167" formatCode="_ * #,##0.00_ ;_ * \-#,##0.00_ ;_ * &quot;-&quot;??_ ;_ @_ "/>
    <numFmt numFmtId="168" formatCode="0.0%"/>
    <numFmt numFmtId="169" formatCode="0.0"/>
    <numFmt numFmtId="170" formatCode="#,##0.0"/>
  </numFmts>
  <fonts count="59" x14ac:knownFonts="1">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b/>
      <sz val="11"/>
      <color theme="1"/>
      <name val="Arial"/>
      <family val="2"/>
    </font>
    <font>
      <sz val="11"/>
      <color theme="1"/>
      <name val="Arial"/>
      <family val="2"/>
    </font>
    <font>
      <b/>
      <sz val="11"/>
      <name val="Arial"/>
      <family val="2"/>
    </font>
    <font>
      <sz val="10"/>
      <color theme="1"/>
      <name val="Arial"/>
      <family val="2"/>
    </font>
    <font>
      <b/>
      <sz val="10"/>
      <color theme="1"/>
      <name val="Arial"/>
      <family val="2"/>
    </font>
    <font>
      <sz val="10"/>
      <color rgb="FFFF0000"/>
      <name val="Arial"/>
      <family val="2"/>
    </font>
    <font>
      <sz val="11"/>
      <name val="Arial"/>
      <family val="2"/>
    </font>
    <font>
      <u/>
      <sz val="11"/>
      <name val="Arial"/>
      <family val="2"/>
    </font>
    <font>
      <sz val="7"/>
      <color theme="1"/>
      <name val="Arial"/>
      <family val="2"/>
    </font>
    <font>
      <b/>
      <sz val="9"/>
      <name val="Arial"/>
      <family val="2"/>
    </font>
    <font>
      <sz val="9"/>
      <name val="Arial"/>
      <family val="2"/>
    </font>
    <font>
      <b/>
      <sz val="9"/>
      <color theme="1"/>
      <name val="Arial"/>
      <family val="2"/>
    </font>
    <font>
      <sz val="9"/>
      <color theme="4"/>
      <name val="Arial"/>
      <family val="2"/>
    </font>
    <font>
      <b/>
      <sz val="9"/>
      <color theme="4"/>
      <name val="Arial"/>
      <family val="2"/>
    </font>
    <font>
      <sz val="9"/>
      <color theme="1"/>
      <name val="Arial"/>
      <family val="2"/>
    </font>
    <font>
      <sz val="9"/>
      <color theme="0" tint="-0.249977111117893"/>
      <name val="Arial"/>
      <family val="2"/>
    </font>
    <font>
      <sz val="9"/>
      <color theme="0" tint="-0.34998626667073579"/>
      <name val="Arial"/>
      <family val="2"/>
    </font>
    <font>
      <sz val="9"/>
      <color theme="0" tint="-0.14999847407452621"/>
      <name val="Arial"/>
      <family val="2"/>
    </font>
    <font>
      <b/>
      <sz val="14"/>
      <color theme="1"/>
      <name val="Arial"/>
      <family val="2"/>
    </font>
    <font>
      <b/>
      <sz val="16"/>
      <color theme="1"/>
      <name val="Calibri"/>
      <family val="2"/>
      <scheme val="minor"/>
    </font>
    <font>
      <b/>
      <sz val="18"/>
      <color theme="1"/>
      <name val="Calibri"/>
      <family val="2"/>
      <scheme val="minor"/>
    </font>
    <font>
      <sz val="12"/>
      <color theme="1"/>
      <name val="Arial"/>
      <family val="2"/>
    </font>
    <font>
      <b/>
      <sz val="12"/>
      <color theme="1"/>
      <name val="Arial"/>
      <family val="2"/>
    </font>
    <font>
      <sz val="12"/>
      <name val="Arial"/>
      <family val="2"/>
    </font>
    <font>
      <b/>
      <sz val="12"/>
      <name val="Arial"/>
      <family val="2"/>
    </font>
    <font>
      <sz val="8"/>
      <color theme="1"/>
      <name val="Calibri"/>
      <family val="2"/>
      <scheme val="minor"/>
    </font>
    <font>
      <b/>
      <sz val="8"/>
      <color theme="1"/>
      <name val="Arial"/>
      <family val="2"/>
    </font>
    <font>
      <b/>
      <sz val="8"/>
      <name val="Arial"/>
      <family val="2"/>
    </font>
    <font>
      <sz val="8"/>
      <color theme="1"/>
      <name val="Arial"/>
      <family val="2"/>
    </font>
    <font>
      <sz val="8"/>
      <name val="Arial"/>
      <family val="2"/>
    </font>
    <font>
      <sz val="10"/>
      <color rgb="FF000000"/>
      <name val="Arial"/>
      <family val="2"/>
    </font>
    <font>
      <sz val="11"/>
      <color rgb="FF000000"/>
      <name val="Calibri"/>
      <family val="2"/>
    </font>
    <font>
      <b/>
      <sz val="11"/>
      <color theme="0"/>
      <name val="Calibri"/>
      <family val="2"/>
      <scheme val="minor"/>
    </font>
    <font>
      <b/>
      <sz val="11"/>
      <color theme="1"/>
      <name val="Calibri"/>
      <family val="2"/>
      <scheme val="minor"/>
    </font>
    <font>
      <b/>
      <sz val="10"/>
      <color indexed="8"/>
      <name val="Arial"/>
      <family val="2"/>
    </font>
    <font>
      <b/>
      <sz val="11"/>
      <color theme="3" tint="-0.499984740745262"/>
      <name val="Calibri"/>
      <family val="2"/>
      <scheme val="minor"/>
    </font>
    <font>
      <b/>
      <sz val="11"/>
      <color theme="1"/>
      <name val="Calibri"/>
      <family val="2"/>
    </font>
    <font>
      <u/>
      <sz val="9"/>
      <name val="Arial"/>
      <family val="2"/>
    </font>
    <font>
      <sz val="9"/>
      <name val="Calibri"/>
      <family val="2"/>
    </font>
    <font>
      <b/>
      <sz val="16"/>
      <color rgb="FFFF0000"/>
      <name val="Arial"/>
      <family val="2"/>
    </font>
    <font>
      <b/>
      <sz val="9"/>
      <color indexed="81"/>
      <name val="Tahoma"/>
      <family val="2"/>
    </font>
    <font>
      <sz val="9"/>
      <color indexed="81"/>
      <name val="Tahoma"/>
      <family val="2"/>
    </font>
    <font>
      <sz val="9"/>
      <color theme="1"/>
      <name val="Calibri"/>
      <family val="2"/>
      <scheme val="minor"/>
    </font>
    <font>
      <b/>
      <sz val="9"/>
      <color theme="1"/>
      <name val="Calibri"/>
      <family val="2"/>
      <scheme val="minor"/>
    </font>
    <font>
      <sz val="9"/>
      <color rgb="FF000000"/>
      <name val="Arial"/>
      <family val="2"/>
    </font>
    <font>
      <sz val="9"/>
      <color rgb="FF747474"/>
      <name val="Arial"/>
      <family val="2"/>
    </font>
    <font>
      <b/>
      <sz val="9"/>
      <color rgb="FF747474"/>
      <name val="Arial"/>
      <family val="2"/>
    </font>
    <font>
      <sz val="9"/>
      <color theme="0"/>
      <name val="Arial"/>
      <family val="2"/>
    </font>
    <font>
      <sz val="9"/>
      <color theme="0"/>
      <name val="Calibri"/>
      <family val="2"/>
      <scheme val="minor"/>
    </font>
    <font>
      <sz val="9"/>
      <color rgb="FFFF0000"/>
      <name val="Calibri"/>
      <family val="2"/>
      <scheme val="minor"/>
    </font>
    <font>
      <sz val="9"/>
      <color theme="3" tint="0.39997558519241921"/>
      <name val="Arial"/>
      <family val="2"/>
    </font>
    <font>
      <sz val="10"/>
      <color theme="4"/>
      <name val="Arial"/>
      <family val="2"/>
    </font>
    <font>
      <b/>
      <sz val="9"/>
      <color theme="3" tint="0.39997558519241921"/>
      <name val="Arial"/>
      <family val="2"/>
    </font>
    <font>
      <b/>
      <u/>
      <sz val="11"/>
      <color indexed="56"/>
      <name val="Calibri"/>
      <family val="2"/>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CC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s>
  <cellStyleXfs count="26">
    <xf numFmtId="0" fontId="0" fillId="0" borderId="0"/>
    <xf numFmtId="167"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4"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0" fontId="15" fillId="0" borderId="0"/>
    <xf numFmtId="0" fontId="36" fillId="0" borderId="0"/>
    <xf numFmtId="41" fontId="1" fillId="0" borderId="0" applyFont="0" applyFill="0" applyBorder="0" applyAlignment="0" applyProtection="0"/>
    <xf numFmtId="166" fontId="1" fillId="0" borderId="0" applyFont="0" applyFill="0" applyBorder="0" applyAlignment="0" applyProtection="0"/>
  </cellStyleXfs>
  <cellXfs count="604">
    <xf numFmtId="0" fontId="0" fillId="0" borderId="0" xfId="0"/>
    <xf numFmtId="0" fontId="8" fillId="0" borderId="0" xfId="0" applyFont="1"/>
    <xf numFmtId="0" fontId="9" fillId="0" borderId="0" xfId="0" applyFont="1" applyAlignment="1">
      <alignment horizontal="center"/>
    </xf>
    <xf numFmtId="0" fontId="9" fillId="0" borderId="0" xfId="0" applyFont="1"/>
    <xf numFmtId="0" fontId="3" fillId="2" borderId="0" xfId="14" applyFont="1" applyFill="1" applyAlignment="1">
      <alignment horizontal="center" vertical="center"/>
    </xf>
    <xf numFmtId="0" fontId="4" fillId="2" borderId="0" xfId="14" applyFont="1" applyFill="1" applyAlignment="1">
      <alignment vertical="center"/>
    </xf>
    <xf numFmtId="0" fontId="4" fillId="2" borderId="0" xfId="14" applyFont="1" applyFill="1" applyAlignment="1">
      <alignment vertical="top" wrapText="1"/>
    </xf>
    <xf numFmtId="9" fontId="3" fillId="2" borderId="0" xfId="17" applyFont="1" applyFill="1" applyAlignment="1">
      <alignment vertical="center"/>
    </xf>
    <xf numFmtId="9" fontId="4" fillId="2" borderId="0" xfId="17" applyFont="1" applyFill="1" applyAlignment="1">
      <alignment vertical="center"/>
    </xf>
    <xf numFmtId="0" fontId="13" fillId="0" borderId="0" xfId="0" applyFont="1" applyProtection="1"/>
    <xf numFmtId="0" fontId="0" fillId="0" borderId="0" xfId="0" applyProtection="1"/>
    <xf numFmtId="0" fontId="13" fillId="0" borderId="0" xfId="0" applyFont="1" applyAlignment="1" applyProtection="1">
      <alignment horizontal="center"/>
    </xf>
    <xf numFmtId="0" fontId="9" fillId="0" borderId="0" xfId="0" applyFont="1" applyFill="1" applyBorder="1" applyAlignment="1" applyProtection="1">
      <alignment horizontal="center" vertical="center" wrapText="1"/>
      <protection locked="0"/>
    </xf>
    <xf numFmtId="0" fontId="9" fillId="0" borderId="0" xfId="14" applyFont="1" applyFill="1" applyBorder="1" applyAlignment="1">
      <alignment horizontal="center" vertical="center"/>
    </xf>
    <xf numFmtId="0" fontId="11" fillId="0" borderId="0" xfId="14" applyFont="1" applyFill="1" applyBorder="1" applyAlignment="1">
      <alignment horizontal="left" vertical="center" wrapText="1"/>
    </xf>
    <xf numFmtId="0" fontId="11" fillId="0" borderId="0" xfId="14" applyFont="1" applyFill="1" applyBorder="1" applyAlignment="1">
      <alignment horizontal="center" vertical="center"/>
    </xf>
    <xf numFmtId="0" fontId="7" fillId="0" borderId="0" xfId="14" applyFont="1" applyFill="1" applyBorder="1" applyAlignment="1">
      <alignment horizontal="center" vertical="center" wrapText="1"/>
    </xf>
    <xf numFmtId="0" fontId="11" fillId="0" borderId="0" xfId="14" applyFont="1" applyFill="1" applyBorder="1" applyAlignment="1">
      <alignment horizontal="center" vertical="center" wrapText="1"/>
    </xf>
    <xf numFmtId="168" fontId="11" fillId="0" borderId="0" xfId="17" applyNumberFormat="1" applyFont="1" applyFill="1" applyBorder="1" applyAlignment="1">
      <alignment horizontal="center" vertical="top" wrapText="1"/>
    </xf>
    <xf numFmtId="0" fontId="8" fillId="0" borderId="0" xfId="0" applyFont="1" applyFill="1"/>
    <xf numFmtId="0" fontId="3" fillId="0" borderId="0" xfId="14" applyFont="1" applyFill="1" applyBorder="1" applyAlignment="1" applyProtection="1">
      <alignment horizontal="center" vertical="center"/>
    </xf>
    <xf numFmtId="0" fontId="11" fillId="0" borderId="0" xfId="14" applyFont="1" applyFill="1" applyBorder="1" applyAlignment="1">
      <alignment horizontal="center" vertical="top" wrapText="1"/>
    </xf>
    <xf numFmtId="1" fontId="7" fillId="0" borderId="0" xfId="5" applyNumberFormat="1" applyFont="1" applyFill="1" applyBorder="1" applyAlignment="1">
      <alignment horizontal="center" vertical="center" wrapText="1"/>
    </xf>
    <xf numFmtId="0" fontId="7" fillId="0" borderId="0" xfId="17" applyNumberFormat="1" applyFont="1" applyFill="1" applyBorder="1" applyAlignment="1">
      <alignment horizontal="center" vertical="center" wrapText="1"/>
    </xf>
    <xf numFmtId="0" fontId="12" fillId="0" borderId="0" xfId="14" applyFont="1" applyFill="1" applyBorder="1" applyAlignment="1">
      <alignment horizontal="center" vertical="center"/>
    </xf>
    <xf numFmtId="9" fontId="7" fillId="0" borderId="0" xfId="17" applyFont="1" applyFill="1" applyBorder="1" applyAlignment="1">
      <alignment horizontal="center" vertical="center"/>
    </xf>
    <xf numFmtId="9" fontId="11" fillId="0" borderId="0" xfId="17" applyFont="1" applyFill="1" applyBorder="1" applyAlignment="1">
      <alignment horizontal="center" vertical="top" wrapText="1"/>
    </xf>
    <xf numFmtId="9" fontId="6" fillId="0" borderId="0" xfId="19" applyFont="1" applyFill="1" applyBorder="1" applyAlignment="1">
      <alignment horizontal="center" vertical="center" wrapText="1"/>
    </xf>
    <xf numFmtId="0" fontId="10" fillId="0" borderId="0" xfId="14" applyFont="1" applyFill="1" applyBorder="1" applyAlignment="1" applyProtection="1">
      <alignment horizontal="center" vertical="center" wrapText="1"/>
      <protection locked="0"/>
    </xf>
    <xf numFmtId="0" fontId="3" fillId="0" borderId="0" xfId="14" applyFont="1" applyFill="1" applyBorder="1" applyAlignment="1">
      <alignment horizontal="center" vertical="center"/>
    </xf>
    <xf numFmtId="0" fontId="8" fillId="0" borderId="0" xfId="0" applyFont="1" applyFill="1" applyBorder="1" applyAlignment="1">
      <alignment horizontal="center" vertical="center"/>
    </xf>
    <xf numFmtId="0" fontId="3" fillId="0" borderId="0" xfId="14" applyFont="1" applyFill="1" applyBorder="1" applyAlignment="1" applyProtection="1">
      <alignment horizontal="center" vertical="center" wrapText="1"/>
      <protection locked="0"/>
    </xf>
    <xf numFmtId="0" fontId="4" fillId="0" borderId="0" xfId="14" applyFont="1" applyFill="1" applyBorder="1" applyAlignment="1" applyProtection="1">
      <alignment horizontal="center" vertical="center"/>
      <protection locked="0"/>
    </xf>
    <xf numFmtId="0" fontId="4" fillId="0" borderId="0" xfId="14" applyFont="1" applyFill="1" applyBorder="1" applyAlignment="1" applyProtection="1">
      <alignment vertical="center" wrapText="1"/>
      <protection locked="0"/>
    </xf>
    <xf numFmtId="0" fontId="13" fillId="0" borderId="0" xfId="0" applyFont="1" applyFill="1" applyAlignment="1" applyProtection="1">
      <alignment horizontal="center"/>
    </xf>
    <xf numFmtId="0" fontId="4" fillId="0" borderId="0" xfId="14" applyFont="1" applyFill="1" applyAlignment="1">
      <alignment vertical="center"/>
    </xf>
    <xf numFmtId="0" fontId="14" fillId="5" borderId="1" xfId="14" applyFont="1" applyFill="1" applyBorder="1" applyAlignment="1">
      <alignment vertical="center" wrapText="1"/>
    </xf>
    <xf numFmtId="0" fontId="14" fillId="5" borderId="1" xfId="14" applyFont="1" applyFill="1" applyBorder="1" applyAlignment="1">
      <alignment horizontal="center" vertical="center" wrapText="1"/>
    </xf>
    <xf numFmtId="0" fontId="14" fillId="5" borderId="1" xfId="0" applyFont="1" applyFill="1" applyBorder="1" applyAlignment="1">
      <alignment horizontal="center" vertical="center" wrapText="1"/>
    </xf>
    <xf numFmtId="9" fontId="18" fillId="0" borderId="1" xfId="19" applyFont="1" applyBorder="1" applyAlignment="1">
      <alignment horizontal="center" vertical="center" wrapText="1"/>
    </xf>
    <xf numFmtId="9" fontId="17" fillId="0" borderId="1" xfId="19" applyFont="1" applyBorder="1" applyAlignment="1">
      <alignment horizontal="center" vertical="center" wrapText="1"/>
    </xf>
    <xf numFmtId="0" fontId="19" fillId="0" borderId="0" xfId="0" applyFont="1" applyFill="1"/>
    <xf numFmtId="0" fontId="19" fillId="0" borderId="0" xfId="0" applyFont="1"/>
    <xf numFmtId="0" fontId="21" fillId="0" borderId="0" xfId="11" applyFont="1" applyFill="1" applyAlignment="1" applyProtection="1">
      <alignment vertical="center" wrapText="1"/>
    </xf>
    <xf numFmtId="0" fontId="21" fillId="0" borderId="0" xfId="11" applyFont="1" applyFill="1" applyAlignment="1" applyProtection="1">
      <alignment vertical="center"/>
    </xf>
    <xf numFmtId="0" fontId="20" fillId="0" borderId="0" xfId="11" applyFont="1" applyFill="1" applyAlignment="1" applyProtection="1">
      <alignment vertical="center"/>
    </xf>
    <xf numFmtId="0" fontId="15" fillId="2" borderId="1" xfId="14" applyFont="1" applyFill="1" applyBorder="1" applyAlignment="1" applyProtection="1">
      <alignment vertical="center" wrapText="1"/>
      <protection locked="0"/>
    </xf>
    <xf numFmtId="0" fontId="22" fillId="0" borderId="0" xfId="0" applyFont="1" applyFill="1"/>
    <xf numFmtId="0" fontId="0" fillId="3" borderId="0" xfId="0" applyFill="1" applyBorder="1" applyProtection="1"/>
    <xf numFmtId="0" fontId="0" fillId="0" borderId="0" xfId="0" applyFill="1" applyProtection="1"/>
    <xf numFmtId="0" fontId="0" fillId="0" borderId="0" xfId="0" applyFont="1" applyBorder="1" applyAlignment="1" applyProtection="1"/>
    <xf numFmtId="0" fontId="16" fillId="0" borderId="19" xfId="0" applyFont="1" applyBorder="1" applyAlignment="1" applyProtection="1">
      <alignment vertical="center" wrapText="1"/>
    </xf>
    <xf numFmtId="0" fontId="19" fillId="0" borderId="0" xfId="0" applyFont="1" applyFill="1" applyProtection="1"/>
    <xf numFmtId="0" fontId="19" fillId="0" borderId="0" xfId="0" applyFont="1" applyFill="1" applyAlignment="1" applyProtection="1">
      <alignment horizontal="center" vertical="center"/>
    </xf>
    <xf numFmtId="10" fontId="7" fillId="7" borderId="1" xfId="11" applyNumberFormat="1" applyFont="1" applyFill="1" applyBorder="1" applyAlignment="1" applyProtection="1">
      <alignment horizontal="center" vertical="center" wrapText="1"/>
    </xf>
    <xf numFmtId="0" fontId="30" fillId="3" borderId="0" xfId="0" applyFont="1" applyFill="1" applyBorder="1" applyProtection="1"/>
    <xf numFmtId="0" fontId="30" fillId="0" borderId="0" xfId="0" applyFont="1" applyBorder="1" applyProtection="1"/>
    <xf numFmtId="0" fontId="30" fillId="0" borderId="0" xfId="0" applyFont="1" applyProtection="1"/>
    <xf numFmtId="0" fontId="31" fillId="0" borderId="0" xfId="0" applyFont="1" applyProtection="1"/>
    <xf numFmtId="0" fontId="32" fillId="7" borderId="1" xfId="0" applyFont="1" applyFill="1" applyBorder="1" applyAlignment="1" applyProtection="1">
      <alignment horizontal="center" vertical="center" wrapText="1"/>
    </xf>
    <xf numFmtId="0" fontId="4" fillId="0" borderId="0" xfId="21"/>
    <xf numFmtId="0" fontId="4" fillId="0" borderId="0" xfId="21" applyAlignment="1">
      <alignment vertical="center"/>
    </xf>
    <xf numFmtId="0" fontId="4" fillId="0" borderId="1" xfId="20" applyBorder="1" applyAlignment="1">
      <alignment vertical="center"/>
    </xf>
    <xf numFmtId="0" fontId="4" fillId="0" borderId="1" xfId="21" applyBorder="1" applyAlignment="1">
      <alignment vertical="center"/>
    </xf>
    <xf numFmtId="0" fontId="4" fillId="0" borderId="1" xfId="21" applyBorder="1" applyAlignment="1">
      <alignment horizontal="center" vertical="center"/>
    </xf>
    <xf numFmtId="0" fontId="3" fillId="8" borderId="1" xfId="21" applyFont="1" applyFill="1" applyBorder="1" applyAlignment="1">
      <alignment horizontal="center" vertical="center"/>
    </xf>
    <xf numFmtId="0" fontId="4" fillId="0" borderId="1" xfId="21" applyBorder="1" applyAlignment="1">
      <alignment vertical="center" wrapText="1"/>
    </xf>
    <xf numFmtId="0" fontId="4" fillId="0" borderId="0" xfId="21" applyAlignment="1">
      <alignment horizontal="center" vertical="center"/>
    </xf>
    <xf numFmtId="0" fontId="3" fillId="0" borderId="0" xfId="21" applyFont="1" applyBorder="1" applyAlignment="1">
      <alignment vertical="center"/>
    </xf>
    <xf numFmtId="0" fontId="4" fillId="0" borderId="0" xfId="21" applyBorder="1" applyAlignment="1">
      <alignment vertical="center"/>
    </xf>
    <xf numFmtId="0" fontId="0" fillId="0" borderId="0" xfId="0" applyAlignment="1">
      <alignment horizontal="center"/>
    </xf>
    <xf numFmtId="0" fontId="8" fillId="0" borderId="0" xfId="0" applyFont="1" applyBorder="1" applyAlignment="1" applyProtection="1">
      <alignment horizontal="center"/>
      <protection locked="0"/>
    </xf>
    <xf numFmtId="0" fontId="9" fillId="0" borderId="0" xfId="0" applyFont="1" applyBorder="1" applyAlignment="1" applyProtection="1">
      <alignment horizontal="center" vertical="center" wrapText="1"/>
      <protection locked="0"/>
    </xf>
    <xf numFmtId="0" fontId="38" fillId="0" borderId="0" xfId="0" applyFont="1" applyBorder="1" applyAlignment="1">
      <alignment horizontal="center"/>
    </xf>
    <xf numFmtId="0" fontId="16" fillId="0" borderId="14" xfId="0" applyFont="1" applyBorder="1" applyAlignment="1" applyProtection="1">
      <alignment horizontal="justify" vertical="center" wrapText="1"/>
    </xf>
    <xf numFmtId="0" fontId="16" fillId="0" borderId="0" xfId="0" applyFont="1" applyBorder="1" applyAlignment="1" applyProtection="1">
      <alignment vertical="center" wrapText="1"/>
    </xf>
    <xf numFmtId="0" fontId="16" fillId="0" borderId="19" xfId="0" applyFont="1" applyBorder="1" applyAlignment="1" applyProtection="1">
      <alignment horizontal="justify" vertical="center" wrapText="1"/>
    </xf>
    <xf numFmtId="0" fontId="16" fillId="0" borderId="0" xfId="0" applyFont="1" applyBorder="1" applyAlignment="1" applyProtection="1">
      <alignment horizontal="center" vertical="center" wrapText="1"/>
    </xf>
    <xf numFmtId="0" fontId="38" fillId="11" borderId="7"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0" fillId="0" borderId="0" xfId="0" applyAlignment="1">
      <alignment horizontal="center" vertical="center"/>
    </xf>
    <xf numFmtId="9" fontId="41" fillId="11" borderId="11" xfId="19" applyFont="1" applyFill="1" applyBorder="1" applyAlignment="1">
      <alignment horizontal="center" vertical="center" wrapText="1"/>
    </xf>
    <xf numFmtId="0" fontId="14" fillId="5" borderId="1" xfId="14" applyFont="1" applyFill="1" applyBorder="1" applyAlignment="1">
      <alignment vertical="top" wrapText="1"/>
    </xf>
    <xf numFmtId="0" fontId="5" fillId="0" borderId="0" xfId="14" applyFont="1" applyFill="1" applyBorder="1" applyAlignment="1">
      <alignment horizontal="center" vertical="center"/>
    </xf>
    <xf numFmtId="9" fontId="19" fillId="0" borderId="1" xfId="19" applyFont="1" applyBorder="1" applyAlignment="1">
      <alignment horizontal="center" vertical="center" wrapText="1"/>
    </xf>
    <xf numFmtId="0" fontId="14" fillId="5" borderId="1" xfId="14" applyFont="1" applyFill="1" applyBorder="1" applyAlignment="1">
      <alignment horizontal="left" vertical="center" wrapText="1"/>
    </xf>
    <xf numFmtId="0" fontId="14" fillId="5" borderId="1" xfId="14" applyFont="1" applyFill="1" applyBorder="1" applyAlignment="1">
      <alignment horizontal="justify" vertical="center" wrapText="1"/>
    </xf>
    <xf numFmtId="0" fontId="14" fillId="5" borderId="1" xfId="14" applyFont="1" applyFill="1" applyBorder="1" applyAlignment="1" applyProtection="1">
      <alignment horizontal="justify" vertical="center" wrapText="1"/>
      <protection locked="0"/>
    </xf>
    <xf numFmtId="0" fontId="14" fillId="5" borderId="1" xfId="14" applyFont="1" applyFill="1" applyBorder="1" applyAlignment="1" applyProtection="1">
      <alignment horizontal="center" vertical="center" wrapText="1"/>
      <protection locked="0"/>
    </xf>
    <xf numFmtId="0" fontId="14" fillId="5" borderId="1" xfId="14" applyFont="1" applyFill="1" applyBorder="1" applyAlignment="1">
      <alignment horizontal="center" vertical="center"/>
    </xf>
    <xf numFmtId="0" fontId="26" fillId="3" borderId="0" xfId="0" applyFont="1" applyFill="1" applyProtection="1"/>
    <xf numFmtId="0" fontId="33" fillId="3" borderId="0" xfId="0" applyFont="1" applyFill="1" applyProtection="1"/>
    <xf numFmtId="0" fontId="34" fillId="3" borderId="1" xfId="0" applyFont="1" applyFill="1" applyBorder="1" applyAlignment="1" applyProtection="1">
      <alignment horizontal="justify" vertical="center" wrapText="1"/>
    </xf>
    <xf numFmtId="0" fontId="34" fillId="3" borderId="1" xfId="0" applyFont="1" applyFill="1" applyBorder="1" applyAlignment="1" applyProtection="1">
      <alignment horizontal="center" vertical="center" wrapText="1"/>
    </xf>
    <xf numFmtId="0" fontId="34" fillId="12" borderId="1" xfId="0" applyFont="1" applyFill="1" applyBorder="1" applyAlignment="1" applyProtection="1">
      <alignment horizontal="center" vertical="center" wrapText="1"/>
    </xf>
    <xf numFmtId="9" fontId="34" fillId="3" borderId="1" xfId="0" applyNumberFormat="1" applyFont="1" applyFill="1" applyBorder="1" applyAlignment="1" applyProtection="1">
      <alignment horizontal="center" vertical="center" wrapText="1"/>
    </xf>
    <xf numFmtId="168" fontId="34" fillId="3" borderId="1" xfId="0" applyNumberFormat="1" applyFont="1" applyFill="1" applyBorder="1" applyAlignment="1" applyProtection="1">
      <alignment horizontal="center" vertical="center" wrapText="1"/>
    </xf>
    <xf numFmtId="0" fontId="30" fillId="3" borderId="0" xfId="0" applyFont="1" applyFill="1" applyBorder="1" applyAlignment="1" applyProtection="1">
      <alignment horizontal="center"/>
    </xf>
    <xf numFmtId="0" fontId="44" fillId="0" borderId="0" xfId="0" applyFont="1" applyBorder="1" applyAlignment="1" applyProtection="1">
      <alignment vertical="center" wrapText="1"/>
    </xf>
    <xf numFmtId="168" fontId="28" fillId="12" borderId="1" xfId="0" applyNumberFormat="1" applyFont="1" applyFill="1" applyBorder="1" applyAlignment="1" applyProtection="1">
      <alignment vertical="center" wrapText="1"/>
    </xf>
    <xf numFmtId="168" fontId="29" fillId="12" borderId="1" xfId="0" applyNumberFormat="1" applyFont="1" applyFill="1" applyBorder="1" applyAlignment="1" applyProtection="1">
      <alignment vertical="center" wrapText="1"/>
    </xf>
    <xf numFmtId="0" fontId="38" fillId="5" borderId="7"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xf numFmtId="0" fontId="15" fillId="0" borderId="1" xfId="14" applyFont="1" applyFill="1" applyBorder="1" applyAlignment="1">
      <alignment horizontal="center" vertical="center"/>
    </xf>
    <xf numFmtId="0" fontId="7" fillId="7" borderId="1" xfId="11" applyFont="1" applyFill="1" applyBorder="1" applyAlignment="1" applyProtection="1">
      <alignment horizontal="center" vertical="center" wrapText="1"/>
    </xf>
    <xf numFmtId="168" fontId="17" fillId="2" borderId="1" xfId="19" applyNumberFormat="1" applyFont="1" applyFill="1" applyBorder="1" applyAlignment="1">
      <alignment horizontal="center" vertical="center"/>
    </xf>
    <xf numFmtId="168" fontId="15" fillId="2" borderId="1" xfId="19" applyNumberFormat="1" applyFont="1" applyFill="1" applyBorder="1" applyAlignment="1">
      <alignment horizontal="center" vertical="center"/>
    </xf>
    <xf numFmtId="168" fontId="17" fillId="0" borderId="1" xfId="19" applyNumberFormat="1" applyFont="1" applyFill="1" applyBorder="1" applyAlignment="1" applyProtection="1">
      <alignment horizontal="center" vertical="center" wrapText="1"/>
      <protection locked="0"/>
    </xf>
    <xf numFmtId="168" fontId="15" fillId="3" borderId="1" xfId="19" applyNumberFormat="1" applyFont="1" applyFill="1" applyBorder="1" applyAlignment="1" applyProtection="1">
      <alignment horizontal="center" vertical="center" wrapText="1"/>
      <protection locked="0"/>
    </xf>
    <xf numFmtId="9" fontId="27" fillId="3" borderId="1" xfId="0" applyNumberFormat="1" applyFont="1" applyFill="1" applyBorder="1" applyAlignment="1" applyProtection="1">
      <alignment vertical="center"/>
    </xf>
    <xf numFmtId="10" fontId="38" fillId="5" borderId="11" xfId="0" applyNumberFormat="1" applyFont="1" applyFill="1" applyBorder="1" applyAlignment="1">
      <alignment vertical="center" wrapText="1"/>
    </xf>
    <xf numFmtId="0" fontId="38" fillId="5" borderId="11" xfId="0" applyFont="1" applyFill="1" applyBorder="1" applyAlignment="1">
      <alignment vertical="center" wrapText="1"/>
    </xf>
    <xf numFmtId="0" fontId="32" fillId="7" borderId="11" xfId="0" applyFont="1" applyFill="1" applyBorder="1" applyAlignment="1" applyProtection="1">
      <alignment horizontal="center" vertical="center" wrapText="1"/>
    </xf>
    <xf numFmtId="0" fontId="3" fillId="8" borderId="1" xfId="20" applyFont="1" applyFill="1" applyBorder="1" applyAlignment="1">
      <alignment horizontal="center" vertical="center"/>
    </xf>
    <xf numFmtId="0" fontId="7" fillId="7" borderId="6" xfId="11"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xf>
    <xf numFmtId="0" fontId="32" fillId="7" borderId="25" xfId="0" applyFont="1" applyFill="1" applyBorder="1" applyAlignment="1" applyProtection="1">
      <alignment horizontal="center" vertical="center" wrapText="1"/>
    </xf>
    <xf numFmtId="0" fontId="4" fillId="0" borderId="1" xfId="20" applyBorder="1" applyAlignment="1">
      <alignment vertical="center" wrapText="1"/>
    </xf>
    <xf numFmtId="0" fontId="15" fillId="3" borderId="1" xfId="0" applyFont="1" applyFill="1" applyBorder="1" applyAlignment="1">
      <alignment vertical="center" wrapText="1"/>
    </xf>
    <xf numFmtId="0" fontId="11" fillId="0" borderId="1" xfId="0" applyFont="1" applyBorder="1" applyAlignment="1">
      <alignment vertical="center" wrapText="1"/>
    </xf>
    <xf numFmtId="0" fontId="4" fillId="0" borderId="0" xfId="21" applyBorder="1" applyAlignment="1">
      <alignment horizontal="center" vertical="center"/>
    </xf>
    <xf numFmtId="0" fontId="0" fillId="3" borderId="1" xfId="0" applyFont="1" applyFill="1" applyBorder="1" applyAlignment="1">
      <alignment vertical="center" wrapText="1"/>
    </xf>
    <xf numFmtId="0" fontId="0" fillId="0" borderId="1" xfId="0" applyFont="1" applyBorder="1" applyAlignment="1">
      <alignment vertical="center" wrapText="1"/>
    </xf>
    <xf numFmtId="0" fontId="48" fillId="8" borderId="1" xfId="0" applyFont="1" applyFill="1" applyBorder="1" applyAlignment="1">
      <alignment horizontal="center" vertical="center"/>
    </xf>
    <xf numFmtId="0" fontId="47" fillId="0" borderId="1" xfId="0" applyFont="1" applyBorder="1" applyAlignment="1">
      <alignment horizontal="justify" vertical="center"/>
    </xf>
    <xf numFmtId="0" fontId="49" fillId="0" borderId="1" xfId="0" applyFont="1" applyBorder="1" applyAlignment="1">
      <alignment horizontal="justify" vertical="center"/>
    </xf>
    <xf numFmtId="0" fontId="0" fillId="0" borderId="0" xfId="0" applyFill="1"/>
    <xf numFmtId="0" fontId="50" fillId="0" borderId="0" xfId="0" applyFont="1" applyAlignment="1">
      <alignment horizontal="center" vertical="center"/>
    </xf>
    <xf numFmtId="0" fontId="50" fillId="0" borderId="0" xfId="0" applyFont="1" applyAlignment="1">
      <alignment horizontal="left" vertical="center" wrapText="1" indent="1"/>
    </xf>
    <xf numFmtId="0" fontId="50" fillId="0" borderId="0" xfId="0" applyFont="1" applyFill="1" applyAlignment="1">
      <alignment horizontal="left" vertical="center" indent="1"/>
    </xf>
    <xf numFmtId="0" fontId="0" fillId="3" borderId="0" xfId="0" applyFill="1"/>
    <xf numFmtId="0" fontId="50" fillId="3" borderId="0" xfId="0" applyFont="1" applyFill="1" applyAlignment="1">
      <alignment horizontal="left" vertical="center" indent="1"/>
    </xf>
    <xf numFmtId="0" fontId="50" fillId="3" borderId="1" xfId="0" applyFont="1" applyFill="1" applyBorder="1" applyAlignment="1">
      <alignment horizontal="center" vertical="center"/>
    </xf>
    <xf numFmtId="0" fontId="50" fillId="3" borderId="1" xfId="0" applyFont="1" applyFill="1" applyBorder="1" applyAlignment="1">
      <alignment horizontal="left" vertical="center" wrapText="1" indent="1"/>
    </xf>
    <xf numFmtId="0" fontId="15" fillId="3" borderId="1" xfId="0" applyFont="1" applyFill="1" applyBorder="1" applyAlignment="1">
      <alignment horizontal="left" vertical="center" wrapText="1" indent="1"/>
    </xf>
    <xf numFmtId="0" fontId="0" fillId="3" borderId="0" xfId="0" applyFill="1" applyBorder="1"/>
    <xf numFmtId="0" fontId="50" fillId="3" borderId="0" xfId="0" applyFont="1" applyFill="1" applyAlignment="1">
      <alignment horizontal="center" vertical="center"/>
    </xf>
    <xf numFmtId="0" fontId="50" fillId="3" borderId="0" xfId="0" applyFont="1" applyFill="1" applyAlignment="1">
      <alignment horizontal="left" vertical="center" wrapText="1" indent="1"/>
    </xf>
    <xf numFmtId="0" fontId="0" fillId="0" borderId="11" xfId="0" applyBorder="1"/>
    <xf numFmtId="0" fontId="0" fillId="0" borderId="1" xfId="0" applyBorder="1"/>
    <xf numFmtId="0" fontId="50" fillId="13" borderId="1" xfId="0" applyFont="1" applyFill="1" applyBorder="1" applyAlignment="1">
      <alignment horizontal="center" vertical="center"/>
    </xf>
    <xf numFmtId="0" fontId="50" fillId="13" borderId="1" xfId="0" applyFont="1" applyFill="1" applyBorder="1" applyAlignment="1">
      <alignment horizontal="left" vertical="center" wrapText="1" indent="1"/>
    </xf>
    <xf numFmtId="0" fontId="50" fillId="13" borderId="0" xfId="0" applyFont="1" applyFill="1" applyAlignment="1">
      <alignment horizontal="left" vertical="center" indent="1"/>
    </xf>
    <xf numFmtId="0" fontId="0" fillId="13" borderId="0" xfId="0" applyFill="1"/>
    <xf numFmtId="10" fontId="8" fillId="3" borderId="1" xfId="19" applyNumberFormat="1" applyFont="1" applyFill="1" applyBorder="1" applyAlignment="1">
      <alignment horizontal="center" vertical="center" wrapText="1"/>
    </xf>
    <xf numFmtId="0" fontId="14" fillId="5" borderId="1" xfId="14" applyFont="1" applyFill="1" applyBorder="1" applyAlignment="1" applyProtection="1">
      <alignment horizontal="justify" vertical="center" wrapText="1"/>
      <protection locked="0"/>
    </xf>
    <xf numFmtId="0" fontId="14" fillId="5" borderId="1" xfId="14" applyFont="1" applyFill="1" applyBorder="1" applyAlignment="1" applyProtection="1">
      <alignment horizontal="left" vertical="center" wrapText="1"/>
      <protection locked="0"/>
    </xf>
    <xf numFmtId="0" fontId="14" fillId="5" borderId="1" xfId="14" applyFont="1" applyFill="1" applyBorder="1" applyAlignment="1" applyProtection="1">
      <alignment horizontal="center" vertical="center" wrapText="1"/>
      <protection locked="0"/>
    </xf>
    <xf numFmtId="0" fontId="9" fillId="0" borderId="0" xfId="0" applyFont="1" applyAlignment="1" applyProtection="1">
      <alignment horizontal="center"/>
    </xf>
    <xf numFmtId="0" fontId="8" fillId="0" borderId="0" xfId="0" applyFont="1" applyProtection="1"/>
    <xf numFmtId="0" fontId="9" fillId="0" borderId="0" xfId="0" applyFont="1" applyProtection="1"/>
    <xf numFmtId="0" fontId="19" fillId="0" borderId="0" xfId="0" applyFont="1" applyProtection="1"/>
    <xf numFmtId="0" fontId="22" fillId="0" borderId="0" xfId="0" applyFont="1" applyFill="1" applyProtection="1"/>
    <xf numFmtId="0" fontId="22" fillId="0" borderId="0" xfId="11" applyFont="1" applyFill="1" applyAlignment="1" applyProtection="1">
      <alignment vertical="center" wrapText="1"/>
    </xf>
    <xf numFmtId="0" fontId="14" fillId="5" borderId="1" xfId="14" applyFont="1" applyFill="1" applyBorder="1" applyAlignment="1" applyProtection="1">
      <alignment horizontal="left" vertical="center" wrapText="1"/>
    </xf>
    <xf numFmtId="0" fontId="15" fillId="3" borderId="1" xfId="14" applyFont="1" applyFill="1" applyBorder="1" applyAlignment="1" applyProtection="1">
      <alignment horizontal="center" vertical="center"/>
    </xf>
    <xf numFmtId="0" fontId="14" fillId="5" borderId="1" xfId="14" applyFont="1" applyFill="1" applyBorder="1" applyAlignment="1" applyProtection="1">
      <alignment vertical="center" wrapText="1"/>
    </xf>
    <xf numFmtId="0" fontId="22" fillId="0" borderId="0" xfId="11" applyFont="1" applyFill="1" applyAlignment="1" applyProtection="1">
      <alignment vertical="center"/>
    </xf>
    <xf numFmtId="0" fontId="14" fillId="5" borderId="1" xfId="14" applyFont="1" applyFill="1" applyBorder="1" applyAlignment="1" applyProtection="1">
      <alignment vertical="top" wrapText="1"/>
    </xf>
    <xf numFmtId="0" fontId="14" fillId="5" borderId="1" xfId="0" applyFont="1" applyFill="1" applyBorder="1" applyAlignment="1" applyProtection="1">
      <alignment horizontal="center" vertical="center" wrapText="1"/>
      <protection locked="0"/>
    </xf>
    <xf numFmtId="0" fontId="14" fillId="5" borderId="1" xfId="14" applyFont="1" applyFill="1" applyBorder="1" applyAlignment="1" applyProtection="1">
      <alignment horizontal="center" vertical="center"/>
      <protection locked="0"/>
    </xf>
    <xf numFmtId="41" fontId="17" fillId="2" borderId="1" xfId="24" applyFont="1" applyFill="1" applyBorder="1" applyAlignment="1" applyProtection="1">
      <alignment horizontal="center" vertical="center"/>
      <protection locked="0"/>
    </xf>
    <xf numFmtId="41" fontId="15" fillId="2" borderId="1" xfId="24" applyFont="1" applyFill="1" applyBorder="1" applyAlignment="1" applyProtection="1">
      <alignment horizontal="center" vertical="center"/>
      <protection locked="0"/>
    </xf>
    <xf numFmtId="10" fontId="18" fillId="0" borderId="1" xfId="19" applyNumberFormat="1" applyFont="1" applyBorder="1" applyAlignment="1" applyProtection="1">
      <alignment horizontal="center" vertical="center" wrapText="1"/>
      <protection locked="0"/>
    </xf>
    <xf numFmtId="10" fontId="17" fillId="0" borderId="1" xfId="19" applyNumberFormat="1" applyFont="1" applyBorder="1" applyAlignment="1" applyProtection="1">
      <alignment horizontal="center" vertical="center" wrapText="1"/>
      <protection locked="0"/>
    </xf>
    <xf numFmtId="10" fontId="19" fillId="0" borderId="1" xfId="19" applyNumberFormat="1" applyFont="1" applyBorder="1" applyAlignment="1" applyProtection="1">
      <alignment horizontal="center" vertical="center" wrapText="1"/>
      <protection locked="0"/>
    </xf>
    <xf numFmtId="14" fontId="15" fillId="2" borderId="1" xfId="14" applyNumberFormat="1" applyFont="1" applyFill="1" applyBorder="1" applyAlignment="1" applyProtection="1">
      <alignment vertical="center" wrapText="1"/>
      <protection locked="0"/>
    </xf>
    <xf numFmtId="0" fontId="14" fillId="5" borderId="1" xfId="14" applyFont="1" applyFill="1" applyBorder="1" applyAlignment="1" applyProtection="1">
      <alignment horizontal="justify" vertical="center" wrapText="1"/>
    </xf>
    <xf numFmtId="0" fontId="3" fillId="2" borderId="0" xfId="14" applyFont="1" applyFill="1" applyAlignment="1" applyProtection="1">
      <alignment horizontal="center" vertical="center"/>
    </xf>
    <xf numFmtId="0" fontId="4" fillId="2" borderId="0" xfId="14" applyFont="1" applyFill="1" applyAlignment="1" applyProtection="1">
      <alignment vertical="center"/>
    </xf>
    <xf numFmtId="0" fontId="4" fillId="2" borderId="0" xfId="14" applyFont="1" applyFill="1" applyAlignment="1" applyProtection="1">
      <alignment vertical="top" wrapText="1"/>
    </xf>
    <xf numFmtId="9" fontId="3" fillId="2" borderId="0" xfId="17" applyFont="1" applyFill="1" applyAlignment="1" applyProtection="1">
      <alignment vertical="center"/>
    </xf>
    <xf numFmtId="9" fontId="4" fillId="2" borderId="0" xfId="17" applyFont="1" applyFill="1" applyAlignment="1" applyProtection="1">
      <alignment vertical="center"/>
    </xf>
    <xf numFmtId="0" fontId="8" fillId="0" borderId="0" xfId="0" applyFont="1" applyBorder="1" applyAlignment="1" applyProtection="1">
      <alignment horizontal="center" vertical="center"/>
      <protection locked="0"/>
    </xf>
    <xf numFmtId="0" fontId="38" fillId="0" borderId="0" xfId="0" applyFont="1" applyBorder="1" applyAlignment="1">
      <alignment horizontal="center" vertical="center"/>
    </xf>
    <xf numFmtId="0" fontId="38" fillId="11" borderId="1"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9" fontId="8" fillId="0" borderId="1" xfId="19" applyFont="1" applyBorder="1" applyAlignment="1">
      <alignment horizontal="center" vertical="center"/>
    </xf>
    <xf numFmtId="17" fontId="8" fillId="0" borderId="1" xfId="0" applyNumberFormat="1" applyFont="1" applyBorder="1" applyAlignment="1">
      <alignment horizontal="justify" vertical="center" wrapText="1"/>
    </xf>
    <xf numFmtId="10" fontId="8" fillId="0" borderId="1" xfId="0" applyNumberFormat="1" applyFont="1" applyBorder="1" applyAlignment="1">
      <alignment vertical="center" wrapText="1"/>
    </xf>
    <xf numFmtId="17" fontId="8" fillId="0" borderId="1" xfId="0" applyNumberFormat="1" applyFont="1" applyBorder="1" applyAlignment="1">
      <alignment vertical="center"/>
    </xf>
    <xf numFmtId="9" fontId="41" fillId="11" borderId="1" xfId="19" applyFont="1" applyFill="1" applyBorder="1" applyAlignment="1">
      <alignment horizontal="center" vertical="center" wrapText="1"/>
    </xf>
    <xf numFmtId="0" fontId="38" fillId="5" borderId="1" xfId="0" applyFont="1" applyFill="1" applyBorder="1" applyAlignment="1">
      <alignment vertical="center" wrapText="1"/>
    </xf>
    <xf numFmtId="17" fontId="8" fillId="0" borderId="1" xfId="19" applyNumberFormat="1" applyFont="1" applyBorder="1" applyAlignment="1">
      <alignment horizontal="center" vertical="center"/>
    </xf>
    <xf numFmtId="0" fontId="14" fillId="5" borderId="1" xfId="14" applyFont="1" applyFill="1" applyBorder="1" applyAlignment="1" applyProtection="1">
      <alignment horizontal="center" vertical="center" wrapText="1"/>
      <protection locked="0"/>
    </xf>
    <xf numFmtId="0" fontId="15" fillId="0" borderId="1" xfId="14" applyFont="1" applyFill="1" applyBorder="1" applyAlignment="1">
      <alignment horizontal="center" vertical="center"/>
    </xf>
    <xf numFmtId="0" fontId="16" fillId="0" borderId="0" xfId="0" applyFont="1" applyAlignment="1">
      <alignment horizontal="center" vertical="center"/>
    </xf>
    <xf numFmtId="0" fontId="19" fillId="0" borderId="0" xfId="0" applyFont="1" applyAlignment="1">
      <alignment vertical="center"/>
    </xf>
    <xf numFmtId="0" fontId="16" fillId="0" borderId="0" xfId="0" applyFont="1" applyAlignment="1">
      <alignment vertical="center"/>
    </xf>
    <xf numFmtId="0" fontId="47" fillId="0" borderId="0" xfId="0" applyFont="1"/>
    <xf numFmtId="0" fontId="52" fillId="0" borderId="0" xfId="0" applyFont="1" applyFill="1"/>
    <xf numFmtId="0" fontId="53" fillId="0" borderId="0" xfId="0" applyFont="1"/>
    <xf numFmtId="0" fontId="52" fillId="0" borderId="0" xfId="11" applyFont="1" applyFill="1" applyAlignment="1" applyProtection="1">
      <alignment vertical="center" wrapText="1"/>
    </xf>
    <xf numFmtId="0" fontId="14" fillId="5" borderId="33" xfId="14" applyFont="1" applyFill="1" applyBorder="1" applyAlignment="1">
      <alignment horizontal="left" vertical="center" wrapText="1"/>
    </xf>
    <xf numFmtId="0" fontId="47" fillId="0" borderId="0" xfId="0" applyFont="1" applyFill="1" applyAlignment="1">
      <alignment wrapText="1"/>
    </xf>
    <xf numFmtId="0" fontId="15" fillId="0" borderId="34" xfId="14" applyFont="1" applyFill="1" applyBorder="1" applyAlignment="1">
      <alignment horizontal="center" vertical="center"/>
    </xf>
    <xf numFmtId="0" fontId="52" fillId="0" borderId="0" xfId="11" applyFont="1" applyFill="1" applyAlignment="1" applyProtection="1">
      <alignment vertical="center"/>
    </xf>
    <xf numFmtId="0" fontId="47" fillId="0" borderId="0" xfId="0" applyFont="1" applyFill="1"/>
    <xf numFmtId="0" fontId="14" fillId="5" borderId="36" xfId="14" applyFont="1" applyFill="1" applyBorder="1" applyAlignment="1">
      <alignment horizontal="left" vertical="center" wrapText="1"/>
    </xf>
    <xf numFmtId="0" fontId="14" fillId="5" borderId="7" xfId="14" applyFont="1" applyFill="1" applyBorder="1" applyAlignment="1">
      <alignment vertical="center" wrapText="1"/>
    </xf>
    <xf numFmtId="0" fontId="54" fillId="0" borderId="0" xfId="0" applyFont="1" applyBorder="1" applyAlignment="1">
      <alignment vertical="center" wrapText="1"/>
    </xf>
    <xf numFmtId="0" fontId="54" fillId="0" borderId="0" xfId="0" applyFont="1" applyAlignment="1">
      <alignment vertical="center" wrapText="1"/>
    </xf>
    <xf numFmtId="0" fontId="14" fillId="5" borderId="33" xfId="14" applyFont="1" applyFill="1" applyBorder="1" applyAlignment="1">
      <alignment horizontal="center" vertical="center" wrapText="1"/>
    </xf>
    <xf numFmtId="0" fontId="14" fillId="5" borderId="34" xfId="14" applyFont="1" applyFill="1" applyBorder="1" applyAlignment="1">
      <alignment horizontal="center" vertical="center" wrapText="1"/>
    </xf>
    <xf numFmtId="0" fontId="14" fillId="5" borderId="33" xfId="14" applyFont="1" applyFill="1" applyBorder="1" applyAlignment="1">
      <alignment horizontal="center" vertical="center"/>
    </xf>
    <xf numFmtId="3" fontId="55" fillId="0" borderId="1" xfId="17" applyNumberFormat="1" applyFont="1" applyFill="1" applyBorder="1" applyAlignment="1">
      <alignment horizontal="center" vertical="center"/>
    </xf>
    <xf numFmtId="3" fontId="15" fillId="0" borderId="1" xfId="17" applyNumberFormat="1" applyFont="1" applyFill="1" applyBorder="1" applyAlignment="1">
      <alignment horizontal="center" vertical="center"/>
    </xf>
    <xf numFmtId="10" fontId="57" fillId="0" borderId="1" xfId="19" applyNumberFormat="1" applyFont="1" applyFill="1" applyBorder="1" applyAlignment="1">
      <alignment horizontal="center" vertical="center" wrapText="1"/>
    </xf>
    <xf numFmtId="10" fontId="55" fillId="0" borderId="1" xfId="19" applyNumberFormat="1" applyFont="1" applyFill="1" applyBorder="1" applyAlignment="1">
      <alignment horizontal="center" vertical="center" wrapText="1"/>
    </xf>
    <xf numFmtId="10" fontId="55" fillId="0" borderId="34" xfId="19" applyNumberFormat="1" applyFont="1" applyFill="1" applyBorder="1" applyAlignment="1">
      <alignment horizontal="center" vertical="center" wrapText="1"/>
    </xf>
    <xf numFmtId="3" fontId="52" fillId="0" borderId="0" xfId="0" applyNumberFormat="1" applyFont="1" applyFill="1"/>
    <xf numFmtId="3" fontId="15" fillId="0" borderId="0" xfId="0" applyNumberFormat="1" applyFont="1" applyFill="1"/>
    <xf numFmtId="3" fontId="47" fillId="0" borderId="0" xfId="0" applyNumberFormat="1" applyFont="1" applyFill="1"/>
    <xf numFmtId="0" fontId="15" fillId="0" borderId="0" xfId="0" applyFont="1" applyFill="1"/>
    <xf numFmtId="0" fontId="14" fillId="5" borderId="33" xfId="14" applyFont="1" applyFill="1" applyBorder="1" applyAlignment="1" applyProtection="1">
      <alignment horizontal="justify" vertical="center" wrapText="1"/>
      <protection locked="0"/>
    </xf>
    <xf numFmtId="0" fontId="14" fillId="5" borderId="33" xfId="14" applyFont="1" applyFill="1" applyBorder="1" applyAlignment="1">
      <alignment horizontal="justify" vertical="center" wrapText="1"/>
    </xf>
    <xf numFmtId="0" fontId="14" fillId="5" borderId="44" xfId="14" applyFont="1" applyFill="1" applyBorder="1" applyAlignment="1">
      <alignment horizontal="justify" vertical="center" wrapText="1"/>
    </xf>
    <xf numFmtId="0" fontId="54" fillId="0" borderId="0" xfId="0" applyFont="1"/>
    <xf numFmtId="0" fontId="0" fillId="0" borderId="0" xfId="0" applyBorder="1" applyAlignment="1"/>
    <xf numFmtId="0" fontId="38" fillId="0" borderId="1" xfId="0" applyFont="1" applyFill="1" applyBorder="1" applyAlignment="1">
      <alignment horizontal="center" vertical="center" wrapText="1"/>
    </xf>
    <xf numFmtId="0" fontId="0" fillId="0" borderId="1" xfId="0" applyFont="1" applyFill="1" applyBorder="1" applyAlignment="1">
      <alignment horizontal="justify" vertical="top" wrapText="1"/>
    </xf>
    <xf numFmtId="0" fontId="0" fillId="0" borderId="1" xfId="0" applyFont="1" applyFill="1" applyBorder="1" applyAlignment="1">
      <alignment horizontal="center" vertical="center" wrapText="1"/>
    </xf>
    <xf numFmtId="17" fontId="0" fillId="0" borderId="7" xfId="0" applyNumberFormat="1" applyFont="1" applyFill="1" applyBorder="1" applyAlignment="1">
      <alignment vertical="center" wrapText="1"/>
    </xf>
    <xf numFmtId="0" fontId="0" fillId="0" borderId="1" xfId="0" applyFont="1" applyFill="1" applyBorder="1" applyAlignment="1">
      <alignment horizontal="left" vertical="center" wrapText="1"/>
    </xf>
    <xf numFmtId="0" fontId="0" fillId="0" borderId="38" xfId="0" applyFont="1" applyFill="1" applyBorder="1" applyAlignment="1">
      <alignment horizontal="center" vertical="center" wrapText="1"/>
    </xf>
    <xf numFmtId="9" fontId="41" fillId="11" borderId="1" xfId="19" applyNumberFormat="1" applyFont="1" applyFill="1" applyBorder="1" applyAlignment="1">
      <alignment horizontal="center" vertical="center" wrapText="1"/>
    </xf>
    <xf numFmtId="10" fontId="38" fillId="5" borderId="1" xfId="19" applyNumberFormat="1" applyFont="1" applyFill="1" applyBorder="1" applyAlignment="1">
      <alignment horizontal="center" vertical="center" wrapText="1"/>
    </xf>
    <xf numFmtId="3" fontId="56" fillId="0" borderId="7" xfId="17" applyNumberFormat="1" applyFont="1" applyFill="1" applyBorder="1" applyAlignment="1" applyProtection="1">
      <alignment vertical="center" wrapText="1"/>
      <protection locked="0"/>
    </xf>
    <xf numFmtId="3" fontId="47" fillId="0" borderId="0" xfId="0" applyNumberFormat="1" applyFont="1"/>
    <xf numFmtId="168" fontId="17" fillId="3" borderId="1" xfId="19" applyNumberFormat="1" applyFont="1" applyFill="1" applyBorder="1" applyAlignment="1">
      <alignment horizontal="center" vertical="center"/>
    </xf>
    <xf numFmtId="17" fontId="8" fillId="0" borderId="1" xfId="0" applyNumberFormat="1" applyFont="1" applyBorder="1" applyAlignment="1">
      <alignment horizontal="center" vertical="center"/>
    </xf>
    <xf numFmtId="41" fontId="17" fillId="3" borderId="1" xfId="24" applyFont="1" applyFill="1" applyBorder="1" applyAlignment="1" applyProtection="1">
      <alignment horizontal="center" vertical="center"/>
      <protection locked="0"/>
    </xf>
    <xf numFmtId="168" fontId="26" fillId="3" borderId="1" xfId="19" applyNumberFormat="1" applyFont="1" applyFill="1" applyBorder="1" applyAlignment="1" applyProtection="1">
      <alignment horizontal="center" vertical="center" wrapText="1"/>
    </xf>
    <xf numFmtId="168" fontId="27" fillId="3" borderId="1" xfId="0" applyNumberFormat="1" applyFont="1" applyFill="1" applyBorder="1" applyAlignment="1" applyProtection="1">
      <alignment horizontal="center" vertical="center"/>
    </xf>
    <xf numFmtId="9" fontId="27" fillId="3" borderId="1" xfId="0" applyNumberFormat="1" applyFont="1" applyFill="1" applyBorder="1" applyAlignment="1" applyProtection="1">
      <alignment horizontal="center" vertical="center"/>
    </xf>
    <xf numFmtId="17" fontId="0" fillId="0" borderId="7" xfId="0" applyNumberFormat="1" applyFont="1" applyFill="1" applyBorder="1" applyAlignment="1">
      <alignment horizontal="center" vertical="center" wrapText="1"/>
    </xf>
    <xf numFmtId="9" fontId="41" fillId="11" borderId="1" xfId="19" applyFont="1" applyFill="1" applyBorder="1" applyAlignment="1">
      <alignment horizontal="center" vertical="center" wrapText="1"/>
    </xf>
    <xf numFmtId="168" fontId="17" fillId="3" borderId="1" xfId="19" applyNumberFormat="1" applyFont="1" applyFill="1" applyBorder="1" applyAlignment="1" applyProtection="1">
      <alignment horizontal="center" vertical="center" wrapText="1"/>
      <protection locked="0"/>
    </xf>
    <xf numFmtId="9" fontId="18" fillId="3" borderId="1" xfId="19" applyFont="1" applyFill="1" applyBorder="1" applyAlignment="1">
      <alignment horizontal="center" vertical="center" wrapText="1"/>
    </xf>
    <xf numFmtId="9" fontId="17" fillId="3" borderId="1" xfId="19" applyFont="1" applyFill="1" applyBorder="1" applyAlignment="1">
      <alignment horizontal="center" vertical="center" wrapText="1"/>
    </xf>
    <xf numFmtId="9" fontId="19" fillId="3" borderId="1" xfId="19" applyFont="1" applyFill="1" applyBorder="1" applyAlignment="1">
      <alignment horizontal="center" vertical="center" wrapText="1"/>
    </xf>
    <xf numFmtId="3" fontId="56" fillId="3" borderId="7" xfId="17" applyNumberFormat="1" applyFont="1" applyFill="1" applyBorder="1" applyAlignment="1" applyProtection="1">
      <alignment vertical="center" wrapText="1"/>
      <protection locked="0"/>
    </xf>
    <xf numFmtId="3" fontId="15" fillId="3" borderId="1" xfId="17" applyNumberFormat="1" applyFont="1" applyFill="1" applyBorder="1" applyAlignment="1">
      <alignment horizontal="center" vertical="center"/>
    </xf>
    <xf numFmtId="1" fontId="26" fillId="3" borderId="1" xfId="19" applyNumberFormat="1" applyFont="1" applyFill="1" applyBorder="1" applyAlignment="1" applyProtection="1">
      <alignment horizontal="center" vertical="center" wrapText="1"/>
    </xf>
    <xf numFmtId="169" fontId="26" fillId="3" borderId="1" xfId="19" applyNumberFormat="1" applyFont="1" applyFill="1" applyBorder="1" applyAlignment="1" applyProtection="1">
      <alignment horizontal="center" vertical="center" wrapText="1"/>
    </xf>
    <xf numFmtId="170" fontId="26" fillId="3" borderId="1" xfId="19" applyNumberFormat="1" applyFont="1" applyFill="1" applyBorder="1" applyAlignment="1" applyProtection="1">
      <alignment horizontal="center" vertical="center" wrapText="1"/>
    </xf>
    <xf numFmtId="17" fontId="0" fillId="0" borderId="1" xfId="0" applyNumberFormat="1" applyFont="1" applyFill="1" applyBorder="1" applyAlignment="1">
      <alignment horizontal="center" vertical="center" wrapText="1"/>
    </xf>
    <xf numFmtId="0" fontId="14" fillId="5" borderId="1" xfId="14" applyFont="1" applyFill="1" applyBorder="1" applyAlignment="1">
      <alignment horizontal="left" vertical="center" wrapText="1"/>
    </xf>
    <xf numFmtId="0" fontId="15" fillId="0" borderId="1" xfId="14" applyFont="1" applyFill="1" applyBorder="1" applyAlignment="1">
      <alignment horizontal="center" vertical="center"/>
    </xf>
    <xf numFmtId="0" fontId="14" fillId="5" borderId="1" xfId="14" applyFont="1" applyFill="1" applyBorder="1" applyAlignment="1">
      <alignment horizontal="center" vertical="center"/>
    </xf>
    <xf numFmtId="0" fontId="14" fillId="5" borderId="1" xfId="14" applyFont="1" applyFill="1" applyBorder="1" applyAlignment="1">
      <alignment horizontal="justify" vertical="center" wrapText="1"/>
    </xf>
    <xf numFmtId="0" fontId="14" fillId="5" borderId="1" xfId="14" applyFont="1" applyFill="1" applyBorder="1" applyAlignment="1" applyProtection="1">
      <alignment horizontal="center" vertical="center" wrapText="1"/>
      <protection locked="0"/>
    </xf>
    <xf numFmtId="0" fontId="14" fillId="5" borderId="1" xfId="14" applyFont="1" applyFill="1" applyBorder="1" applyAlignment="1" applyProtection="1">
      <alignment horizontal="justify" vertical="center" wrapText="1"/>
      <protection locked="0"/>
    </xf>
    <xf numFmtId="0" fontId="38" fillId="11" borderId="1" xfId="0" applyFont="1" applyFill="1" applyBorder="1" applyAlignment="1">
      <alignment horizontal="center" vertical="center" wrapText="1"/>
    </xf>
    <xf numFmtId="9" fontId="41" fillId="11" borderId="1" xfId="19" applyFont="1" applyFill="1" applyBorder="1" applyAlignment="1">
      <alignment horizontal="center" vertical="center" wrapText="1"/>
    </xf>
    <xf numFmtId="3" fontId="17" fillId="0" borderId="1" xfId="17" applyNumberFormat="1" applyFont="1" applyFill="1" applyBorder="1" applyAlignment="1">
      <alignment horizontal="center" vertical="center"/>
    </xf>
    <xf numFmtId="3" fontId="17" fillId="0" borderId="1" xfId="17" applyNumberFormat="1" applyFont="1" applyFill="1" applyBorder="1" applyAlignment="1" applyProtection="1">
      <alignment horizontal="center" vertical="center" wrapText="1"/>
      <protection locked="0"/>
    </xf>
    <xf numFmtId="3" fontId="15" fillId="0" borderId="1" xfId="17" applyNumberFormat="1" applyFont="1" applyFill="1" applyBorder="1" applyAlignment="1" applyProtection="1">
      <alignment horizontal="center" vertical="center" wrapText="1"/>
      <protection locked="0"/>
    </xf>
    <xf numFmtId="9" fontId="18" fillId="0" borderId="1" xfId="19" applyFont="1" applyFill="1" applyBorder="1" applyAlignment="1">
      <alignment horizontal="center" vertical="center" wrapText="1"/>
    </xf>
    <xf numFmtId="9" fontId="17" fillId="0" borderId="1" xfId="19" applyFont="1" applyFill="1" applyBorder="1" applyAlignment="1">
      <alignment horizontal="center" vertical="center" wrapText="1"/>
    </xf>
    <xf numFmtId="9" fontId="19" fillId="0" borderId="1" xfId="19" applyFont="1" applyFill="1" applyBorder="1" applyAlignment="1">
      <alignment horizontal="center" vertical="center" wrapText="1"/>
    </xf>
    <xf numFmtId="0" fontId="31" fillId="0" borderId="0" xfId="14" applyFont="1" applyFill="1" applyBorder="1" applyAlignment="1">
      <alignment horizontal="left" vertical="center" wrapText="1"/>
    </xf>
    <xf numFmtId="9" fontId="8" fillId="0" borderId="1" xfId="19" applyNumberFormat="1" applyFont="1" applyBorder="1" applyAlignment="1">
      <alignment vertical="center"/>
    </xf>
    <xf numFmtId="17" fontId="8" fillId="0" borderId="1" xfId="19" applyNumberFormat="1" applyFont="1" applyFill="1" applyBorder="1" applyAlignment="1">
      <alignment horizontal="right" vertical="center"/>
    </xf>
    <xf numFmtId="0" fontId="0" fillId="0" borderId="1" xfId="0" applyBorder="1" applyAlignment="1">
      <alignment horizontal="center"/>
    </xf>
    <xf numFmtId="0" fontId="0" fillId="0" borderId="1" xfId="0" applyBorder="1" applyAlignment="1">
      <alignment horizontal="center" vertical="center" wrapText="1"/>
    </xf>
    <xf numFmtId="41" fontId="26" fillId="3" borderId="1" xfId="24" applyFont="1" applyFill="1" applyBorder="1" applyAlignment="1" applyProtection="1">
      <alignment vertical="center" wrapText="1"/>
    </xf>
    <xf numFmtId="0" fontId="26" fillId="0" borderId="0" xfId="0" applyFont="1" applyFill="1" applyAlignment="1" applyProtection="1">
      <alignment horizontal="center" vertical="center"/>
    </xf>
    <xf numFmtId="17" fontId="15" fillId="2" borderId="1" xfId="14" applyNumberFormat="1" applyFont="1" applyFill="1" applyBorder="1" applyAlignment="1" applyProtection="1">
      <alignment vertical="center" wrapText="1"/>
      <protection locked="0"/>
    </xf>
    <xf numFmtId="9" fontId="27" fillId="3" borderId="1" xfId="19" applyFont="1" applyFill="1" applyBorder="1" applyAlignment="1" applyProtection="1">
      <alignment vertical="center"/>
    </xf>
    <xf numFmtId="10" fontId="7" fillId="7" borderId="1" xfId="11" applyNumberFormat="1" applyFont="1" applyFill="1" applyBorder="1" applyAlignment="1" applyProtection="1">
      <alignment horizontal="right" vertical="center" wrapText="1"/>
    </xf>
    <xf numFmtId="41" fontId="27" fillId="3" borderId="1" xfId="24" applyFont="1" applyFill="1" applyBorder="1" applyAlignment="1" applyProtection="1">
      <alignment horizontal="right" vertical="center" wrapText="1"/>
    </xf>
    <xf numFmtId="168" fontId="29" fillId="3" borderId="1" xfId="0" applyNumberFormat="1" applyFont="1" applyFill="1" applyBorder="1" applyAlignment="1" applyProtection="1">
      <alignment horizontal="right" vertical="center" wrapText="1"/>
    </xf>
    <xf numFmtId="168" fontId="27" fillId="3" borderId="1" xfId="19" applyNumberFormat="1" applyFont="1" applyFill="1" applyBorder="1" applyAlignment="1" applyProtection="1">
      <alignment horizontal="right" vertical="center" wrapText="1"/>
    </xf>
    <xf numFmtId="170" fontId="27" fillId="3" borderId="1" xfId="19" applyNumberFormat="1" applyFont="1" applyFill="1" applyBorder="1" applyAlignment="1" applyProtection="1">
      <alignment horizontal="right" vertical="center" wrapText="1"/>
    </xf>
    <xf numFmtId="1" fontId="27" fillId="3" borderId="1" xfId="19" applyNumberFormat="1" applyFont="1" applyFill="1" applyBorder="1" applyAlignment="1" applyProtection="1">
      <alignment horizontal="right" vertical="center" wrapText="1"/>
    </xf>
    <xf numFmtId="0" fontId="38" fillId="0" borderId="0" xfId="0" applyFont="1" applyFill="1" applyAlignment="1" applyProtection="1">
      <alignment horizontal="right"/>
    </xf>
    <xf numFmtId="0" fontId="38" fillId="0" borderId="0" xfId="0" applyFont="1" applyAlignment="1" applyProtection="1">
      <alignment horizontal="right"/>
    </xf>
    <xf numFmtId="9" fontId="8" fillId="0" borderId="1" xfId="19" applyFont="1" applyBorder="1" applyAlignment="1">
      <alignment horizontal="center" vertical="center"/>
    </xf>
    <xf numFmtId="0" fontId="24" fillId="3" borderId="0" xfId="0" applyFont="1" applyFill="1" applyBorder="1" applyAlignment="1" applyProtection="1">
      <alignment vertical="center"/>
    </xf>
    <xf numFmtId="0" fontId="24" fillId="3" borderId="0" xfId="0" applyFont="1" applyFill="1" applyBorder="1" applyAlignment="1" applyProtection="1">
      <alignment vertical="center" wrapText="1"/>
    </xf>
    <xf numFmtId="0" fontId="24" fillId="3" borderId="0" xfId="0" applyFont="1" applyFill="1" applyBorder="1" applyAlignment="1" applyProtection="1">
      <alignment horizontal="center" vertical="center" wrapText="1"/>
    </xf>
    <xf numFmtId="169" fontId="24" fillId="3" borderId="0" xfId="0" applyNumberFormat="1" applyFont="1" applyFill="1" applyBorder="1" applyAlignment="1" applyProtection="1">
      <alignment horizontal="center" vertical="center" wrapText="1"/>
    </xf>
    <xf numFmtId="0" fontId="25" fillId="3" borderId="0" xfId="0" applyFont="1" applyFill="1" applyBorder="1" applyAlignment="1" applyProtection="1">
      <alignment vertical="center" wrapText="1"/>
    </xf>
    <xf numFmtId="0" fontId="38" fillId="3" borderId="0" xfId="0" applyFont="1" applyFill="1" applyBorder="1" applyAlignment="1" applyProtection="1">
      <alignment horizontal="right"/>
    </xf>
    <xf numFmtId="0" fontId="25" fillId="3" borderId="0" xfId="0" applyFont="1" applyFill="1" applyBorder="1" applyAlignment="1" applyProtection="1">
      <alignment horizontal="center" vertical="center" wrapText="1"/>
    </xf>
    <xf numFmtId="0" fontId="27" fillId="8" borderId="1" xfId="0" applyFont="1" applyFill="1" applyBorder="1" applyAlignment="1" applyProtection="1">
      <alignment horizontal="justify" vertical="center" wrapText="1"/>
    </xf>
    <xf numFmtId="0" fontId="28" fillId="3" borderId="1" xfId="11" applyFont="1" applyFill="1" applyBorder="1" applyAlignment="1" applyProtection="1">
      <alignment horizontal="justify" vertical="center" wrapText="1"/>
    </xf>
    <xf numFmtId="0" fontId="26" fillId="3" borderId="1" xfId="19" applyNumberFormat="1" applyFont="1" applyFill="1" applyBorder="1" applyAlignment="1" applyProtection="1">
      <alignment horizontal="justify" vertical="center" wrapText="1"/>
    </xf>
    <xf numFmtId="0" fontId="26" fillId="3" borderId="1" xfId="0" applyFont="1" applyFill="1" applyBorder="1" applyAlignment="1" applyProtection="1">
      <alignment horizontal="center" vertical="center" wrapText="1"/>
    </xf>
    <xf numFmtId="0" fontId="26" fillId="3" borderId="1" xfId="0" applyFont="1" applyFill="1" applyBorder="1" applyAlignment="1" applyProtection="1">
      <alignment horizontal="justify" vertical="center" wrapText="1"/>
    </xf>
    <xf numFmtId="0" fontId="26" fillId="3" borderId="7" xfId="0" applyFont="1" applyFill="1" applyBorder="1" applyAlignment="1" applyProtection="1">
      <alignment horizontal="center" vertical="center" wrapText="1"/>
    </xf>
    <xf numFmtId="0" fontId="26" fillId="3" borderId="25" xfId="0" applyFont="1" applyFill="1" applyBorder="1" applyAlignment="1" applyProtection="1">
      <alignment horizontal="center" vertical="center" wrapText="1"/>
    </xf>
    <xf numFmtId="0" fontId="26" fillId="3" borderId="11" xfId="0" applyFont="1" applyFill="1" applyBorder="1" applyAlignment="1" applyProtection="1">
      <alignment horizontal="center" vertical="center" wrapText="1"/>
    </xf>
    <xf numFmtId="0" fontId="5" fillId="3" borderId="14"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5" fillId="3" borderId="16"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xf>
    <xf numFmtId="0" fontId="7" fillId="7" borderId="1" xfId="11"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0" fontId="7" fillId="7" borderId="7" xfId="11" applyFont="1" applyFill="1" applyBorder="1" applyAlignment="1" applyProtection="1">
      <alignment horizontal="center" vertical="center" wrapText="1"/>
    </xf>
    <xf numFmtId="0" fontId="7" fillId="7" borderId="11" xfId="11" applyFont="1" applyFill="1" applyBorder="1" applyAlignment="1" applyProtection="1">
      <alignment horizontal="center" vertical="center" wrapText="1"/>
    </xf>
    <xf numFmtId="0" fontId="0" fillId="3" borderId="12" xfId="0" applyFill="1" applyBorder="1" applyAlignment="1" applyProtection="1">
      <alignment horizontal="center" vertical="center"/>
    </xf>
    <xf numFmtId="0" fontId="0" fillId="3" borderId="13" xfId="0" applyFill="1" applyBorder="1" applyAlignment="1" applyProtection="1">
      <alignment horizontal="center" vertical="center"/>
    </xf>
    <xf numFmtId="0" fontId="0" fillId="3" borderId="2"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17" xfId="0" applyFill="1" applyBorder="1" applyAlignment="1" applyProtection="1">
      <alignment horizontal="center" vertical="center"/>
    </xf>
    <xf numFmtId="0" fontId="0" fillId="3" borderId="18" xfId="0" applyFill="1" applyBorder="1" applyAlignment="1" applyProtection="1">
      <alignment horizontal="center" vertical="center"/>
    </xf>
    <xf numFmtId="0" fontId="23" fillId="3" borderId="15" xfId="0" applyFont="1" applyFill="1" applyBorder="1" applyAlignment="1" applyProtection="1">
      <alignment horizontal="center" vertical="center" wrapText="1"/>
    </xf>
    <xf numFmtId="0" fontId="23" fillId="3" borderId="16" xfId="0" applyFont="1" applyFill="1" applyBorder="1" applyAlignment="1" applyProtection="1">
      <alignment horizontal="center" vertical="center" wrapText="1"/>
    </xf>
    <xf numFmtId="0" fontId="23" fillId="3" borderId="15" xfId="0" applyFont="1" applyFill="1" applyBorder="1" applyAlignment="1" applyProtection="1">
      <alignment horizontal="center" vertical="center"/>
    </xf>
    <xf numFmtId="0" fontId="23" fillId="3" borderId="16" xfId="0" applyFont="1" applyFill="1" applyBorder="1" applyAlignment="1" applyProtection="1">
      <alignment horizontal="center" vertical="center"/>
    </xf>
    <xf numFmtId="0" fontId="23" fillId="3" borderId="14" xfId="0" applyFont="1" applyFill="1" applyBorder="1" applyAlignment="1" applyProtection="1">
      <alignment horizontal="center" vertical="center"/>
    </xf>
    <xf numFmtId="170" fontId="26" fillId="3" borderId="6" xfId="19" applyNumberFormat="1" applyFont="1" applyFill="1" applyBorder="1" applyAlignment="1" applyProtection="1">
      <alignment horizontal="center" vertical="center" wrapText="1"/>
    </xf>
    <xf numFmtId="170" fontId="26" fillId="3" borderId="4" xfId="19" applyNumberFormat="1" applyFont="1" applyFill="1" applyBorder="1" applyAlignment="1" applyProtection="1">
      <alignment horizontal="center" vertical="center" wrapText="1"/>
    </xf>
    <xf numFmtId="170" fontId="26" fillId="3" borderId="3" xfId="19" applyNumberFormat="1" applyFont="1" applyFill="1" applyBorder="1" applyAlignment="1" applyProtection="1">
      <alignment horizontal="center" vertical="center" wrapText="1"/>
    </xf>
    <xf numFmtId="0" fontId="32" fillId="5" borderId="6" xfId="0" applyFont="1" applyFill="1" applyBorder="1" applyAlignment="1" applyProtection="1">
      <alignment horizontal="center" vertical="center" wrapText="1"/>
    </xf>
    <xf numFmtId="0" fontId="32" fillId="5" borderId="4" xfId="0" applyFont="1" applyFill="1" applyBorder="1" applyAlignment="1" applyProtection="1">
      <alignment horizontal="center" vertical="center" wrapText="1"/>
    </xf>
    <xf numFmtId="0" fontId="32" fillId="5" borderId="3" xfId="0" applyFont="1" applyFill="1" applyBorder="1" applyAlignment="1" applyProtection="1">
      <alignment horizontal="center" vertical="center" wrapText="1"/>
    </xf>
    <xf numFmtId="0" fontId="31" fillId="0" borderId="14" xfId="0" applyFont="1" applyBorder="1" applyAlignment="1" applyProtection="1">
      <alignment horizontal="center" vertical="center" wrapText="1"/>
    </xf>
    <xf numFmtId="0" fontId="31" fillId="0" borderId="16"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6" fillId="0" borderId="16" xfId="0" applyFont="1" applyBorder="1" applyAlignment="1" applyProtection="1">
      <alignment horizontal="center" vertical="center" wrapText="1"/>
    </xf>
    <xf numFmtId="0" fontId="32" fillId="6" borderId="1" xfId="0" applyFont="1" applyFill="1" applyBorder="1" applyAlignment="1" applyProtection="1">
      <alignment horizontal="center" vertical="center" wrapText="1"/>
    </xf>
    <xf numFmtId="0" fontId="30" fillId="0" borderId="1" xfId="0" applyFont="1" applyFill="1" applyBorder="1" applyAlignment="1" applyProtection="1">
      <alignment horizontal="center"/>
    </xf>
    <xf numFmtId="0" fontId="31" fillId="0" borderId="1" xfId="0" applyFont="1" applyFill="1" applyBorder="1" applyAlignment="1" applyProtection="1">
      <alignment horizontal="center" vertical="center" wrapText="1"/>
    </xf>
    <xf numFmtId="0" fontId="31" fillId="3" borderId="1" xfId="0" applyFont="1" applyFill="1" applyBorder="1" applyAlignment="1" applyProtection="1">
      <alignment horizontal="center" vertical="center"/>
    </xf>
    <xf numFmtId="0" fontId="15" fillId="0" borderId="1" xfId="14" applyFont="1" applyFill="1" applyBorder="1" applyAlignment="1" applyProtection="1">
      <alignment horizontal="center" vertical="center" wrapText="1"/>
      <protection locked="0"/>
    </xf>
    <xf numFmtId="0" fontId="14" fillId="5" borderId="1" xfId="14" applyFont="1" applyFill="1" applyBorder="1" applyAlignment="1" applyProtection="1">
      <alignment horizontal="left" vertical="center" wrapText="1"/>
      <protection locked="0"/>
    </xf>
    <xf numFmtId="0" fontId="15" fillId="2" borderId="1" xfId="14" applyFont="1" applyFill="1" applyBorder="1" applyAlignment="1" applyProtection="1">
      <alignment horizontal="center" vertical="center" wrapText="1"/>
      <protection locked="0"/>
    </xf>
    <xf numFmtId="0" fontId="15" fillId="0" borderId="1" xfId="14" applyFont="1" applyFill="1" applyBorder="1" applyAlignment="1" applyProtection="1">
      <alignment horizontal="center" vertical="center"/>
      <protection locked="0"/>
    </xf>
    <xf numFmtId="0" fontId="14" fillId="5" borderId="1" xfId="14" applyFont="1" applyFill="1" applyBorder="1" applyAlignment="1">
      <alignment horizontal="justify" vertical="center"/>
    </xf>
    <xf numFmtId="0" fontId="14" fillId="5" borderId="1" xfId="14" applyFont="1" applyFill="1" applyBorder="1" applyAlignment="1" applyProtection="1">
      <alignment horizontal="justify" vertical="center" wrapText="1"/>
      <protection locked="0"/>
    </xf>
    <xf numFmtId="0" fontId="16" fillId="4" borderId="1" xfId="14" applyFont="1" applyFill="1" applyBorder="1" applyAlignment="1">
      <alignment horizontal="center" vertical="center"/>
    </xf>
    <xf numFmtId="0" fontId="14" fillId="5" borderId="1" xfId="14" applyFont="1" applyFill="1" applyBorder="1" applyAlignment="1">
      <alignment horizontal="justify" vertical="center" wrapText="1"/>
    </xf>
    <xf numFmtId="0" fontId="14" fillId="5" borderId="1" xfId="14" applyFont="1" applyFill="1" applyBorder="1" applyAlignment="1" applyProtection="1">
      <alignment horizontal="center" vertical="center" wrapText="1"/>
      <protection locked="0"/>
    </xf>
    <xf numFmtId="0" fontId="19" fillId="0" borderId="1" xfId="0" applyFont="1" applyFill="1" applyBorder="1" applyAlignment="1">
      <alignment horizontal="left" vertical="center" wrapText="1"/>
    </xf>
    <xf numFmtId="0" fontId="19" fillId="0" borderId="1" xfId="0" applyFont="1" applyFill="1" applyBorder="1" applyAlignment="1">
      <alignment horizontal="left" vertical="center"/>
    </xf>
    <xf numFmtId="168" fontId="11" fillId="3" borderId="8" xfId="17" applyNumberFormat="1" applyFont="1" applyFill="1" applyBorder="1" applyAlignment="1">
      <alignment horizontal="center" vertical="top" wrapText="1"/>
    </xf>
    <xf numFmtId="14" fontId="15" fillId="0" borderId="1" xfId="14" applyNumberFormat="1" applyFont="1" applyFill="1" applyBorder="1" applyAlignment="1">
      <alignment horizontal="center" vertical="center" wrapText="1"/>
    </xf>
    <xf numFmtId="0" fontId="15" fillId="0" borderId="1" xfId="14" applyFont="1" applyFill="1" applyBorder="1" applyAlignment="1">
      <alignment horizontal="center" vertical="center" wrapText="1"/>
    </xf>
    <xf numFmtId="9" fontId="15" fillId="0" borderId="1" xfId="17" applyFont="1" applyFill="1" applyBorder="1" applyAlignment="1">
      <alignment horizontal="center" vertical="center" wrapText="1"/>
    </xf>
    <xf numFmtId="0" fontId="15" fillId="0" borderId="1" xfId="0" applyFont="1" applyFill="1" applyBorder="1" applyAlignment="1">
      <alignment horizontal="center" vertical="center"/>
    </xf>
    <xf numFmtId="0" fontId="43" fillId="0" borderId="1" xfId="0" applyFont="1" applyFill="1" applyBorder="1"/>
    <xf numFmtId="9" fontId="14" fillId="0" borderId="1" xfId="17" applyFont="1" applyFill="1" applyBorder="1" applyAlignment="1">
      <alignment horizontal="center" vertical="center"/>
    </xf>
    <xf numFmtId="0" fontId="15" fillId="0" borderId="1" xfId="14" applyFont="1" applyFill="1" applyBorder="1" applyAlignment="1" applyProtection="1">
      <alignment horizontal="justify" vertical="center" wrapText="1"/>
      <protection locked="0"/>
    </xf>
    <xf numFmtId="0" fontId="5" fillId="0" borderId="1" xfId="14" applyFont="1" applyFill="1" applyBorder="1" applyAlignment="1">
      <alignment horizontal="center" vertical="center"/>
    </xf>
    <xf numFmtId="0" fontId="19" fillId="0" borderId="1" xfId="0" applyFont="1" applyFill="1" applyBorder="1" applyAlignment="1">
      <alignment horizontal="center" vertical="center"/>
    </xf>
    <xf numFmtId="0" fontId="43" fillId="0" borderId="1" xfId="0" applyFont="1" applyFill="1" applyBorder="1" applyAlignment="1">
      <alignment horizontal="center"/>
    </xf>
    <xf numFmtId="0" fontId="15" fillId="0" borderId="1" xfId="0" applyFont="1" applyFill="1" applyBorder="1" applyAlignment="1">
      <alignment horizontal="center" vertical="center" wrapText="1"/>
    </xf>
    <xf numFmtId="9" fontId="15" fillId="0" borderId="1" xfId="17" applyNumberFormat="1" applyFont="1" applyFill="1" applyBorder="1" applyAlignment="1">
      <alignment horizontal="center" vertical="center" wrapText="1"/>
    </xf>
    <xf numFmtId="0" fontId="42" fillId="0" borderId="1" xfId="14" applyFont="1" applyFill="1" applyBorder="1" applyAlignment="1">
      <alignment horizontal="center" vertical="center"/>
    </xf>
    <xf numFmtId="0" fontId="14" fillId="5" borderId="1" xfId="14" applyFont="1" applyFill="1" applyBorder="1" applyAlignment="1">
      <alignment horizontal="left" vertical="center" wrapText="1"/>
    </xf>
    <xf numFmtId="0" fontId="14" fillId="5" borderId="1" xfId="14" applyFont="1" applyFill="1" applyBorder="1" applyAlignment="1">
      <alignment horizontal="center" vertical="center"/>
    </xf>
    <xf numFmtId="9" fontId="14" fillId="5" borderId="1" xfId="17" applyFont="1" applyFill="1" applyBorder="1" applyAlignment="1">
      <alignment horizontal="center" vertical="center"/>
    </xf>
    <xf numFmtId="1" fontId="15" fillId="0" borderId="1" xfId="5" applyNumberFormat="1" applyFont="1" applyFill="1" applyBorder="1" applyAlignment="1">
      <alignment horizontal="center" vertical="center" wrapText="1"/>
    </xf>
    <xf numFmtId="9" fontId="15" fillId="0" borderId="1" xfId="17" applyFont="1" applyFill="1" applyBorder="1" applyAlignment="1">
      <alignment horizontal="center" vertical="center"/>
    </xf>
    <xf numFmtId="0" fontId="15" fillId="0" borderId="1" xfId="17" applyNumberFormat="1" applyFont="1" applyFill="1" applyBorder="1" applyAlignment="1">
      <alignment horizontal="center" vertical="center" wrapText="1"/>
    </xf>
    <xf numFmtId="0" fontId="15" fillId="0" borderId="1" xfId="14" applyFont="1" applyFill="1" applyBorder="1" applyAlignment="1">
      <alignment horizontal="center" vertical="center"/>
    </xf>
    <xf numFmtId="49" fontId="15" fillId="0" borderId="1" xfId="14" applyNumberFormat="1" applyFont="1" applyFill="1" applyBorder="1" applyAlignment="1">
      <alignment horizontal="center" vertical="center"/>
    </xf>
    <xf numFmtId="0" fontId="8" fillId="0" borderId="1" xfId="0" applyFont="1" applyBorder="1" applyAlignment="1" applyProtection="1">
      <alignment horizontal="center"/>
      <protection locked="0"/>
    </xf>
    <xf numFmtId="0" fontId="5" fillId="0" borderId="1" xfId="0" applyFont="1" applyFill="1" applyBorder="1" applyAlignment="1" applyProtection="1">
      <alignment horizontal="center" vertical="center" wrapText="1"/>
      <protection locked="0"/>
    </xf>
    <xf numFmtId="0" fontId="7" fillId="2" borderId="1" xfId="14" applyFont="1" applyFill="1" applyBorder="1" applyAlignment="1" applyProtection="1">
      <alignment horizontal="center" vertical="center"/>
    </xf>
    <xf numFmtId="0" fontId="5" fillId="4" borderId="1" xfId="14" applyFont="1" applyFill="1" applyBorder="1" applyAlignment="1">
      <alignment horizontal="center" vertical="center"/>
    </xf>
    <xf numFmtId="0" fontId="38" fillId="11" borderId="1" xfId="0" applyFont="1" applyFill="1" applyBorder="1" applyAlignment="1">
      <alignment horizontal="center" vertical="center" wrapText="1"/>
    </xf>
    <xf numFmtId="9" fontId="41" fillId="11" borderId="1" xfId="19" applyFont="1" applyFill="1" applyBorder="1" applyAlignment="1">
      <alignment horizontal="center" vertical="center" wrapText="1"/>
    </xf>
    <xf numFmtId="0" fontId="37" fillId="10" borderId="1" xfId="0" applyFont="1" applyFill="1" applyBorder="1" applyAlignment="1">
      <alignment horizontal="center"/>
    </xf>
    <xf numFmtId="0" fontId="8" fillId="0" borderId="1" xfId="0" applyFont="1" applyBorder="1" applyAlignment="1">
      <alignment horizontal="center" vertical="center"/>
    </xf>
    <xf numFmtId="0" fontId="35" fillId="0" borderId="1" xfId="23" applyFont="1" applyBorder="1" applyAlignment="1">
      <alignment horizontal="center" vertical="center" wrapText="1"/>
    </xf>
    <xf numFmtId="9" fontId="8" fillId="0" borderId="1" xfId="19" applyFont="1" applyBorder="1" applyAlignment="1">
      <alignment horizontal="center" vertical="center"/>
    </xf>
    <xf numFmtId="9" fontId="8" fillId="0" borderId="7" xfId="19" applyNumberFormat="1" applyFont="1" applyBorder="1" applyAlignment="1">
      <alignment horizontal="center" vertical="center"/>
    </xf>
    <xf numFmtId="17" fontId="8" fillId="0" borderId="25" xfId="19" applyNumberFormat="1" applyFont="1" applyBorder="1" applyAlignment="1">
      <alignment horizontal="center" vertical="center"/>
    </xf>
    <xf numFmtId="17" fontId="8" fillId="0" borderId="11" xfId="19" applyNumberFormat="1" applyFont="1" applyBorder="1" applyAlignment="1">
      <alignment horizontal="center" vertical="center"/>
    </xf>
    <xf numFmtId="17" fontId="8" fillId="0" borderId="7" xfId="19" applyNumberFormat="1" applyFont="1" applyBorder="1" applyAlignment="1">
      <alignment horizontal="center" vertical="center"/>
    </xf>
    <xf numFmtId="17" fontId="8" fillId="0" borderId="7" xfId="0" applyNumberFormat="1" applyFont="1" applyFill="1" applyBorder="1" applyAlignment="1">
      <alignment horizontal="center" vertical="center" wrapText="1"/>
    </xf>
    <xf numFmtId="17" fontId="8" fillId="0" borderId="25" xfId="0" applyNumberFormat="1" applyFont="1" applyFill="1" applyBorder="1" applyAlignment="1">
      <alignment horizontal="center" vertical="center" wrapText="1"/>
    </xf>
    <xf numFmtId="17" fontId="8" fillId="0" borderId="11" xfId="0" applyNumberFormat="1" applyFont="1" applyFill="1" applyBorder="1" applyAlignment="1">
      <alignment horizontal="center" vertical="center" wrapText="1"/>
    </xf>
    <xf numFmtId="0" fontId="40" fillId="9" borderId="1" xfId="0" applyFont="1" applyFill="1" applyBorder="1" applyAlignment="1">
      <alignment horizontal="center" vertical="center"/>
    </xf>
    <xf numFmtId="0" fontId="35" fillId="0" borderId="22" xfId="23" applyFont="1" applyFill="1" applyBorder="1" applyAlignment="1">
      <alignment vertical="center" wrapText="1"/>
    </xf>
    <xf numFmtId="0" fontId="35" fillId="0" borderId="23" xfId="23" applyFont="1" applyFill="1" applyBorder="1" applyAlignment="1">
      <alignment vertical="center" wrapText="1"/>
    </xf>
    <xf numFmtId="0" fontId="35" fillId="0" borderId="24" xfId="23" applyFont="1" applyFill="1" applyBorder="1" applyAlignment="1">
      <alignment vertical="center" wrapText="1"/>
    </xf>
    <xf numFmtId="0" fontId="8" fillId="0" borderId="20" xfId="0" applyFont="1" applyBorder="1" applyAlignment="1" applyProtection="1">
      <alignment horizontal="center"/>
      <protection locked="0"/>
    </xf>
    <xf numFmtId="0" fontId="8" fillId="0" borderId="21" xfId="0" applyFont="1" applyBorder="1" applyAlignment="1" applyProtection="1">
      <alignment horizontal="center"/>
      <protection locked="0"/>
    </xf>
    <xf numFmtId="0" fontId="8" fillId="0" borderId="26" xfId="0" applyFont="1" applyBorder="1" applyAlignment="1" applyProtection="1">
      <alignment horizontal="center"/>
      <protection locked="0"/>
    </xf>
    <xf numFmtId="0" fontId="9" fillId="0" borderId="14"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38" fillId="3" borderId="14" xfId="0" applyFont="1" applyFill="1" applyBorder="1" applyAlignment="1">
      <alignment horizontal="center"/>
    </xf>
    <xf numFmtId="0" fontId="38" fillId="3" borderId="15" xfId="0" applyFont="1" applyFill="1" applyBorder="1" applyAlignment="1">
      <alignment horizontal="center"/>
    </xf>
    <xf numFmtId="0" fontId="38" fillId="3" borderId="16" xfId="0" applyFont="1" applyFill="1" applyBorder="1" applyAlignment="1">
      <alignment horizontal="center"/>
    </xf>
    <xf numFmtId="0" fontId="8" fillId="0" borderId="1" xfId="0" applyFont="1" applyFill="1" applyBorder="1" applyAlignment="1" applyProtection="1">
      <alignment horizontal="center" vertical="center"/>
      <protection locked="0"/>
    </xf>
    <xf numFmtId="0" fontId="7" fillId="0" borderId="1" xfId="14" applyFont="1" applyFill="1" applyBorder="1" applyAlignment="1" applyProtection="1">
      <alignment horizontal="center" vertical="center"/>
    </xf>
    <xf numFmtId="0" fontId="15" fillId="0" borderId="1" xfId="14"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14" fillId="2" borderId="1" xfId="14" applyFont="1" applyFill="1" applyBorder="1" applyAlignment="1" applyProtection="1">
      <alignment horizontal="center" vertical="center" wrapText="1"/>
      <protection locked="0"/>
    </xf>
    <xf numFmtId="0" fontId="38" fillId="11" borderId="9" xfId="0" applyFont="1" applyFill="1" applyBorder="1" applyAlignment="1">
      <alignment horizontal="center" vertical="center" wrapText="1"/>
    </xf>
    <xf numFmtId="0" fontId="38" fillId="11" borderId="10" xfId="0" applyFont="1" applyFill="1" applyBorder="1" applyAlignment="1">
      <alignment horizontal="center" vertical="center" wrapText="1"/>
    </xf>
    <xf numFmtId="9" fontId="41" fillId="11" borderId="9" xfId="19" applyFont="1" applyFill="1" applyBorder="1" applyAlignment="1">
      <alignment horizontal="center" vertical="center" wrapText="1"/>
    </xf>
    <xf numFmtId="9" fontId="41" fillId="11" borderId="10" xfId="19" applyFont="1" applyFill="1" applyBorder="1" applyAlignment="1">
      <alignment horizontal="center" vertical="center" wrapText="1"/>
    </xf>
    <xf numFmtId="0" fontId="37" fillId="10" borderId="8" xfId="0" applyFont="1" applyFill="1" applyBorder="1" applyAlignment="1">
      <alignment horizontal="center"/>
    </xf>
    <xf numFmtId="0" fontId="37" fillId="10" borderId="0" xfId="0" applyFont="1" applyFill="1" applyBorder="1" applyAlignment="1">
      <alignment horizontal="center"/>
    </xf>
    <xf numFmtId="1" fontId="35" fillId="0" borderId="22" xfId="23" applyNumberFormat="1" applyFont="1" applyFill="1" applyBorder="1" applyAlignment="1">
      <alignment vertical="center" wrapText="1"/>
    </xf>
    <xf numFmtId="0" fontId="40" fillId="9" borderId="6" xfId="0" applyFont="1" applyFill="1" applyBorder="1" applyAlignment="1">
      <alignment horizontal="center" vertical="center"/>
    </xf>
    <xf numFmtId="0" fontId="40" fillId="9" borderId="4" xfId="0" applyFont="1" applyFill="1" applyBorder="1" applyAlignment="1">
      <alignment horizontal="center" vertical="center"/>
    </xf>
    <xf numFmtId="0" fontId="40" fillId="9" borderId="3" xfId="0" applyFont="1" applyFill="1" applyBorder="1" applyAlignment="1">
      <alignment horizontal="center" vertical="center"/>
    </xf>
    <xf numFmtId="0" fontId="35" fillId="0" borderId="7" xfId="23" applyFont="1" applyFill="1" applyBorder="1" applyAlignment="1">
      <alignment horizontal="center" vertical="center" wrapText="1"/>
    </xf>
    <xf numFmtId="0" fontId="35" fillId="0" borderId="25" xfId="23" applyFont="1" applyFill="1" applyBorder="1" applyAlignment="1">
      <alignment horizontal="center" vertical="center" wrapText="1"/>
    </xf>
    <xf numFmtId="0" fontId="35" fillId="0" borderId="11" xfId="23" applyFont="1" applyFill="1" applyBorder="1" applyAlignment="1">
      <alignment horizontal="center" vertical="center" wrapText="1"/>
    </xf>
    <xf numFmtId="0" fontId="8" fillId="0" borderId="7" xfId="0" applyFont="1" applyBorder="1" applyAlignment="1">
      <alignment horizontal="center" vertical="center"/>
    </xf>
    <xf numFmtId="0" fontId="8" fillId="0" borderId="25" xfId="0" applyFont="1" applyBorder="1" applyAlignment="1">
      <alignment horizontal="center" vertical="center"/>
    </xf>
    <xf numFmtId="0" fontId="8" fillId="0" borderId="11" xfId="0" applyFont="1" applyBorder="1" applyAlignment="1">
      <alignment horizontal="center" vertical="center"/>
    </xf>
    <xf numFmtId="9" fontId="8" fillId="0" borderId="7" xfId="19" applyFont="1" applyBorder="1" applyAlignment="1">
      <alignment horizontal="center" vertical="center"/>
    </xf>
    <xf numFmtId="9" fontId="8" fillId="0" borderId="25" xfId="19" applyFont="1" applyBorder="1" applyAlignment="1">
      <alignment horizontal="center" vertical="center"/>
    </xf>
    <xf numFmtId="9" fontId="8" fillId="0" borderId="11" xfId="19" applyFont="1" applyBorder="1" applyAlignment="1">
      <alignment horizontal="center" vertical="center"/>
    </xf>
    <xf numFmtId="17" fontId="8" fillId="0" borderId="7" xfId="19" applyNumberFormat="1" applyFont="1" applyFill="1" applyBorder="1" applyAlignment="1">
      <alignment horizontal="center" vertical="center"/>
    </xf>
    <xf numFmtId="17" fontId="8" fillId="0" borderId="25" xfId="19" applyNumberFormat="1" applyFont="1" applyFill="1" applyBorder="1" applyAlignment="1">
      <alignment horizontal="center" vertical="center"/>
    </xf>
    <xf numFmtId="17" fontId="8" fillId="0" borderId="11" xfId="19" applyNumberFormat="1" applyFont="1" applyFill="1" applyBorder="1" applyAlignment="1">
      <alignment horizontal="center" vertical="center"/>
    </xf>
    <xf numFmtId="9" fontId="8" fillId="3" borderId="7" xfId="19" applyNumberFormat="1" applyFont="1" applyFill="1" applyBorder="1" applyAlignment="1">
      <alignment horizontal="center" vertical="center" wrapText="1"/>
    </xf>
    <xf numFmtId="9" fontId="8" fillId="3" borderId="25" xfId="19" applyNumberFormat="1" applyFont="1" applyFill="1" applyBorder="1" applyAlignment="1">
      <alignment horizontal="center" vertical="center" wrapText="1"/>
    </xf>
    <xf numFmtId="9" fontId="8" fillId="3" borderId="11" xfId="19" applyNumberFormat="1" applyFont="1" applyFill="1" applyBorder="1" applyAlignment="1">
      <alignment horizontal="center" vertical="center" wrapText="1"/>
    </xf>
    <xf numFmtId="9" fontId="8" fillId="0" borderId="7" xfId="19" applyFont="1" applyBorder="1" applyAlignment="1">
      <alignment horizontal="left" vertical="center" wrapText="1"/>
    </xf>
    <xf numFmtId="9" fontId="8" fillId="0" borderId="25" xfId="19" applyFont="1" applyBorder="1" applyAlignment="1">
      <alignment horizontal="left" vertical="center" wrapText="1"/>
    </xf>
    <xf numFmtId="9" fontId="8" fillId="0" borderId="11" xfId="19" applyFont="1" applyBorder="1" applyAlignment="1">
      <alignment horizontal="left" vertical="center" wrapText="1"/>
    </xf>
    <xf numFmtId="10" fontId="8" fillId="0" borderId="7" xfId="19" applyNumberFormat="1" applyFont="1" applyBorder="1" applyAlignment="1">
      <alignment horizontal="center" vertical="center"/>
    </xf>
    <xf numFmtId="10" fontId="8" fillId="0" borderId="25" xfId="19" applyNumberFormat="1" applyFont="1" applyBorder="1" applyAlignment="1">
      <alignment horizontal="center" vertical="center"/>
    </xf>
    <xf numFmtId="10" fontId="8" fillId="0" borderId="11" xfId="19" applyNumberFormat="1" applyFont="1" applyBorder="1" applyAlignment="1">
      <alignment horizontal="center" vertical="center"/>
    </xf>
    <xf numFmtId="17" fontId="8" fillId="3" borderId="7" xfId="19" applyNumberFormat="1" applyFont="1" applyFill="1" applyBorder="1" applyAlignment="1">
      <alignment horizontal="center" vertical="center"/>
    </xf>
    <xf numFmtId="17" fontId="8" fillId="3" borderId="25" xfId="19" applyNumberFormat="1" applyFont="1" applyFill="1" applyBorder="1" applyAlignment="1">
      <alignment horizontal="center" vertical="center"/>
    </xf>
    <xf numFmtId="17" fontId="8" fillId="3" borderId="11" xfId="19" applyNumberFormat="1" applyFont="1" applyFill="1" applyBorder="1" applyAlignment="1">
      <alignment horizontal="center" vertical="center"/>
    </xf>
    <xf numFmtId="9" fontId="8" fillId="0" borderId="7" xfId="19" applyFont="1" applyBorder="1" applyAlignment="1">
      <alignment horizontal="center" vertical="center" wrapText="1"/>
    </xf>
    <xf numFmtId="9" fontId="8" fillId="0" borderId="25" xfId="19" applyFont="1" applyBorder="1" applyAlignment="1">
      <alignment horizontal="center" vertical="center" wrapText="1"/>
    </xf>
    <xf numFmtId="9" fontId="8" fillId="0" borderId="11" xfId="19" applyFont="1" applyBorder="1" applyAlignment="1">
      <alignment horizontal="center" vertical="center" wrapText="1"/>
    </xf>
    <xf numFmtId="0" fontId="14" fillId="5" borderId="6" xfId="14" applyFont="1" applyFill="1" applyBorder="1" applyAlignment="1">
      <alignment horizontal="center" vertical="center" wrapText="1"/>
    </xf>
    <xf numFmtId="0" fontId="14" fillId="5" borderId="3" xfId="14" applyFont="1" applyFill="1" applyBorder="1" applyAlignment="1">
      <alignment horizontal="center" vertical="center" wrapText="1"/>
    </xf>
    <xf numFmtId="0" fontId="15" fillId="0" borderId="6" xfId="14" applyFont="1" applyFill="1" applyBorder="1" applyAlignment="1">
      <alignment horizontal="center" vertical="center" wrapText="1"/>
    </xf>
    <xf numFmtId="0" fontId="15" fillId="0" borderId="4" xfId="14" applyFont="1" applyFill="1" applyBorder="1" applyAlignment="1">
      <alignment horizontal="center" vertical="center" wrapText="1"/>
    </xf>
    <xf numFmtId="0" fontId="19" fillId="0" borderId="32" xfId="0" applyFont="1" applyFill="1" applyBorder="1" applyAlignment="1" applyProtection="1">
      <alignment horizontal="center"/>
      <protection locked="0"/>
    </xf>
    <xf numFmtId="0" fontId="19" fillId="0" borderId="33" xfId="0" applyFont="1" applyFill="1" applyBorder="1" applyAlignment="1" applyProtection="1">
      <alignment horizontal="center"/>
      <protection locked="0"/>
    </xf>
    <xf numFmtId="0" fontId="16" fillId="4" borderId="33" xfId="14" applyFont="1" applyFill="1" applyBorder="1" applyAlignment="1">
      <alignment horizontal="center" vertical="center"/>
    </xf>
    <xf numFmtId="0" fontId="16" fillId="4" borderId="34" xfId="14" applyFont="1" applyFill="1" applyBorder="1" applyAlignment="1">
      <alignment horizontal="center" vertical="center"/>
    </xf>
    <xf numFmtId="0" fontId="14" fillId="5" borderId="11" xfId="14" applyFont="1" applyFill="1" applyBorder="1" applyAlignment="1">
      <alignment horizontal="center" vertical="center" wrapText="1"/>
    </xf>
    <xf numFmtId="0" fontId="15" fillId="0" borderId="35" xfId="14" applyFont="1" applyFill="1" applyBorder="1" applyAlignment="1">
      <alignment horizontal="center" vertical="center" wrapText="1"/>
    </xf>
    <xf numFmtId="0" fontId="15" fillId="0" borderId="34" xfId="14" applyFont="1" applyFill="1" applyBorder="1" applyAlignment="1">
      <alignment horizontal="center" vertical="center" wrapText="1"/>
    </xf>
    <xf numFmtId="0" fontId="19" fillId="0" borderId="6" xfId="0" applyFont="1" applyFill="1" applyBorder="1" applyAlignment="1">
      <alignment horizontal="center" vertical="center"/>
    </xf>
    <xf numFmtId="0" fontId="19" fillId="0" borderId="35" xfId="0" applyFont="1" applyFill="1" applyBorder="1" applyAlignment="1">
      <alignment horizontal="center" vertical="center"/>
    </xf>
    <xf numFmtId="0" fontId="15" fillId="0" borderId="34" xfId="17" applyNumberFormat="1" applyFont="1" applyFill="1" applyBorder="1" applyAlignment="1">
      <alignment horizontal="center" vertical="center" wrapText="1"/>
    </xf>
    <xf numFmtId="0" fontId="15" fillId="0" borderId="1" xfId="14" applyFont="1" applyFill="1" applyBorder="1" applyAlignment="1">
      <alignment horizontal="left" vertical="center" wrapText="1"/>
    </xf>
    <xf numFmtId="0" fontId="15" fillId="0" borderId="34" xfId="14" applyFont="1" applyFill="1" applyBorder="1" applyAlignment="1">
      <alignment horizontal="left" vertical="center" wrapText="1"/>
    </xf>
    <xf numFmtId="0" fontId="15" fillId="0" borderId="6" xfId="14" applyFont="1" applyFill="1" applyBorder="1" applyAlignment="1">
      <alignment horizontal="center" vertical="center"/>
    </xf>
    <xf numFmtId="0" fontId="15" fillId="0" borderId="4" xfId="14" applyFont="1" applyFill="1" applyBorder="1" applyAlignment="1">
      <alignment horizontal="center" vertical="center"/>
    </xf>
    <xf numFmtId="0" fontId="15" fillId="0" borderId="35" xfId="14" applyFont="1" applyFill="1" applyBorder="1" applyAlignment="1">
      <alignment horizontal="center" vertical="center"/>
    </xf>
    <xf numFmtId="0" fontId="15" fillId="0" borderId="34" xfId="14" applyFont="1" applyFill="1" applyBorder="1" applyAlignment="1">
      <alignment horizontal="center" vertical="center"/>
    </xf>
    <xf numFmtId="49" fontId="15" fillId="0" borderId="6" xfId="14" applyNumberFormat="1" applyFont="1" applyFill="1" applyBorder="1" applyAlignment="1">
      <alignment horizontal="center" vertical="center"/>
    </xf>
    <xf numFmtId="49" fontId="15" fillId="0" borderId="4" xfId="14" applyNumberFormat="1" applyFont="1" applyFill="1" applyBorder="1" applyAlignment="1">
      <alignment horizontal="center" vertical="center"/>
    </xf>
    <xf numFmtId="0" fontId="42" fillId="0" borderId="34" xfId="14" applyFont="1" applyFill="1" applyBorder="1" applyAlignment="1">
      <alignment horizontal="center" vertical="center"/>
    </xf>
    <xf numFmtId="0" fontId="14" fillId="5" borderId="36" xfId="14" applyFont="1" applyFill="1" applyBorder="1" applyAlignment="1">
      <alignment horizontal="left" vertical="center" wrapText="1"/>
    </xf>
    <xf numFmtId="0" fontId="14" fillId="5" borderId="37" xfId="14" applyFont="1" applyFill="1" applyBorder="1" applyAlignment="1">
      <alignment horizontal="left" vertical="center" wrapText="1"/>
    </xf>
    <xf numFmtId="9" fontId="14" fillId="5" borderId="34" xfId="17" applyFont="1" applyFill="1" applyBorder="1" applyAlignment="1">
      <alignment horizontal="center" vertical="center"/>
    </xf>
    <xf numFmtId="0" fontId="19" fillId="0" borderId="6" xfId="14" applyFont="1" applyFill="1" applyBorder="1" applyAlignment="1">
      <alignment horizontal="center" vertical="center" wrapText="1"/>
    </xf>
    <xf numFmtId="0" fontId="19" fillId="0" borderId="4" xfId="14" applyFont="1" applyFill="1" applyBorder="1" applyAlignment="1">
      <alignment horizontal="center" vertical="center" wrapText="1"/>
    </xf>
    <xf numFmtId="0" fontId="19" fillId="0" borderId="35" xfId="14" applyFont="1" applyFill="1" applyBorder="1" applyAlignment="1">
      <alignment horizontal="center" vertical="center" wrapText="1"/>
    </xf>
    <xf numFmtId="10" fontId="15" fillId="0" borderId="6" xfId="17" applyNumberFormat="1" applyFont="1" applyFill="1" applyBorder="1" applyAlignment="1">
      <alignment horizontal="center" vertical="center" wrapText="1"/>
    </xf>
    <xf numFmtId="10" fontId="15" fillId="0" borderId="4" xfId="17" applyNumberFormat="1" applyFont="1" applyFill="1" applyBorder="1" applyAlignment="1">
      <alignment horizontal="center" vertical="center" wrapText="1"/>
    </xf>
    <xf numFmtId="10" fontId="15" fillId="0" borderId="35" xfId="17" applyNumberFormat="1" applyFont="1" applyFill="1" applyBorder="1" applyAlignment="1">
      <alignment horizontal="center" vertical="center" wrapText="1"/>
    </xf>
    <xf numFmtId="9" fontId="15" fillId="0" borderId="6" xfId="19" applyFont="1" applyFill="1" applyBorder="1" applyAlignment="1">
      <alignment horizontal="center" vertical="center" wrapText="1"/>
    </xf>
    <xf numFmtId="9" fontId="15" fillId="0" borderId="4" xfId="19" applyFont="1" applyFill="1" applyBorder="1" applyAlignment="1">
      <alignment horizontal="center" vertical="center" wrapText="1"/>
    </xf>
    <xf numFmtId="9" fontId="15" fillId="0" borderId="35" xfId="19" applyFont="1" applyFill="1" applyBorder="1" applyAlignment="1">
      <alignment horizontal="center" vertical="center" wrapText="1"/>
    </xf>
    <xf numFmtId="0" fontId="15" fillId="0" borderId="27" xfId="14" applyFont="1" applyFill="1" applyBorder="1" applyAlignment="1">
      <alignment horizontal="center" vertical="center"/>
    </xf>
    <xf numFmtId="0" fontId="15" fillId="0" borderId="28" xfId="14" applyFont="1" applyFill="1" applyBorder="1" applyAlignment="1">
      <alignment horizontal="center" vertical="center"/>
    </xf>
    <xf numFmtId="0" fontId="15" fillId="0" borderId="38" xfId="14" applyFont="1" applyFill="1" applyBorder="1" applyAlignment="1">
      <alignment horizontal="center" vertical="center"/>
    </xf>
    <xf numFmtId="9" fontId="15" fillId="0" borderId="6" xfId="17" applyNumberFormat="1" applyFont="1" applyFill="1" applyBorder="1" applyAlignment="1">
      <alignment horizontal="center" vertical="center" wrapText="1"/>
    </xf>
    <xf numFmtId="9" fontId="15" fillId="0" borderId="4" xfId="17" applyNumberFormat="1" applyFont="1" applyFill="1" applyBorder="1" applyAlignment="1">
      <alignment horizontal="center" vertical="center" wrapText="1"/>
    </xf>
    <xf numFmtId="9" fontId="15" fillId="0" borderId="35" xfId="17" applyNumberFormat="1" applyFont="1" applyFill="1" applyBorder="1" applyAlignment="1">
      <alignment horizontal="center" vertical="center" wrapText="1"/>
    </xf>
    <xf numFmtId="0" fontId="4" fillId="0" borderId="1" xfId="14" applyFont="1" applyFill="1" applyBorder="1" applyAlignment="1" applyProtection="1">
      <alignment horizontal="left" vertical="center" wrapText="1"/>
      <protection locked="0"/>
    </xf>
    <xf numFmtId="0" fontId="16" fillId="0" borderId="39" xfId="14" applyFont="1" applyFill="1" applyBorder="1" applyAlignment="1">
      <alignment horizontal="center" vertical="center"/>
    </xf>
    <xf numFmtId="0" fontId="16" fillId="0" borderId="28" xfId="14" applyFont="1" applyFill="1" applyBorder="1" applyAlignment="1">
      <alignment horizontal="center" vertical="center"/>
    </xf>
    <xf numFmtId="0" fontId="16" fillId="0" borderId="40" xfId="14" applyFont="1" applyFill="1" applyBorder="1" applyAlignment="1">
      <alignment horizontal="center" vertical="center"/>
    </xf>
    <xf numFmtId="0" fontId="16" fillId="0" borderId="2" xfId="14" applyFont="1" applyFill="1" applyBorder="1" applyAlignment="1">
      <alignment horizontal="center" vertical="center"/>
    </xf>
    <xf numFmtId="0" fontId="16" fillId="0" borderId="0" xfId="14" applyFont="1" applyFill="1" applyBorder="1" applyAlignment="1">
      <alignment horizontal="center" vertical="center"/>
    </xf>
    <xf numFmtId="0" fontId="16" fillId="0" borderId="5" xfId="14" applyFont="1" applyFill="1" applyBorder="1" applyAlignment="1">
      <alignment horizontal="center" vertical="center"/>
    </xf>
    <xf numFmtId="0" fontId="16" fillId="0" borderId="41" xfId="14" applyFont="1" applyFill="1" applyBorder="1" applyAlignment="1">
      <alignment horizontal="center" vertical="center"/>
    </xf>
    <xf numFmtId="0" fontId="16" fillId="0" borderId="42" xfId="14" applyFont="1" applyFill="1" applyBorder="1" applyAlignment="1">
      <alignment horizontal="center" vertical="center"/>
    </xf>
    <xf numFmtId="0" fontId="16" fillId="0" borderId="43" xfId="14" applyFont="1" applyFill="1" applyBorder="1" applyAlignment="1">
      <alignment horizontal="center" vertical="center"/>
    </xf>
    <xf numFmtId="3" fontId="55" fillId="0" borderId="7" xfId="17" applyNumberFormat="1" applyFont="1" applyFill="1" applyBorder="1" applyAlignment="1">
      <alignment horizontal="center" vertical="center"/>
    </xf>
    <xf numFmtId="3" fontId="55" fillId="0" borderId="25" xfId="17" applyNumberFormat="1" applyFont="1" applyFill="1" applyBorder="1" applyAlignment="1">
      <alignment horizontal="center" vertical="center"/>
    </xf>
    <xf numFmtId="3" fontId="55" fillId="0" borderId="11" xfId="17" applyNumberFormat="1" applyFont="1" applyFill="1" applyBorder="1" applyAlignment="1">
      <alignment horizontal="center" vertical="center"/>
    </xf>
    <xf numFmtId="3" fontId="15" fillId="0" borderId="7" xfId="17" applyNumberFormat="1" applyFont="1" applyFill="1" applyBorder="1" applyAlignment="1">
      <alignment horizontal="center" vertical="center"/>
    </xf>
    <xf numFmtId="3" fontId="15" fillId="0" borderId="25" xfId="17" applyNumberFormat="1" applyFont="1" applyFill="1" applyBorder="1" applyAlignment="1">
      <alignment horizontal="center" vertical="center"/>
    </xf>
    <xf numFmtId="3" fontId="15" fillId="0" borderId="11" xfId="17" applyNumberFormat="1" applyFont="1" applyFill="1" applyBorder="1" applyAlignment="1">
      <alignment horizontal="center" vertical="center"/>
    </xf>
    <xf numFmtId="0" fontId="14" fillId="5" borderId="33" xfId="14" applyFont="1" applyFill="1" applyBorder="1" applyAlignment="1">
      <alignment horizontal="justify" vertical="center" wrapText="1"/>
    </xf>
    <xf numFmtId="0" fontId="14" fillId="5" borderId="34" xfId="14" applyFont="1" applyFill="1" applyBorder="1" applyAlignment="1" applyProtection="1">
      <alignment horizontal="center" vertical="center" wrapText="1"/>
      <protection locked="0"/>
    </xf>
    <xf numFmtId="0" fontId="14" fillId="2" borderId="34" xfId="14" applyFont="1" applyFill="1" applyBorder="1" applyAlignment="1" applyProtection="1">
      <alignment horizontal="center" vertical="center" wrapText="1"/>
      <protection locked="0"/>
    </xf>
    <xf numFmtId="0" fontId="15" fillId="0" borderId="34" xfId="14" applyFont="1" applyFill="1" applyBorder="1" applyAlignment="1" applyProtection="1">
      <alignment horizontal="center" vertical="center"/>
      <protection locked="0"/>
    </xf>
    <xf numFmtId="0" fontId="19" fillId="0" borderId="6" xfId="0" applyFont="1" applyBorder="1" applyAlignment="1">
      <alignment horizontal="center" vertical="center"/>
    </xf>
    <xf numFmtId="0" fontId="19" fillId="0" borderId="3" xfId="0" applyFont="1" applyBorder="1" applyAlignment="1">
      <alignment horizontal="center" vertical="center"/>
    </xf>
    <xf numFmtId="0" fontId="14" fillId="5" borderId="27" xfId="14" applyFont="1" applyFill="1" applyBorder="1" applyAlignment="1" applyProtection="1">
      <alignment horizontal="left" vertical="center" wrapText="1"/>
      <protection locked="0"/>
    </xf>
    <xf numFmtId="0" fontId="14" fillId="5" borderId="38" xfId="14" applyFont="1" applyFill="1" applyBorder="1" applyAlignment="1" applyProtection="1">
      <alignment horizontal="left" vertical="center" wrapText="1"/>
      <protection locked="0"/>
    </xf>
    <xf numFmtId="0" fontId="14" fillId="5" borderId="46" xfId="14" applyFont="1" applyFill="1" applyBorder="1" applyAlignment="1" applyProtection="1">
      <alignment horizontal="left" vertical="center" wrapText="1"/>
      <protection locked="0"/>
    </xf>
    <xf numFmtId="0" fontId="14" fillId="5" borderId="47" xfId="14" applyFont="1" applyFill="1" applyBorder="1" applyAlignment="1" applyProtection="1">
      <alignment horizontal="left" vertical="center" wrapText="1"/>
      <protection locked="0"/>
    </xf>
    <xf numFmtId="0" fontId="15" fillId="3" borderId="27" xfId="14" applyFont="1" applyFill="1" applyBorder="1" applyAlignment="1" applyProtection="1">
      <alignment horizontal="center" vertical="center"/>
      <protection locked="0"/>
    </xf>
    <xf numFmtId="0" fontId="15" fillId="3" borderId="28" xfId="14" applyFont="1" applyFill="1" applyBorder="1" applyAlignment="1" applyProtection="1">
      <alignment horizontal="center" vertical="center"/>
      <protection locked="0"/>
    </xf>
    <xf numFmtId="0" fontId="15" fillId="3" borderId="40" xfId="14" applyFont="1" applyFill="1" applyBorder="1" applyAlignment="1" applyProtection="1">
      <alignment horizontal="center" vertical="center"/>
      <protection locked="0"/>
    </xf>
    <xf numFmtId="0" fontId="15" fillId="2" borderId="45" xfId="14" applyFont="1" applyFill="1" applyBorder="1" applyAlignment="1" applyProtection="1">
      <alignment horizontal="center" vertical="center" wrapText="1"/>
      <protection locked="0"/>
    </xf>
    <xf numFmtId="0" fontId="15" fillId="3" borderId="46" xfId="14" applyFont="1" applyFill="1" applyBorder="1" applyAlignment="1" applyProtection="1">
      <alignment horizontal="center" vertical="center"/>
      <protection locked="0"/>
    </xf>
    <xf numFmtId="0" fontId="15" fillId="3" borderId="48" xfId="14" applyFont="1" applyFill="1" applyBorder="1" applyAlignment="1" applyProtection="1">
      <alignment horizontal="center" vertical="center"/>
      <protection locked="0"/>
    </xf>
    <xf numFmtId="0" fontId="15" fillId="3" borderId="18" xfId="14" applyFont="1" applyFill="1" applyBorder="1" applyAlignment="1" applyProtection="1">
      <alignment horizontal="center" vertical="center"/>
      <protection locked="0"/>
    </xf>
    <xf numFmtId="0" fontId="16" fillId="0" borderId="14" xfId="0" applyFont="1" applyFill="1" applyBorder="1" applyAlignment="1" applyProtection="1">
      <alignment horizontal="center" vertical="top" wrapText="1"/>
      <protection locked="0"/>
    </xf>
    <xf numFmtId="0" fontId="16" fillId="0" borderId="15" xfId="0" applyFont="1" applyFill="1" applyBorder="1" applyAlignment="1" applyProtection="1">
      <alignment horizontal="center" vertical="top" wrapText="1"/>
      <protection locked="0"/>
    </xf>
    <xf numFmtId="0" fontId="16" fillId="0" borderId="16" xfId="0" applyFont="1" applyFill="1" applyBorder="1" applyAlignment="1" applyProtection="1">
      <alignment horizontal="center" vertical="top" wrapText="1"/>
      <protection locked="0"/>
    </xf>
    <xf numFmtId="0" fontId="15" fillId="3" borderId="14" xfId="0" applyFont="1" applyFill="1" applyBorder="1" applyAlignment="1" applyProtection="1">
      <alignment horizontal="left" vertical="center" wrapText="1"/>
    </xf>
    <xf numFmtId="0" fontId="15" fillId="3" borderId="15" xfId="0" applyFont="1" applyFill="1" applyBorder="1" applyAlignment="1" applyProtection="1">
      <alignment horizontal="left" vertical="center" wrapText="1"/>
    </xf>
    <xf numFmtId="0" fontId="15" fillId="3" borderId="16" xfId="0" applyFont="1" applyFill="1" applyBorder="1" applyAlignment="1" applyProtection="1">
      <alignment horizontal="left" vertical="center" wrapText="1"/>
    </xf>
    <xf numFmtId="0" fontId="15" fillId="0" borderId="14"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9" fillId="0" borderId="14" xfId="0" applyFont="1" applyBorder="1" applyAlignment="1" applyProtection="1">
      <alignment horizontal="left" vertical="center" wrapText="1"/>
    </xf>
    <xf numFmtId="0" fontId="19" fillId="0" borderId="15" xfId="0" applyFont="1" applyBorder="1" applyAlignment="1" applyProtection="1">
      <alignment horizontal="left" vertical="center" wrapText="1"/>
    </xf>
    <xf numFmtId="0" fontId="19" fillId="0" borderId="16" xfId="0" applyFont="1" applyBorder="1" applyAlignment="1" applyProtection="1">
      <alignment horizontal="left" vertical="center" wrapText="1"/>
    </xf>
    <xf numFmtId="0" fontId="19" fillId="3" borderId="14" xfId="0" applyFont="1" applyFill="1" applyBorder="1" applyAlignment="1" applyProtection="1">
      <alignment horizontal="left" vertical="center" wrapText="1"/>
    </xf>
    <xf numFmtId="0" fontId="19" fillId="3" borderId="15" xfId="0" applyFont="1" applyFill="1" applyBorder="1" applyAlignment="1" applyProtection="1">
      <alignment horizontal="left" vertical="center" wrapText="1"/>
    </xf>
    <xf numFmtId="0" fontId="19" fillId="3" borderId="16" xfId="0" applyFont="1" applyFill="1" applyBorder="1" applyAlignment="1" applyProtection="1">
      <alignment horizontal="left" vertical="center" wrapText="1"/>
    </xf>
    <xf numFmtId="0" fontId="19" fillId="3" borderId="14" xfId="0" applyFont="1" applyFill="1" applyBorder="1" applyAlignment="1" applyProtection="1">
      <alignment horizontal="justify" vertical="center" wrapText="1"/>
    </xf>
    <xf numFmtId="0" fontId="19" fillId="3" borderId="15" xfId="0" applyFont="1" applyFill="1" applyBorder="1" applyAlignment="1" applyProtection="1">
      <alignment horizontal="justify" vertical="center" wrapText="1"/>
    </xf>
    <xf numFmtId="0" fontId="19" fillId="3" borderId="16" xfId="0" applyFont="1" applyFill="1" applyBorder="1" applyAlignment="1" applyProtection="1">
      <alignment horizontal="justify"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top" wrapText="1"/>
    </xf>
    <xf numFmtId="0" fontId="40" fillId="9" borderId="6" xfId="0" applyFont="1" applyFill="1" applyBorder="1" applyAlignment="1">
      <alignment horizontal="center"/>
    </xf>
    <xf numFmtId="0" fontId="40" fillId="9" borderId="4" xfId="0" applyFont="1" applyFill="1" applyBorder="1" applyAlignment="1">
      <alignment horizontal="center"/>
    </xf>
    <xf numFmtId="0" fontId="40" fillId="9" borderId="3" xfId="0" applyFont="1" applyFill="1" applyBorder="1" applyAlignment="1">
      <alignment horizontal="center"/>
    </xf>
    <xf numFmtId="0" fontId="38" fillId="11" borderId="6" xfId="0" applyFont="1" applyFill="1" applyBorder="1" applyAlignment="1">
      <alignment horizontal="center" vertical="center" wrapText="1"/>
    </xf>
    <xf numFmtId="0" fontId="38" fillId="11" borderId="3" xfId="0" applyFont="1" applyFill="1" applyBorder="1" applyAlignment="1">
      <alignment horizontal="center" vertical="center" wrapText="1"/>
    </xf>
    <xf numFmtId="166" fontId="41" fillId="11" borderId="6" xfId="25" applyFont="1" applyFill="1" applyBorder="1" applyAlignment="1">
      <alignment horizontal="center" vertical="center" wrapText="1"/>
    </xf>
    <xf numFmtId="166" fontId="41" fillId="11" borderId="3" xfId="25" applyFont="1" applyFill="1" applyBorder="1" applyAlignment="1">
      <alignment horizontal="center" vertical="center" wrapText="1"/>
    </xf>
    <xf numFmtId="0" fontId="0" fillId="0" borderId="1" xfId="0" applyFont="1" applyFill="1" applyBorder="1" applyAlignment="1">
      <alignment horizontal="left" vertical="top" wrapText="1"/>
    </xf>
    <xf numFmtId="0" fontId="0" fillId="0" borderId="7"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7" xfId="0" applyFont="1" applyFill="1" applyBorder="1" applyAlignment="1">
      <alignment horizontal="left" vertical="top" wrapText="1"/>
    </xf>
    <xf numFmtId="0" fontId="0" fillId="0" borderId="25" xfId="0" applyFont="1" applyFill="1" applyBorder="1" applyAlignment="1">
      <alignment horizontal="left" vertical="top" wrapText="1"/>
    </xf>
    <xf numFmtId="0" fontId="0" fillId="0" borderId="11" xfId="0" applyFont="1" applyFill="1" applyBorder="1" applyAlignment="1">
      <alignment horizontal="left" vertical="top" wrapText="1"/>
    </xf>
    <xf numFmtId="0" fontId="14" fillId="5" borderId="1" xfId="14" applyFont="1" applyFill="1" applyBorder="1" applyAlignment="1" applyProtection="1">
      <alignment horizontal="left" vertical="center" wrapText="1"/>
    </xf>
    <xf numFmtId="0" fontId="15" fillId="3" borderId="1" xfId="14"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5" fillId="0" borderId="1" xfId="0" applyFont="1" applyFill="1" applyBorder="1" applyAlignment="1" applyProtection="1">
      <alignment horizontal="center" vertical="top" wrapText="1"/>
      <protection locked="0"/>
    </xf>
    <xf numFmtId="0" fontId="7" fillId="3" borderId="1" xfId="14" applyFont="1" applyFill="1" applyBorder="1" applyAlignment="1" applyProtection="1">
      <alignment horizontal="center" vertical="center"/>
    </xf>
    <xf numFmtId="0" fontId="5" fillId="3" borderId="1" xfId="14" applyFont="1" applyFill="1" applyBorder="1" applyAlignment="1" applyProtection="1">
      <alignment horizontal="center" vertical="center"/>
    </xf>
    <xf numFmtId="0" fontId="16" fillId="4" borderId="1" xfId="14" applyFont="1" applyFill="1" applyBorder="1" applyAlignment="1" applyProtection="1">
      <alignment horizontal="center" vertical="center"/>
    </xf>
    <xf numFmtId="0" fontId="15" fillId="3" borderId="1" xfId="14" applyFont="1" applyFill="1" applyBorder="1" applyAlignment="1" applyProtection="1">
      <alignment horizontal="center" vertical="center" wrapText="1"/>
    </xf>
    <xf numFmtId="1" fontId="15" fillId="3" borderId="1" xfId="5" applyNumberFormat="1" applyFont="1" applyFill="1" applyBorder="1" applyAlignment="1" applyProtection="1">
      <alignment horizontal="center" vertical="center" wrapText="1"/>
    </xf>
    <xf numFmtId="9" fontId="15" fillId="3" borderId="1" xfId="17" applyFont="1" applyFill="1" applyBorder="1" applyAlignment="1" applyProtection="1">
      <alignment horizontal="center" vertical="center"/>
    </xf>
    <xf numFmtId="0" fontId="15" fillId="3" borderId="1" xfId="17"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43" fillId="3" borderId="1" xfId="0" applyFont="1" applyFill="1" applyBorder="1" applyAlignment="1" applyProtection="1">
      <alignment horizontal="center"/>
    </xf>
    <xf numFmtId="49" fontId="15" fillId="3" borderId="1" xfId="14" applyNumberFormat="1" applyFont="1" applyFill="1" applyBorder="1" applyAlignment="1" applyProtection="1">
      <alignment horizontal="center" vertical="center"/>
    </xf>
    <xf numFmtId="0" fontId="42" fillId="3" borderId="1" xfId="14" applyFont="1" applyFill="1" applyBorder="1" applyAlignment="1" applyProtection="1">
      <alignment horizontal="center" vertical="center"/>
    </xf>
    <xf numFmtId="0" fontId="14" fillId="5" borderId="1" xfId="14" applyFont="1" applyFill="1" applyBorder="1" applyAlignment="1" applyProtection="1">
      <alignment horizontal="center" vertical="center"/>
    </xf>
    <xf numFmtId="9" fontId="14" fillId="5" borderId="1" xfId="17" applyFont="1" applyFill="1" applyBorder="1" applyAlignment="1" applyProtection="1">
      <alignment horizontal="center" vertical="center"/>
    </xf>
    <xf numFmtId="0" fontId="15" fillId="3" borderId="1" xfId="14" applyFont="1" applyFill="1" applyBorder="1" applyAlignment="1" applyProtection="1">
      <alignment horizontal="left" vertical="center" wrapText="1"/>
      <protection locked="0"/>
    </xf>
    <xf numFmtId="14" fontId="15" fillId="3" borderId="1" xfId="14" applyNumberFormat="1" applyFont="1" applyFill="1" applyBorder="1" applyAlignment="1" applyProtection="1">
      <alignment horizontal="center" vertical="center" wrapText="1"/>
    </xf>
    <xf numFmtId="9" fontId="15" fillId="3" borderId="1" xfId="17" applyNumberFormat="1" applyFont="1" applyFill="1" applyBorder="1" applyAlignment="1" applyProtection="1">
      <alignment horizontal="center" vertical="center" wrapText="1"/>
    </xf>
    <xf numFmtId="9" fontId="15" fillId="3" borderId="1" xfId="17" applyFont="1" applyFill="1" applyBorder="1" applyAlignment="1" applyProtection="1">
      <alignment horizontal="center" vertical="center" wrapText="1"/>
    </xf>
    <xf numFmtId="9" fontId="14" fillId="3" borderId="1" xfId="17" applyFont="1" applyFill="1" applyBorder="1" applyAlignment="1" applyProtection="1">
      <alignment horizontal="center" vertical="center"/>
    </xf>
    <xf numFmtId="0" fontId="14" fillId="4" borderId="1" xfId="14" applyFont="1" applyFill="1" applyBorder="1" applyAlignment="1" applyProtection="1">
      <alignment horizontal="center" vertical="center"/>
      <protection locked="0"/>
    </xf>
    <xf numFmtId="0" fontId="15" fillId="3" borderId="1" xfId="14" applyFont="1" applyFill="1" applyBorder="1" applyAlignment="1" applyProtection="1">
      <alignment horizontal="center" vertical="center"/>
      <protection locked="0"/>
    </xf>
    <xf numFmtId="0" fontId="14" fillId="5" borderId="1" xfId="14" applyFont="1" applyFill="1" applyBorder="1" applyAlignment="1" applyProtection="1">
      <alignment horizontal="justify" vertical="center"/>
      <protection locked="0"/>
    </xf>
    <xf numFmtId="0" fontId="16" fillId="4" borderId="1" xfId="14" applyFont="1" applyFill="1" applyBorder="1" applyAlignment="1" applyProtection="1">
      <alignment horizontal="center" vertical="center"/>
      <protection locked="0"/>
    </xf>
    <xf numFmtId="0" fontId="16" fillId="0" borderId="1" xfId="14"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3" borderId="1" xfId="0" applyFont="1" applyFill="1" applyBorder="1" applyAlignment="1" applyProtection="1">
      <alignment horizontal="justify" vertical="center"/>
      <protection locked="0"/>
    </xf>
    <xf numFmtId="0" fontId="15" fillId="2" borderId="1" xfId="14" applyFont="1" applyFill="1" applyBorder="1" applyAlignment="1" applyProtection="1">
      <alignment horizontal="left" vertical="center" wrapText="1"/>
      <protection locked="0"/>
    </xf>
    <xf numFmtId="0" fontId="14" fillId="5" borderId="1" xfId="14" applyFont="1" applyFill="1" applyBorder="1" applyAlignment="1" applyProtection="1">
      <alignment horizontal="justify" vertical="center" wrapText="1"/>
    </xf>
    <xf numFmtId="0" fontId="15" fillId="2" borderId="1" xfId="14" applyFont="1" applyFill="1" applyBorder="1" applyAlignment="1" applyProtection="1">
      <alignment horizontal="center" vertical="center" wrapText="1"/>
    </xf>
    <xf numFmtId="0" fontId="8" fillId="0" borderId="20"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35" fillId="0" borderId="29" xfId="23" applyFont="1" applyFill="1" applyBorder="1" applyAlignment="1">
      <alignment horizontal="left" vertical="center" wrapText="1"/>
    </xf>
    <xf numFmtId="0" fontId="35" fillId="0" borderId="30" xfId="23" applyFont="1" applyFill="1" applyBorder="1" applyAlignment="1">
      <alignment horizontal="left" vertical="center" wrapText="1"/>
    </xf>
    <xf numFmtId="0" fontId="35" fillId="0" borderId="31" xfId="23" applyFont="1" applyFill="1" applyBorder="1" applyAlignment="1">
      <alignment horizontal="left" vertical="center" wrapText="1"/>
    </xf>
    <xf numFmtId="0" fontId="35" fillId="0" borderId="22" xfId="23" applyFont="1" applyFill="1" applyBorder="1" applyAlignment="1">
      <alignment horizontal="left" vertical="center" wrapText="1"/>
    </xf>
    <xf numFmtId="0" fontId="35" fillId="0" borderId="23" xfId="23" applyFont="1" applyFill="1" applyBorder="1" applyAlignment="1">
      <alignment horizontal="left" vertical="center" wrapText="1"/>
    </xf>
    <xf numFmtId="0" fontId="35" fillId="0" borderId="24" xfId="23" applyFont="1" applyFill="1" applyBorder="1" applyAlignment="1">
      <alignment horizontal="left" vertical="center" wrapText="1"/>
    </xf>
    <xf numFmtId="0" fontId="0" fillId="3" borderId="1" xfId="0" applyFill="1" applyBorder="1" applyAlignment="1">
      <alignment horizontal="center" vertical="center"/>
    </xf>
    <xf numFmtId="0" fontId="51" fillId="14" borderId="1" xfId="0" applyFont="1" applyFill="1" applyBorder="1" applyAlignment="1">
      <alignment horizontal="left" vertical="center"/>
    </xf>
    <xf numFmtId="0" fontId="0" fillId="3" borderId="7" xfId="0" applyFill="1" applyBorder="1" applyAlignment="1">
      <alignment horizontal="center" vertical="center"/>
    </xf>
    <xf numFmtId="0" fontId="0" fillId="3" borderId="25" xfId="0" applyFill="1" applyBorder="1" applyAlignment="1">
      <alignment horizontal="center" vertical="center"/>
    </xf>
    <xf numFmtId="0" fontId="0" fillId="3" borderId="11" xfId="0" applyFill="1" applyBorder="1" applyAlignment="1">
      <alignment horizontal="center" vertical="center"/>
    </xf>
    <xf numFmtId="0" fontId="51" fillId="14" borderId="27" xfId="0" applyFont="1" applyFill="1" applyBorder="1" applyAlignment="1">
      <alignment horizontal="left" vertical="center"/>
    </xf>
    <xf numFmtId="0" fontId="51" fillId="14" borderId="28" xfId="0" applyFont="1" applyFill="1" applyBorder="1" applyAlignment="1">
      <alignment horizontal="left" vertical="center"/>
    </xf>
    <xf numFmtId="0" fontId="51" fillId="15" borderId="1" xfId="0" applyFont="1" applyFill="1" applyBorder="1" applyAlignment="1">
      <alignment horizontal="left" vertical="center"/>
    </xf>
    <xf numFmtId="0" fontId="51" fillId="15" borderId="6" xfId="0" applyFont="1" applyFill="1" applyBorder="1" applyAlignment="1">
      <alignment horizontal="left" vertical="center"/>
    </xf>
    <xf numFmtId="0" fontId="51" fillId="15" borderId="3" xfId="0" applyFont="1" applyFill="1" applyBorder="1" applyAlignment="1">
      <alignment horizontal="left" vertical="center"/>
    </xf>
    <xf numFmtId="0" fontId="51" fillId="16" borderId="6" xfId="0" applyFont="1" applyFill="1" applyBorder="1" applyAlignment="1">
      <alignment horizontal="left" vertical="center"/>
    </xf>
    <xf numFmtId="0" fontId="51" fillId="16" borderId="3" xfId="0" applyFont="1" applyFill="1" applyBorder="1" applyAlignment="1">
      <alignment horizontal="left" vertical="center"/>
    </xf>
    <xf numFmtId="0" fontId="51" fillId="16" borderId="27" xfId="0" applyFont="1" applyFill="1" applyBorder="1" applyAlignment="1">
      <alignment horizontal="left" vertical="center"/>
    </xf>
    <xf numFmtId="0" fontId="51" fillId="16" borderId="28" xfId="0" applyFont="1" applyFill="1" applyBorder="1" applyAlignment="1">
      <alignment horizontal="left" vertical="center"/>
    </xf>
    <xf numFmtId="0" fontId="51" fillId="16" borderId="1" xfId="0" applyFont="1" applyFill="1" applyBorder="1" applyAlignment="1">
      <alignment horizontal="left" vertical="center"/>
    </xf>
  </cellXfs>
  <cellStyles count="26">
    <cellStyle name="Coma 2" xfId="1"/>
    <cellStyle name="Millares [0]" xfId="24" builtinId="6"/>
    <cellStyle name="Millares 2" xfId="3"/>
    <cellStyle name="Millares 2 3 2" xfId="4"/>
    <cellStyle name="Millares 3" xfId="5"/>
    <cellStyle name="Millares 4" xfId="2"/>
    <cellStyle name="Millares 5" xfId="25"/>
    <cellStyle name="Moneda 2" xfId="7"/>
    <cellStyle name="Moneda 2 2" xfId="8"/>
    <cellStyle name="Moneda 3" xfId="9"/>
    <cellStyle name="Moneda 4" xfId="10"/>
    <cellStyle name="Moneda 5" xfId="6"/>
    <cellStyle name="Normal" xfId="0" builtinId="0"/>
    <cellStyle name="Normal 2" xfId="11"/>
    <cellStyle name="Normal 2 2" xfId="12"/>
    <cellStyle name="Normal 3" xfId="13"/>
    <cellStyle name="Normal 3 2" xfId="20"/>
    <cellStyle name="Normal 4" xfId="14"/>
    <cellStyle name="Normal 5" xfId="23"/>
    <cellStyle name="Normal 8" xfId="22"/>
    <cellStyle name="Normal_573_2009_ Actualizado 22_12_2009" xfId="21"/>
    <cellStyle name="Porcentaje" xfId="19" builtinId="5"/>
    <cellStyle name="Porcentaje 2" xfId="16"/>
    <cellStyle name="Porcentaje 3" xfId="15"/>
    <cellStyle name="Porcentual 2" xfId="17"/>
    <cellStyle name="Porcentual 2 2" xfId="18"/>
  </cellStyles>
  <dxfs count="0"/>
  <tableStyles count="0" defaultTableStyle="TableStyleMedium2" defaultPivotStyle="PivotStyleLight16"/>
  <colors>
    <mruColors>
      <color rgb="FFFF00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'[3]1_Acciones_disciplinarias'!$D$29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'[3]1_Acciones_disciplinarias'!$B$30:$B$41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'[3]1_Acciones_disciplinarias'!$D$30:$D$41</c:f>
              <c:numCache>
                <c:formatCode>General</c:formatCode>
                <c:ptCount val="12"/>
                <c:pt idx="0">
                  <c:v>0</c:v>
                </c:pt>
                <c:pt idx="1">
                  <c:v>0</c:v>
                </c:pt>
                <c:pt idx="2">
                  <c:v>2</c:v>
                </c:pt>
                <c:pt idx="3">
                  <c:v>2</c:v>
                </c:pt>
                <c:pt idx="4">
                  <c:v>2</c:v>
                </c:pt>
                <c:pt idx="5">
                  <c:v>2</c:v>
                </c:pt>
                <c:pt idx="6">
                  <c:v>2</c:v>
                </c:pt>
                <c:pt idx="7">
                  <c:v>2</c:v>
                </c:pt>
                <c:pt idx="8">
                  <c:v>2</c:v>
                </c:pt>
                <c:pt idx="9">
                  <c:v>2</c:v>
                </c:pt>
                <c:pt idx="10">
                  <c:v>2</c:v>
                </c:pt>
                <c:pt idx="11">
                  <c:v>2</c:v>
                </c:pt>
              </c:numCache>
            </c:numRef>
          </c:val>
          <c:smooth val="0"/>
          <c:extLst>
            <c:ext xmlns:c16="http://schemas.microsoft.com/office/drawing/2014/chart" uri="{C3380CC4-5D6E-409C-BE32-E72D297353CC}">
              <c16:uniqueId val="{00000000-AF69-4BA5-998D-92E04302D0B7}"/>
            </c:ext>
          </c:extLst>
        </c:ser>
        <c:ser>
          <c:idx val="1"/>
          <c:order val="1"/>
          <c:tx>
            <c:strRef>
              <c:f>'[3]1_Acciones_disciplinarias'!$F$29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'[3]1_Acciones_disciplinarias'!$B$30:$B$41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'[3]1_Acciones_disciplinarias'!$F$30:$F$41</c:f>
              <c:numCache>
                <c:formatCode>General</c:formatCode>
                <c:ptCount val="12"/>
                <c:pt idx="0">
                  <c:v>0</c:v>
                </c:pt>
                <c:pt idx="1">
                  <c:v>0</c:v>
                </c:pt>
                <c:pt idx="2">
                  <c:v>2</c:v>
                </c:pt>
                <c:pt idx="3">
                  <c:v>2</c:v>
                </c:pt>
                <c:pt idx="4">
                  <c:v>2</c:v>
                </c:pt>
                <c:pt idx="5">
                  <c:v>2</c:v>
                </c:pt>
                <c:pt idx="6">
                  <c:v>2</c:v>
                </c:pt>
                <c:pt idx="7">
                  <c:v>2</c:v>
                </c:pt>
                <c:pt idx="8">
                  <c:v>2</c:v>
                </c:pt>
                <c:pt idx="9">
                  <c:v>2</c:v>
                </c:pt>
                <c:pt idx="10">
                  <c:v>2</c:v>
                </c:pt>
                <c:pt idx="11">
                  <c:v>2</c:v>
                </c:pt>
              </c:numCache>
            </c:numRef>
          </c:val>
          <c:smooth val="0"/>
          <c:extLst>
            <c:ext xmlns:c16="http://schemas.microsoft.com/office/drawing/2014/chart" uri="{C3380CC4-5D6E-409C-BE32-E72D297353CC}">
              <c16:uniqueId val="{00000001-AF69-4BA5-998D-92E04302D0B7}"/>
            </c:ext>
          </c:extLst>
        </c:ser>
        <c:dLbls>
          <c:showLegendKey val="0"/>
          <c:showVal val="0"/>
          <c:showCatName val="0"/>
          <c:showSerName val="0"/>
          <c:showPercent val="0"/>
          <c:showBubbleSize val="0"/>
        </c:dLbls>
        <c:marker val="1"/>
        <c:smooth val="0"/>
        <c:axId val="371447848"/>
        <c:axId val="371448632"/>
      </c:lineChart>
      <c:catAx>
        <c:axId val="371447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1448632"/>
        <c:crosses val="autoZero"/>
        <c:auto val="1"/>
        <c:lblAlgn val="ctr"/>
        <c:lblOffset val="100"/>
        <c:noMultiLvlLbl val="0"/>
      </c:catAx>
      <c:valAx>
        <c:axId val="3714486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1447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80387987147705E-2"/>
          <c:y val="0.12037037037037036"/>
          <c:w val="0.93629471114227769"/>
          <c:h val="0.73577136191309422"/>
        </c:manualLayout>
      </c:layout>
      <c:lineChart>
        <c:grouping val="standard"/>
        <c:varyColors val="0"/>
        <c:ser>
          <c:idx val="0"/>
          <c:order val="0"/>
          <c:tx>
            <c:strRef>
              <c:f>'2_Seguimientos'!$D$29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'2_Seguimientos'!$B$30:$B$41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'2_Seguimientos'!$D$30:$D$41</c:f>
              <c:numCache>
                <c:formatCode>0.0%</c:formatCode>
                <c:ptCount val="12"/>
                <c:pt idx="0">
                  <c:v>0</c:v>
                </c:pt>
                <c:pt idx="1">
                  <c:v>0</c:v>
                </c:pt>
                <c:pt idx="2">
                  <c:v>0.25</c:v>
                </c:pt>
                <c:pt idx="3">
                  <c:v>0.25</c:v>
                </c:pt>
                <c:pt idx="4">
                  <c:v>0.5</c:v>
                </c:pt>
                <c:pt idx="5">
                  <c:v>0.5</c:v>
                </c:pt>
                <c:pt idx="6">
                  <c:v>0.5</c:v>
                </c:pt>
                <c:pt idx="7">
                  <c:v>0.5</c:v>
                </c:pt>
                <c:pt idx="8">
                  <c:v>0.75</c:v>
                </c:pt>
                <c:pt idx="9">
                  <c:v>0.75</c:v>
                </c:pt>
                <c:pt idx="10">
                  <c:v>0.75</c:v>
                </c:pt>
                <c:pt idx="11">
                  <c:v>0.75</c:v>
                </c:pt>
              </c:numCache>
            </c:numRef>
          </c:val>
          <c:smooth val="0"/>
          <c:extLst>
            <c:ext xmlns:c16="http://schemas.microsoft.com/office/drawing/2014/chart" uri="{C3380CC4-5D6E-409C-BE32-E72D297353CC}">
              <c16:uniqueId val="{00000000-BE42-4C7B-BC9D-294B1E4D21B8}"/>
            </c:ext>
          </c:extLst>
        </c:ser>
        <c:ser>
          <c:idx val="1"/>
          <c:order val="1"/>
          <c:tx>
            <c:strRef>
              <c:f>'2_Seguimientos'!$F$29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'2_Seguimientos'!$B$30:$B$41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'2_Seguimientos'!$F$30:$F$41</c:f>
              <c:numCache>
                <c:formatCode>0.0%</c:formatCode>
                <c:ptCount val="12"/>
                <c:pt idx="0">
                  <c:v>0</c:v>
                </c:pt>
                <c:pt idx="1">
                  <c:v>0</c:v>
                </c:pt>
                <c:pt idx="2">
                  <c:v>0.25</c:v>
                </c:pt>
                <c:pt idx="3">
                  <c:v>0.5</c:v>
                </c:pt>
                <c:pt idx="4">
                  <c:v>0.5</c:v>
                </c:pt>
                <c:pt idx="5">
                  <c:v>0.5</c:v>
                </c:pt>
                <c:pt idx="6">
                  <c:v>0.75</c:v>
                </c:pt>
                <c:pt idx="7">
                  <c:v>0.75</c:v>
                </c:pt>
                <c:pt idx="8">
                  <c:v>1</c:v>
                </c:pt>
                <c:pt idx="9">
                  <c:v>1</c:v>
                </c:pt>
                <c:pt idx="10">
                  <c:v>1</c:v>
                </c:pt>
                <c:pt idx="11">
                  <c:v>1</c:v>
                </c:pt>
              </c:numCache>
            </c:numRef>
          </c:val>
          <c:smooth val="0"/>
          <c:extLst>
            <c:ext xmlns:c16="http://schemas.microsoft.com/office/drawing/2014/chart" uri="{C3380CC4-5D6E-409C-BE32-E72D297353CC}">
              <c16:uniqueId val="{00000001-BE42-4C7B-BC9D-294B1E4D21B8}"/>
            </c:ext>
          </c:extLst>
        </c:ser>
        <c:dLbls>
          <c:showLegendKey val="0"/>
          <c:showVal val="0"/>
          <c:showCatName val="0"/>
          <c:showSerName val="0"/>
          <c:showPercent val="0"/>
          <c:showBubbleSize val="0"/>
        </c:dLbls>
        <c:marker val="1"/>
        <c:smooth val="0"/>
        <c:axId val="313901672"/>
        <c:axId val="313902064"/>
      </c:lineChart>
      <c:catAx>
        <c:axId val="313901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3902064"/>
        <c:crosses val="autoZero"/>
        <c:auto val="1"/>
        <c:lblAlgn val="ctr"/>
        <c:lblOffset val="100"/>
        <c:noMultiLvlLbl val="0"/>
      </c:catAx>
      <c:valAx>
        <c:axId val="3139020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3901672"/>
        <c:crosses val="autoZero"/>
        <c:crossBetween val="between"/>
      </c:valAx>
      <c:spPr>
        <a:noFill/>
        <a:ln>
          <a:noFill/>
        </a:ln>
        <a:effectLst/>
      </c:spPr>
    </c:plotArea>
    <c:legend>
      <c:legendPos val="b"/>
      <c:layout>
        <c:manualLayout>
          <c:xMode val="edge"/>
          <c:yMode val="edge"/>
          <c:x val="0.10665644597209861"/>
          <c:y val="2.3726305045202681E-2"/>
          <c:w val="0.79393047399136474"/>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025527282169921E-2"/>
          <c:y val="0.20795277308219284"/>
          <c:w val="0.89503277297413975"/>
          <c:h val="0.55861533396025864"/>
        </c:manualLayout>
      </c:layout>
      <c:lineChart>
        <c:grouping val="standard"/>
        <c:varyColors val="0"/>
        <c:ser>
          <c:idx val="0"/>
          <c:order val="0"/>
          <c:tx>
            <c:strRef>
              <c:f>'3_Eje_Presu'!$D$29</c:f>
              <c:strCache>
                <c:ptCount val="1"/>
                <c:pt idx="0">
                  <c:v>30. Denominador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'3_Eje_Presu'!$A$30:$A$41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'3_Eje_Presu'!$D$30:$D$41</c:f>
              <c:numCache>
                <c:formatCode>#,##0</c:formatCode>
                <c:ptCount val="12"/>
                <c:pt idx="0">
                  <c:v>16186983525</c:v>
                </c:pt>
              </c:numCache>
            </c:numRef>
          </c:val>
          <c:smooth val="0"/>
          <c:extLst>
            <c:ext xmlns:c16="http://schemas.microsoft.com/office/drawing/2014/chart" uri="{C3380CC4-5D6E-409C-BE32-E72D297353CC}">
              <c16:uniqueId val="{00000000-2763-4F1B-BC8F-FAA9303085DB}"/>
            </c:ext>
          </c:extLst>
        </c:ser>
        <c:ser>
          <c:idx val="1"/>
          <c:order val="1"/>
          <c:tx>
            <c:strRef>
              <c:f>'3_Eje_Presu'!$C$29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'3_Eje_Presu'!$A$30:$A$41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'3_Eje_Presu'!$C$30:$C$41</c:f>
              <c:numCache>
                <c:formatCode>#,##0</c:formatCode>
                <c:ptCount val="12"/>
                <c:pt idx="0">
                  <c:v>0</c:v>
                </c:pt>
                <c:pt idx="1">
                  <c:v>1281358130</c:v>
                </c:pt>
                <c:pt idx="2">
                  <c:v>3828320130</c:v>
                </c:pt>
                <c:pt idx="3">
                  <c:v>3941312130</c:v>
                </c:pt>
                <c:pt idx="4">
                  <c:v>5314695935</c:v>
                </c:pt>
                <c:pt idx="5">
                  <c:v>5322095935</c:v>
                </c:pt>
                <c:pt idx="6">
                  <c:v>6984622255</c:v>
                </c:pt>
                <c:pt idx="7">
                  <c:v>8647780049</c:v>
                </c:pt>
                <c:pt idx="8">
                  <c:v>8754530314</c:v>
                </c:pt>
                <c:pt idx="9">
                  <c:v>8754530314</c:v>
                </c:pt>
                <c:pt idx="10">
                  <c:v>8754530314</c:v>
                </c:pt>
                <c:pt idx="11">
                  <c:v>8754530314</c:v>
                </c:pt>
              </c:numCache>
            </c:numRef>
          </c:val>
          <c:smooth val="0"/>
          <c:extLst>
            <c:ext xmlns:c16="http://schemas.microsoft.com/office/drawing/2014/chart" uri="{C3380CC4-5D6E-409C-BE32-E72D297353CC}">
              <c16:uniqueId val="{00000001-2763-4F1B-BC8F-FAA9303085DB}"/>
            </c:ext>
          </c:extLst>
        </c:ser>
        <c:dLbls>
          <c:showLegendKey val="0"/>
          <c:showVal val="0"/>
          <c:showCatName val="0"/>
          <c:showSerName val="0"/>
          <c:showPercent val="0"/>
          <c:showBubbleSize val="0"/>
        </c:dLbls>
        <c:marker val="1"/>
        <c:smooth val="0"/>
        <c:axId val="313898536"/>
        <c:axId val="313896184"/>
      </c:lineChart>
      <c:catAx>
        <c:axId val="313898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333333"/>
                </a:solidFill>
                <a:latin typeface="Calibri"/>
                <a:ea typeface="Calibri"/>
                <a:cs typeface="Calibri"/>
              </a:defRPr>
            </a:pPr>
            <a:endParaRPr lang="es-CO"/>
          </a:p>
        </c:txPr>
        <c:crossAx val="313896184"/>
        <c:crosses val="autoZero"/>
        <c:auto val="1"/>
        <c:lblAlgn val="ctr"/>
        <c:lblOffset val="100"/>
        <c:noMultiLvlLbl val="0"/>
      </c:catAx>
      <c:valAx>
        <c:axId val="313896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313898536"/>
        <c:crosses val="autoZero"/>
        <c:crossBetween val="between"/>
      </c:valAx>
      <c:spPr>
        <a:noFill/>
        <a:ln w="25400">
          <a:noFill/>
        </a:ln>
      </c:spPr>
    </c:plotArea>
    <c:legend>
      <c:legendPos val="b"/>
      <c:layout>
        <c:manualLayout>
          <c:xMode val="edge"/>
          <c:yMode val="edge"/>
          <c:x val="0.25206483359428694"/>
          <c:y val="5.0153885370717903E-2"/>
          <c:w val="0.47559139702318265"/>
          <c:h val="9.3815335921102194E-2"/>
        </c:manualLayout>
      </c:layout>
      <c:overlay val="0"/>
      <c:spPr>
        <a:noFill/>
        <a:ln w="25400">
          <a:noFill/>
        </a:ln>
      </c:spPr>
      <c:txPr>
        <a:bodyPr/>
        <a:lstStyle/>
        <a:p>
          <a:pPr>
            <a:defRPr sz="100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076427105767983E-2"/>
          <c:y val="0.13310581993306012"/>
          <c:w val="0.95730128054423647"/>
          <c:h val="0.61110889402446777"/>
        </c:manualLayout>
      </c:layout>
      <c:lineChart>
        <c:grouping val="standard"/>
        <c:varyColors val="0"/>
        <c:ser>
          <c:idx val="0"/>
          <c:order val="0"/>
          <c:tx>
            <c:strRef>
              <c:f>'4_PAAC'!$F$29</c:f>
              <c:strCache>
                <c:ptCount val="1"/>
                <c:pt idx="0">
                  <c:v>Denominador Acumulado (Variable 2)</c:v>
                </c:pt>
              </c:strCache>
            </c:strRef>
          </c:tx>
          <c:cat>
            <c:strRef>
              <c:f>'4_PAAC'!$B$30:$B$41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'4_PAAC'!$F$30:$F$41</c:f>
              <c:numCache>
                <c:formatCode>_(* #,##0_);_(* \(#,##0\);_(* "-"_);_(@_)</c:formatCode>
                <c:ptCount val="12"/>
                <c:pt idx="0">
                  <c:v>0</c:v>
                </c:pt>
                <c:pt idx="1">
                  <c:v>0</c:v>
                </c:pt>
                <c:pt idx="2">
                  <c:v>0</c:v>
                </c:pt>
                <c:pt idx="3">
                  <c:v>0</c:v>
                </c:pt>
                <c:pt idx="4">
                  <c:v>0</c:v>
                </c:pt>
                <c:pt idx="5">
                  <c:v>0</c:v>
                </c:pt>
                <c:pt idx="6">
                  <c:v>0</c:v>
                </c:pt>
                <c:pt idx="7">
                  <c:v>0</c:v>
                </c:pt>
                <c:pt idx="8">
                  <c:v>1</c:v>
                </c:pt>
                <c:pt idx="9">
                  <c:v>1</c:v>
                </c:pt>
                <c:pt idx="10">
                  <c:v>1</c:v>
                </c:pt>
                <c:pt idx="11">
                  <c:v>2</c:v>
                </c:pt>
              </c:numCache>
            </c:numRef>
          </c:val>
          <c:smooth val="0"/>
          <c:extLst>
            <c:ext xmlns:c16="http://schemas.microsoft.com/office/drawing/2014/chart" uri="{C3380CC4-5D6E-409C-BE32-E72D297353CC}">
              <c16:uniqueId val="{00000000-8CF0-4A13-949A-ABC0C21DE450}"/>
            </c:ext>
          </c:extLst>
        </c:ser>
        <c:ser>
          <c:idx val="1"/>
          <c:order val="1"/>
          <c:tx>
            <c:strRef>
              <c:f>'4_PAAC'!$D$29</c:f>
              <c:strCache>
                <c:ptCount val="1"/>
                <c:pt idx="0">
                  <c:v>Numerador Acumulado (Variable 1)</c:v>
                </c:pt>
              </c:strCache>
            </c:strRef>
          </c:tx>
          <c:cat>
            <c:strRef>
              <c:f>'4_PAAC'!$B$30:$B$41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'4_PAAC'!$D$30:$D$41</c:f>
              <c:numCache>
                <c:formatCode>_(* #,##0_);_(* \(#,##0\);_(* "-"_);_(@_)</c:formatCode>
                <c:ptCount val="12"/>
                <c:pt idx="0">
                  <c:v>0</c:v>
                </c:pt>
                <c:pt idx="1">
                  <c:v>0</c:v>
                </c:pt>
                <c:pt idx="2">
                  <c:v>0</c:v>
                </c:pt>
                <c:pt idx="3">
                  <c:v>0</c:v>
                </c:pt>
                <c:pt idx="4">
                  <c:v>0</c:v>
                </c:pt>
                <c:pt idx="5">
                  <c:v>0</c:v>
                </c:pt>
                <c:pt idx="6">
                  <c:v>0</c:v>
                </c:pt>
                <c:pt idx="7">
                  <c:v>0</c:v>
                </c:pt>
                <c:pt idx="8">
                  <c:v>1</c:v>
                </c:pt>
                <c:pt idx="9">
                  <c:v>1</c:v>
                </c:pt>
                <c:pt idx="10">
                  <c:v>1</c:v>
                </c:pt>
                <c:pt idx="11">
                  <c:v>1</c:v>
                </c:pt>
              </c:numCache>
            </c:numRef>
          </c:val>
          <c:smooth val="0"/>
          <c:extLst>
            <c:ext xmlns:c16="http://schemas.microsoft.com/office/drawing/2014/chart" uri="{C3380CC4-5D6E-409C-BE32-E72D297353CC}">
              <c16:uniqueId val="{00000001-8CF0-4A13-949A-ABC0C21DE450}"/>
            </c:ext>
          </c:extLst>
        </c:ser>
        <c:dLbls>
          <c:showLegendKey val="0"/>
          <c:showVal val="0"/>
          <c:showCatName val="0"/>
          <c:showSerName val="0"/>
          <c:showPercent val="0"/>
          <c:showBubbleSize val="0"/>
        </c:dLbls>
        <c:marker val="1"/>
        <c:smooth val="0"/>
        <c:axId val="313898144"/>
        <c:axId val="313896968"/>
      </c:lineChart>
      <c:catAx>
        <c:axId val="31389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333333"/>
                </a:solidFill>
                <a:latin typeface="Calibri"/>
                <a:ea typeface="Calibri"/>
                <a:cs typeface="Calibri"/>
              </a:defRPr>
            </a:pPr>
            <a:endParaRPr lang="es-CO"/>
          </a:p>
        </c:txPr>
        <c:crossAx val="313896968"/>
        <c:crosses val="autoZero"/>
        <c:auto val="1"/>
        <c:lblAlgn val="ctr"/>
        <c:lblOffset val="100"/>
        <c:noMultiLvlLbl val="0"/>
      </c:catAx>
      <c:valAx>
        <c:axId val="31389696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313898144"/>
        <c:crosses val="autoZero"/>
        <c:crossBetween val="between"/>
        <c:majorUnit val="1"/>
      </c:valAx>
      <c:spPr>
        <a:noFill/>
        <a:ln w="25400">
          <a:noFill/>
        </a:ln>
      </c:spPr>
    </c:plotArea>
    <c:legend>
      <c:legendPos val="b"/>
      <c:layout>
        <c:manualLayout>
          <c:xMode val="edge"/>
          <c:yMode val="edge"/>
          <c:x val="0.26918888073804936"/>
          <c:y val="1.7221522832162977E-2"/>
          <c:w val="0.43685433674014157"/>
          <c:h val="8.1754465313276362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157278</xdr:colOff>
      <xdr:row>0</xdr:row>
      <xdr:rowOff>231321</xdr:rowOff>
    </xdr:from>
    <xdr:to>
      <xdr:col>1</xdr:col>
      <xdr:colOff>1262743</xdr:colOff>
      <xdr:row>3</xdr:row>
      <xdr:rowOff>108856</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278" y="231321"/>
          <a:ext cx="1717786" cy="1442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404812</xdr:colOff>
      <xdr:row>1</xdr:row>
      <xdr:rowOff>65340</xdr:rowOff>
    </xdr:from>
    <xdr:to>
      <xdr:col>1</xdr:col>
      <xdr:colOff>1481269</xdr:colOff>
      <xdr:row>4</xdr:row>
      <xdr:rowOff>154781</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537" y="265365"/>
          <a:ext cx="1076457" cy="841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304800</xdr:colOff>
      <xdr:row>1</xdr:row>
      <xdr:rowOff>104775</xdr:rowOff>
    </xdr:from>
    <xdr:to>
      <xdr:col>2</xdr:col>
      <xdr:colOff>424656</xdr:colOff>
      <xdr:row>4</xdr:row>
      <xdr:rowOff>114300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428625" y="247650"/>
          <a:ext cx="691356"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297960</xdr:colOff>
      <xdr:row>1</xdr:row>
      <xdr:rowOff>93624</xdr:rowOff>
    </xdr:from>
    <xdr:to>
      <xdr:col>1</xdr:col>
      <xdr:colOff>1287095</xdr:colOff>
      <xdr:row>4</xdr:row>
      <xdr:rowOff>280460</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64635" y="169824"/>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412750</xdr:colOff>
      <xdr:row>43</xdr:row>
      <xdr:rowOff>67732</xdr:rowOff>
    </xdr:from>
    <xdr:to>
      <xdr:col>7</xdr:col>
      <xdr:colOff>0</xdr:colOff>
      <xdr:row>47</xdr:row>
      <xdr:rowOff>486833</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461962</xdr:colOff>
      <xdr:row>1</xdr:row>
      <xdr:rowOff>52387</xdr:rowOff>
    </xdr:from>
    <xdr:to>
      <xdr:col>1</xdr:col>
      <xdr:colOff>1462087</xdr:colOff>
      <xdr:row>4</xdr:row>
      <xdr:rowOff>195262</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 y="252412"/>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329710</xdr:colOff>
      <xdr:row>1</xdr:row>
      <xdr:rowOff>51290</xdr:rowOff>
    </xdr:from>
    <xdr:to>
      <xdr:col>1</xdr:col>
      <xdr:colOff>1318845</xdr:colOff>
      <xdr:row>4</xdr:row>
      <xdr:rowOff>238126</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158750</xdr:colOff>
      <xdr:row>43</xdr:row>
      <xdr:rowOff>162983</xdr:rowOff>
    </xdr:from>
    <xdr:to>
      <xdr:col>8</xdr:col>
      <xdr:colOff>1047750</xdr:colOff>
      <xdr:row>47</xdr:row>
      <xdr:rowOff>535516</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378617</xdr:colOff>
      <xdr:row>1</xdr:row>
      <xdr:rowOff>64294</xdr:rowOff>
    </xdr:from>
    <xdr:to>
      <xdr:col>1</xdr:col>
      <xdr:colOff>1378742</xdr:colOff>
      <xdr:row>4</xdr:row>
      <xdr:rowOff>207169</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961" y="266700"/>
          <a:ext cx="1000125" cy="89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1</xdr:row>
      <xdr:rowOff>66675</xdr:rowOff>
    </xdr:from>
    <xdr:to>
      <xdr:col>0</xdr:col>
      <xdr:colOff>1143000</xdr:colOff>
      <xdr:row>4</xdr:row>
      <xdr:rowOff>180975</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47675" y="133350"/>
          <a:ext cx="6953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361950</xdr:colOff>
      <xdr:row>43</xdr:row>
      <xdr:rowOff>38099</xdr:rowOff>
    </xdr:from>
    <xdr:to>
      <xdr:col>7</xdr:col>
      <xdr:colOff>866774</xdr:colOff>
      <xdr:row>47</xdr:row>
      <xdr:rowOff>342900</xdr:rowOff>
    </xdr:to>
    <xdr:graphicFrame macro="">
      <xdr:nvGraphicFramePr>
        <xdr:cNvPr id="3" name="Gráfico 1">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333375</xdr:colOff>
      <xdr:row>1</xdr:row>
      <xdr:rowOff>47625</xdr:rowOff>
    </xdr:from>
    <xdr:to>
      <xdr:col>0</xdr:col>
      <xdr:colOff>1314450</xdr:colOff>
      <xdr:row>4</xdr:row>
      <xdr:rowOff>238125</xdr:rowOff>
    </xdr:to>
    <xdr:pic>
      <xdr:nvPicPr>
        <xdr:cNvPr id="4" name="Imagen 1">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33375" y="114300"/>
          <a:ext cx="9810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66675</xdr:colOff>
      <xdr:row>1</xdr:row>
      <xdr:rowOff>38100</xdr:rowOff>
    </xdr:from>
    <xdr:to>
      <xdr:col>1</xdr:col>
      <xdr:colOff>1057275</xdr:colOff>
      <xdr:row>4</xdr:row>
      <xdr:rowOff>180975</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238125"/>
          <a:ext cx="9906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361950</xdr:colOff>
      <xdr:row>1</xdr:row>
      <xdr:rowOff>112651</xdr:rowOff>
    </xdr:from>
    <xdr:to>
      <xdr:col>1</xdr:col>
      <xdr:colOff>1257300</xdr:colOff>
      <xdr:row>4</xdr:row>
      <xdr:rowOff>200025</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88851"/>
          <a:ext cx="895350" cy="1058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211668</xdr:colOff>
      <xdr:row>43</xdr:row>
      <xdr:rowOff>228600</xdr:rowOff>
    </xdr:from>
    <xdr:to>
      <xdr:col>8</xdr:col>
      <xdr:colOff>1195917</xdr:colOff>
      <xdr:row>47</xdr:row>
      <xdr:rowOff>381000</xdr:rowOff>
    </xdr:to>
    <xdr:graphicFrame macro="">
      <xdr:nvGraphicFramePr>
        <xdr:cNvPr id="3" name="Gráfico 1">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9FDB28A2\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fil%20ldguerrero/Downloads/poa_subsec_juridica_may_2020_ok%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esktop\teletrabajo\Indicadores%20de%20Gestion%202020\POA%20DE%20GESTION%20AJUSTADOS\POA%20SUBSEC_JURIDICA_may_2020%20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suario\Desktop\teletrabajo\Indicadores%20Nuevo%20plan%20de%20desarrollo\Gestion\POA_DIR_CONTRATACI&#211;N_2020%20OK%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MENU"/>
      <sheetName val="INSTRUCCIONES"/>
      <sheetName val="INF. GRAL Y COMP. LABOR."/>
      <sheetName val="PORTAFOLIO DE EVIDENCIAS FC"/>
      <sheetName val="fijacion de compromisos"/>
      <sheetName val="F. GENERAL"/>
      <sheetName val="F. COMPORTAMENTAL"/>
      <sheetName val="Hoja2"/>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DATOS SECOP II"/>
      <sheetName val="Metas Septiembre"/>
      <sheetName val="PERSONAL 2017"/>
      <sheetName val="PUNTOS INVERSIÓN 2017"/>
      <sheetName val="MULTIPROCESOS"/>
      <sheetName val="CONTEO PERSONAL"/>
      <sheetName val="DEPENDENCIA"/>
      <sheetName val="PRIMER TALLER"/>
      <sheetName val="Nomenclatura 2012"/>
      <sheetName val="PLANTA ACTUAL"/>
      <sheetName val="BD Planta actual"/>
      <sheetName val="Listas"/>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ABRIL"/>
      <sheetName val="MAYO"/>
      <sheetName val="JUNIO"/>
      <sheetName val="PAA DIC"/>
      <sheetName val="ESTRUCTURA DISTRITO"/>
      <sheetName val="01d_planaccioncompgestioninvers"/>
      <sheetName val="ACTUALIZACION DATOS"/>
      <sheetName val="F1"/>
      <sheetName val="BD1"/>
      <sheetName val="BD-resultados"/>
      <sheetName val="FORMATO REPORTE INFORME JEFES C"/>
      <sheetName val="PROPUESTA HERRAMIENTA INFORMEv2"/>
      <sheetName val="20170726539713551597459"/>
      <sheetName val="cleaned"/>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Agosto"/>
      <sheetName val="Sección 1. Metas - Magnitud"/>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COI-04"/>
      <sheetName val="COI-09"/>
      <sheetName val="PM04-PR08-F04-BAJA"/>
      <sheetName val="PM04-PR0-F05-ALTA"/>
      <sheetName val="PM04-PR0-F05-BAJA"/>
      <sheetName val="MASIVOS"/>
      <sheetName val="esgt"/>
      <sheetName val="Certificado Supervisión"/>
      <sheetName val="Convierte"/>
      <sheetName val="Anexo"/>
      <sheetName val="Metas octubre"/>
      <sheetName val="Gráfico1"/>
      <sheetName val="METAS"/>
      <sheetName val="Actividades"/>
      <sheetName val="hoja 1"/>
      <sheetName val="Partes interesadas potenciales"/>
      <sheetName val="PE01-PR22-F01"/>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Plantilla SECOP II Agrupa (2)"/>
      <sheetName val="PAA-CONSOL-SDM 100%-2017 (2)"/>
      <sheetName val="Multi-proceso (2)"/>
      <sheetName val="Metas Noviembre"/>
      <sheetName val="COMPARA CDP PREDIS"/>
      <sheetName val="POR VIABILIAR"/>
      <sheetName val="CONSOLIDADO 2018 0-ANTIGUA"/>
      <sheetName val="FUENTES ANTIGUA"/>
      <sheetName val="2. CONCEPTOS GTO MULTI"/>
      <sheetName val="CONSOLIDADO 2018 Oficial CARGUE"/>
      <sheetName val="PUNTOS DE INVERS."/>
      <sheetName val="METAS Oficial"/>
      <sheetName val="FUENTES Oficial"/>
      <sheetName val="CONCEPTOS GASTO Oficial"/>
      <sheetName val="CONSOLIDADO 2018 0-Oficial"/>
      <sheetName val="FUENTES"/>
      <sheetName val="1.CONCEPTOS GASTO"/>
      <sheetName val="PRESUPUESTO 2018"/>
      <sheetName val="PUNTOS INVERSIÓN"/>
      <sheetName val="PERSONAL"/>
      <sheetName val="PUNTOS INVERSION 2017"/>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Metas DICIEMBRE"/>
      <sheetName val="PREDIS 30 DIC"/>
      <sheetName val="Base"/>
      <sheetName val="2017"/>
      <sheetName val="2016"/>
      <sheetName val="PAA FUNCIO"/>
      <sheetName val="PAA FUNCIO 2"/>
      <sheetName val="PAA CONSOL BMT 2016"/>
      <sheetName val="CONTRATACION"/>
      <sheetName val="EVALUACION PROY"/>
      <sheetName val="EVALUACIO"/>
      <sheetName val="8.CONTRATACION"/>
      <sheetName val="INFO-METAS"/>
      <sheetName val="METAS U2 "/>
      <sheetName val="VAL PREDIS"/>
      <sheetName val="BMT SIVICOF"/>
      <sheetName val="MULTI-PROCESOS"/>
      <sheetName val="METAS U2"/>
      <sheetName val="Formato1PCC 15 Junio"/>
      <sheetName val="CRONOGRAMA"/>
      <sheetName val="PADD 2016-2020"/>
      <sheetName val="PADD 2016-2020 (2)"/>
      <sheetName val="Validadores (2)"/>
      <sheetName val="PLANTA"/>
      <sheetName val="PAA FUNCIONTO"/>
      <sheetName val="1_Conceptos"/>
      <sheetName val="2_Soporte"/>
      <sheetName val="1"/>
      <sheetName val="Act_1"/>
      <sheetName val="3"/>
      <sheetName val="Act_3"/>
      <sheetName val="4"/>
      <sheetName val="Act_4"/>
      <sheetName val="5"/>
      <sheetName val="Act_5"/>
      <sheetName val="6"/>
      <sheetName val="Act_6"/>
      <sheetName val="7"/>
      <sheetName val="Act_7"/>
      <sheetName val="8"/>
      <sheetName val="Act_8"/>
      <sheetName val="9"/>
      <sheetName val="Act_9"/>
      <sheetName val="PLANILLA"/>
      <sheetName val="Hoja 2"/>
      <sheetName val="30-01-2017"/>
      <sheetName val="31-02-2017 "/>
      <sheetName val="01-02-2017"/>
      <sheetName val="02-02-2017"/>
      <sheetName val="03-02-2017"/>
      <sheetName val="06-02-2017"/>
      <sheetName val="17-02-2017"/>
      <sheetName val="27-02-2017"/>
      <sheetName val="28-02-2017"/>
      <sheetName val="01-03-2017"/>
      <sheetName val="02-03-2017"/>
      <sheetName val="03-03-2017"/>
      <sheetName val="06-03-2017"/>
      <sheetName val="07-03-2017"/>
      <sheetName val="08-03-2017"/>
      <sheetName val="desaparecen de paquetes"/>
      <sheetName val="REGISTROS 2012"/>
      <sheetName val="RESGISTROS 2013"/>
      <sheetName val="REGISTROS 2014"/>
      <sheetName val="REGISTROS 2015"/>
      <sheetName val="REGISTROS 2016 A 31 MAYO"/>
      <sheetName val="REGISTROS 2016 2 SEMESTRE "/>
      <sheetName val="REGISTROS 2017"/>
      <sheetName val="memo administrativa"/>
      <sheetName val="PAA 2018"/>
      <sheetName val="TODO DPA"/>
      <sheetName val="ESTADISTICA"/>
      <sheetName val="VACANTES"/>
      <sheetName val="TD FECHAS DE TERMINACIÓN"/>
      <sheetName val="entrega subsecre"/>
      <sheetName val="para firma subsecretaria"/>
      <sheetName val="radicados DAL"/>
      <sheetName val="historico contravenciones"/>
      <sheetName val="Hoja8"/>
      <sheetName val="TODA LA DPA (2)"/>
      <sheetName val="TODA LA DPA"/>
      <sheetName val="SUPERCADE"/>
      <sheetName val="TD PERSONAL POR ARE"/>
      <sheetName val="grupos"/>
      <sheetName val="GRUPOS POR AREA"/>
      <sheetName val="movimientos presupuestales"/>
      <sheetName val="0348- VIGENCIA"/>
      <sheetName val="0348- RESERVAS"/>
      <sheetName val="6219- VIGENCIA"/>
      <sheetName val="6219- RESERVA"/>
      <sheetName val="7132- VIGENCIA"/>
      <sheetName val="7132-RESERVAS"/>
      <sheetName val="7253- VIGENCIA"/>
      <sheetName val="7253-RESERVAS"/>
      <sheetName val="7254- VIGENCIA"/>
      <sheetName val="7254- RESERVAS"/>
      <sheetName val="PASIVOS"/>
      <sheetName val="Matriz"/>
      <sheetName val="Resumen %"/>
      <sheetName val="EJECUCION BMT "/>
      <sheetName val="RESERVAS BH+BMT"/>
      <sheetName val="FUNCIONAMIENTO"/>
      <sheetName val="CONTEXTO ESTRATÉGICO"/>
      <sheetName val="OBJETIVOS ESTRATEGICOS"/>
      <sheetName val="MAPA DE RIESGOS"/>
      <sheetName val="CLASIFICACIÓN DEL RIESGO "/>
      <sheetName val="EVALUACIÓN DE CONTROLES"/>
      <sheetName val="Ficha"/>
      <sheetName val="Espejo"/>
      <sheetName val="Master"/>
      <sheetName val="nombre"/>
      <sheetName val="Start"/>
      <sheetName val="System Access"/>
      <sheetName val="Data Entry"/>
      <sheetName val="Data Processing"/>
      <sheetName val="Interfaces"/>
      <sheetName val="Data Reporting"/>
      <sheetName val="Defs"/>
      <sheetName val="Registro Riesgos"/>
      <sheetName val="Análisis de riesgo"/>
      <sheetName val="Clasificación Riesgos - Imp"/>
      <sheetName val="Estadisticas"/>
      <sheetName val="Informe de Riesgos"/>
      <sheetName val="Graficas"/>
      <sheetName val="Consulta Riesgos"/>
      <sheetName val="Severidad - Consecuencia"/>
      <sheetName val="Probabilidad-Frecuencia"/>
      <sheetName val="Analisis de riesgo"/>
      <sheetName val="Graficas Tipo Riesgo"/>
      <sheetName val="Graficas Evento Riesgo"/>
      <sheetName val="Tablas"/>
      <sheetName val="Inventario"/>
      <sheetName val="Indice de Información"/>
      <sheetName val="Inventario Activos"/>
      <sheetName val="Clasificación"/>
      <sheetName val="INSTRUCTIVO"/>
      <sheetName val="Sub. de Contra."/>
      <sheetName val="Sub. Jur. Coac"/>
      <sheetName val="Dir. de Seg Via."/>
      <sheetName val="Dir de Servicio "/>
      <sheetName val="Dir. de Cont y Vig. "/>
      <sheetName val="Sub. Adm "/>
      <sheetName val="Sub. Financiera"/>
      <sheetName val="Sub . Inv Transporte "/>
      <sheetName val="TABLA"/>
      <sheetName val="Tablas instituciones"/>
      <sheetName val="PAGO CURSO"/>
      <sheetName val="COMPRA DOLARES"/>
      <sheetName val="CAJA SOCIAL"/>
      <sheetName val="CITI"/>
      <sheetName val="TITULOS ABRIL"/>
      <sheetName val="Unicos Consolidada"/>
      <sheetName val="Cifrsa Control"/>
      <sheetName val="Hoja 1. POA"/>
      <sheetName val="Hoja 2. Metas_ Presupuesto "/>
      <sheetName val="Hoja 3. Metas PDD"/>
      <sheetName val="SITP 39"/>
      <sheetName val="SITP 44"/>
      <sheetName val="SITP 43"/>
      <sheetName val="SITP GESTIÓN A"/>
      <sheetName val="SITP GESTIÓN B"/>
      <sheetName val="SJC 37"/>
      <sheetName val="SJC 38"/>
      <sheetName val="SJC 41"/>
      <sheetName val="SJC GESTIÓN A"/>
      <sheetName val="SCT 40"/>
      <sheetName val="SCT 42"/>
      <sheetName val="SCT 45"/>
      <sheetName val="DPA GESTIÓN A"/>
      <sheetName val="DPA GESTIÓN B"/>
      <sheetName val="VARIABLES 1"/>
      <sheetName val="Metas_Magnitud"/>
      <sheetName val="HV 1"/>
      <sheetName val="HV 2"/>
      <sheetName val="HV 4"/>
      <sheetName val="Hoja15"/>
      <sheetName val="TD2016"/>
      <sheetName val="INFO POA"/>
      <sheetName val="BDPOA2016"/>
      <sheetName val="TDPOA2017"/>
      <sheetName val="BDPOA2017"/>
      <sheetName val="REVISORES"/>
      <sheetName val="GRAFICA ESTADISTICA - REVISORES"/>
      <sheetName val="SUSTANCIADORES"/>
      <sheetName val="GRAFICA ESTADISTICA - SUSTANCIA"/>
      <sheetName val="EXP. PARA REPARTOS"/>
      <sheetName val="TOTAL EXPEDIENTES"/>
      <sheetName val="TOTAL EXPEDIENTES 2017"/>
    </sheetNames>
    <sheetDataSet>
      <sheetData sheetId="0" refreshError="1"/>
      <sheetData sheetId="1" refreshError="1"/>
      <sheetData sheetId="2" refreshError="1"/>
      <sheetData sheetId="3"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 sheetId="5" refreshError="1"/>
      <sheetData sheetId="6" refreshError="1"/>
      <sheetData sheetId="7" refreshError="1"/>
      <sheetData sheetId="8" refreshError="1"/>
      <sheetData sheetId="9" refreshError="1"/>
      <sheetData sheetId="10">
        <row r="5">
          <cell r="AZ5">
            <v>46535400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4">
          <cell r="B4" t="str">
            <v>12.1-CONTRATACIÓN DIRECTA-ACTO ADTIVO DE JUSTIFICACIÓN - NO SERVICIOS PERSONAL</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ow r="16">
          <cell r="B16" t="str">
            <v>SGC-01</v>
          </cell>
        </row>
      </sheetData>
      <sheetData sheetId="89">
        <row r="159">
          <cell r="L159">
            <v>137667473931</v>
          </cell>
        </row>
      </sheetData>
      <sheetData sheetId="90" refreshError="1"/>
      <sheetData sheetId="91"/>
      <sheetData sheetId="92"/>
      <sheetData sheetId="93"/>
      <sheetData sheetId="94"/>
      <sheetData sheetId="95"/>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sheetData sheetId="268"/>
      <sheetData sheetId="269"/>
      <sheetData sheetId="270"/>
      <sheetData sheetId="271" refreshError="1"/>
      <sheetData sheetId="272" refreshError="1"/>
      <sheetData sheetId="273" refreshError="1"/>
      <sheetData sheetId="274" refreshError="1"/>
      <sheetData sheetId="275" refreshError="1"/>
      <sheetData sheetId="276" refreshError="1"/>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refreshError="1"/>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sheetData sheetId="315" refreshError="1"/>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row r="120">
          <cell r="K120">
            <v>15372966815</v>
          </cell>
        </row>
      </sheetData>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refreshError="1"/>
      <sheetData sheetId="534" refreshError="1"/>
      <sheetData sheetId="535" refreshError="1"/>
      <sheetData sheetId="536" refreshError="1"/>
      <sheetData sheetId="537" refreshError="1"/>
      <sheetData sheetId="538" refreshError="1"/>
      <sheetData sheetId="539"/>
      <sheetData sheetId="540">
        <row r="1">
          <cell r="A1">
            <v>1</v>
          </cell>
        </row>
      </sheetData>
      <sheetData sheetId="541" refreshError="1"/>
      <sheetData sheetId="542"/>
      <sheetData sheetId="543" refreshError="1"/>
      <sheetData sheetId="544"/>
      <sheetData sheetId="545" refreshError="1"/>
      <sheetData sheetId="546" refreshError="1"/>
      <sheetData sheetId="547" refreshError="1"/>
      <sheetData sheetId="548"/>
      <sheetData sheetId="549"/>
      <sheetData sheetId="550"/>
      <sheetData sheetId="551" refreshError="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row r="2">
          <cell r="G2" t="str">
            <v>Normativas</v>
          </cell>
        </row>
      </sheetData>
      <sheetData sheetId="576"/>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ow r="9">
          <cell r="F9" t="str">
            <v>DPA GESTION A - Proferir el 70% de las  resoluciones de fallo que resuelven el recurso de  apelación interpuestos en contra de los  fallos emitidos por la Subdirección de Contravenciones de Tránsito.</v>
          </cell>
        </row>
      </sheetData>
      <sheetData sheetId="600">
        <row r="9">
          <cell r="F9" t="str">
            <v xml:space="preserve">DPA GESTION B - Proferir el 70% de las  resoluciones de fallo que resuelven el recurso de  apelación interpuestos en contra de los  fallos emitidos por la Subdirección de Investigaciones de Transporte Público. </v>
          </cell>
        </row>
      </sheetData>
      <sheetData sheetId="601"/>
      <sheetData sheetId="602"/>
      <sheetData sheetId="603">
        <row r="9">
          <cell r="F9" t="str">
            <v xml:space="preserve">1. Resolver el 75% de los recursos de apelación interpuestos en contra de los fallos emitidos en primera instancia por las Subdirecciones de Contravenciones de Tránsito e Investigaciones de Transporte Público. </v>
          </cell>
        </row>
      </sheetData>
      <sheetData sheetId="604">
        <row r="9">
          <cell r="F9" t="str">
            <v xml:space="preserve">2. Resolver el 90% de las solicitudes y recursos de queja radicados ante la Dirección de Procesos Administrativos como segunda instancia, distintas a los recursos de apelación interpuestos por los infractores de las normas de tránsito y transporte público. </v>
          </cell>
        </row>
      </sheetData>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_Magnitud"/>
      <sheetName val="Anualización"/>
      <sheetName val="1_Acciones_disciplinarias"/>
      <sheetName val="Act_1"/>
      <sheetName val="2_Seguimientos"/>
      <sheetName val="Act_2"/>
      <sheetName val="3_Eje_Presu"/>
      <sheetName val="Act 3"/>
      <sheetName val="Variables"/>
      <sheetName val="ODS"/>
    </sheetNames>
    <sheetDataSet>
      <sheetData sheetId="0">
        <row r="15">
          <cell r="U15">
            <v>1</v>
          </cell>
        </row>
      </sheetData>
      <sheetData sheetId="1"/>
      <sheetData sheetId="2">
        <row r="9">
          <cell r="C9">
            <v>1</v>
          </cell>
          <cell r="F9" t="str">
            <v>Sustanciar oportunamente el 100% de las actuaciones disciplinarias en segunda instancia .</v>
          </cell>
        </row>
        <row r="15">
          <cell r="C15" t="str">
            <v>Actuaciones sustanciadas</v>
          </cell>
        </row>
        <row r="16">
          <cell r="H16" t="str">
            <v>Constante</v>
          </cell>
        </row>
        <row r="22">
          <cell r="C22" t="str">
            <v xml:space="preserve">Actuaciones disciplinarias en segunda instancia sustanciadas oportunamente </v>
          </cell>
          <cell r="F22" t="str">
            <v xml:space="preserve"> Actuaciones disciplinarias en segunda instancia radicadas en la vigencia</v>
          </cell>
        </row>
        <row r="29">
          <cell r="D29" t="str">
            <v>Numerador Acumulado (Variable 1)</v>
          </cell>
          <cell r="F29" t="str">
            <v>Denominador Acumulado (Variable 2)</v>
          </cell>
        </row>
        <row r="30">
          <cell r="B30" t="str">
            <v xml:space="preserve">Enero </v>
          </cell>
          <cell r="D30">
            <v>0</v>
          </cell>
          <cell r="F30">
            <v>0</v>
          </cell>
        </row>
        <row r="31">
          <cell r="B31" t="str">
            <v>Febrero</v>
          </cell>
          <cell r="D31">
            <v>0</v>
          </cell>
          <cell r="F31">
            <v>0</v>
          </cell>
        </row>
        <row r="32">
          <cell r="B32" t="str">
            <v>Marzo</v>
          </cell>
          <cell r="D32">
            <v>2</v>
          </cell>
          <cell r="F32">
            <v>2</v>
          </cell>
        </row>
        <row r="33">
          <cell r="B33" t="str">
            <v>Abril</v>
          </cell>
          <cell r="D33">
            <v>2</v>
          </cell>
          <cell r="F33">
            <v>2</v>
          </cell>
        </row>
        <row r="34">
          <cell r="B34" t="str">
            <v>Mayo</v>
          </cell>
          <cell r="D34">
            <v>2</v>
          </cell>
          <cell r="F34">
            <v>2</v>
          </cell>
        </row>
        <row r="35">
          <cell r="B35" t="str">
            <v>Junio</v>
          </cell>
          <cell r="D35">
            <v>2</v>
          </cell>
          <cell r="F35">
            <v>2</v>
          </cell>
        </row>
        <row r="36">
          <cell r="B36" t="str">
            <v>Julio</v>
          </cell>
          <cell r="D36">
            <v>2</v>
          </cell>
          <cell r="F36">
            <v>2</v>
          </cell>
        </row>
        <row r="37">
          <cell r="B37" t="str">
            <v>Agosto</v>
          </cell>
          <cell r="D37">
            <v>2</v>
          </cell>
          <cell r="F37">
            <v>2</v>
          </cell>
        </row>
        <row r="38">
          <cell r="B38" t="str">
            <v>Septiembre</v>
          </cell>
          <cell r="D38">
            <v>2</v>
          </cell>
          <cell r="F38">
            <v>2</v>
          </cell>
        </row>
        <row r="39">
          <cell r="B39" t="str">
            <v>Octubre</v>
          </cell>
          <cell r="D39">
            <v>2</v>
          </cell>
          <cell r="F39">
            <v>2</v>
          </cell>
        </row>
        <row r="40">
          <cell r="B40" t="str">
            <v>Noviembre</v>
          </cell>
          <cell r="D40">
            <v>2</v>
          </cell>
          <cell r="F40">
            <v>2</v>
          </cell>
        </row>
        <row r="41">
          <cell r="B41" t="str">
            <v>Diciembre</v>
          </cell>
          <cell r="D41">
            <v>2</v>
          </cell>
          <cell r="F41">
            <v>2</v>
          </cell>
        </row>
      </sheetData>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_Magnitud"/>
      <sheetName val="Anualización"/>
      <sheetName val="1_Acciones_disciplinarias"/>
      <sheetName val="Act_1"/>
      <sheetName val="2_Seguimientos"/>
      <sheetName val="Act_2"/>
      <sheetName val="3_Eje_Presu"/>
      <sheetName val="Act 3"/>
      <sheetName val="Variables"/>
      <sheetName val="ODS"/>
    </sheetNames>
    <sheetDataSet>
      <sheetData sheetId="0"/>
      <sheetData sheetId="1"/>
      <sheetData sheetId="2"/>
      <sheetData sheetId="3">
        <row r="7">
          <cell r="C7" t="str">
            <v>POA GESTIÓN SIN INVERSIÓN SUBSECRETARÍA DE GESTIÓN JURÍDICA</v>
          </cell>
        </row>
        <row r="8">
          <cell r="C8" t="str">
            <v>SUBSECRETARÍA DE GESTIÓN JURÍDICA</v>
          </cell>
        </row>
        <row r="9">
          <cell r="C9" t="str">
            <v>SUBSECRETARÍA DE GESTIÓN JURÍDICA</v>
          </cell>
        </row>
        <row r="10">
          <cell r="C10" t="str">
            <v>Ingrid Carolina Silva Rodríguez</v>
          </cell>
        </row>
      </sheetData>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_Magnitud"/>
      <sheetName val="Anualización"/>
      <sheetName val="Procesos Declarados desiertos "/>
      <sheetName val="Act_1"/>
      <sheetName val="MIPG"/>
      <sheetName val="Act_2"/>
      <sheetName val="3_PAAC"/>
      <sheetName val="Act_3"/>
      <sheetName val="Variables"/>
      <sheetName val="ODS"/>
    </sheetNames>
    <sheetDataSet>
      <sheetData sheetId="0"/>
      <sheetData sheetId="1"/>
      <sheetData sheetId="2"/>
      <sheetData sheetId="3"/>
      <sheetData sheetId="4"/>
      <sheetData sheetId="5"/>
      <sheetData sheetId="6">
        <row r="9">
          <cell r="F9" t="str">
            <v xml:space="preserve">Realizar el 100% de las actividades programadas en el Plan Anticorrupción y de Atención al Ciudadano de la vigencia por la Dirección de Contratación </v>
          </cell>
        </row>
      </sheetData>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24"/>
  <sheetViews>
    <sheetView showGridLines="0" tabSelected="1" topLeftCell="E17" zoomScale="50" zoomScaleNormal="50" workbookViewId="0">
      <selection activeCell="I21" sqref="I21"/>
    </sheetView>
  </sheetViews>
  <sheetFormatPr baseColWidth="10" defaultRowHeight="15" x14ac:dyDescent="0.25"/>
  <cols>
    <col min="1" max="1" width="9.140625" style="10" customWidth="1"/>
    <col min="2" max="2" width="24" style="10" customWidth="1"/>
    <col min="3" max="3" width="85.5703125" style="10" customWidth="1"/>
    <col min="4" max="4" width="30.140625" style="10" customWidth="1"/>
    <col min="5" max="5" width="22.5703125" style="10" customWidth="1"/>
    <col min="6" max="6" width="29.5703125" style="10" customWidth="1"/>
    <col min="7" max="7" width="19" style="10" customWidth="1"/>
    <col min="8" max="8" width="35.140625" style="10" customWidth="1"/>
    <col min="9" max="9" width="18.85546875" style="10" customWidth="1"/>
    <col min="10" max="10" width="22" style="10" customWidth="1"/>
    <col min="11" max="11" width="23" style="10" customWidth="1"/>
    <col min="12" max="12" width="23.42578125" style="10" customWidth="1"/>
    <col min="13" max="13" width="28" style="10" customWidth="1"/>
    <col min="14" max="14" width="22" style="10" customWidth="1"/>
    <col min="15" max="15" width="22.5703125" style="10" customWidth="1"/>
    <col min="16" max="16" width="23.42578125" style="10" customWidth="1"/>
    <col min="17" max="17" width="22.42578125" style="10" customWidth="1"/>
    <col min="18" max="19" width="21.42578125" style="10" customWidth="1"/>
    <col min="20" max="20" width="22" style="10" customWidth="1"/>
    <col min="21" max="21" width="25.7109375" style="281" customWidth="1"/>
    <col min="22" max="22" width="11" style="10" customWidth="1"/>
    <col min="23" max="23" width="44.85546875" style="10" customWidth="1"/>
    <col min="24" max="256" width="11.42578125" style="10"/>
    <col min="257" max="257" width="9.140625" style="10" customWidth="1"/>
    <col min="258" max="258" width="24" style="10" customWidth="1"/>
    <col min="259" max="260" width="20" style="10" customWidth="1"/>
    <col min="261" max="261" width="18.5703125" style="10" customWidth="1"/>
    <col min="262" max="262" width="20" style="10" customWidth="1"/>
    <col min="263" max="263" width="19" style="10" customWidth="1"/>
    <col min="264" max="264" width="24.7109375" style="10" customWidth="1"/>
    <col min="265" max="276" width="7.7109375" style="10" customWidth="1"/>
    <col min="277" max="277" width="16.42578125" style="10" customWidth="1"/>
    <col min="278" max="278" width="11" style="10" customWidth="1"/>
    <col min="279" max="279" width="18.7109375" style="10" customWidth="1"/>
    <col min="280" max="512" width="11.42578125" style="10"/>
    <col min="513" max="513" width="9.140625" style="10" customWidth="1"/>
    <col min="514" max="514" width="24" style="10" customWidth="1"/>
    <col min="515" max="516" width="20" style="10" customWidth="1"/>
    <col min="517" max="517" width="18.5703125" style="10" customWidth="1"/>
    <col min="518" max="518" width="20" style="10" customWidth="1"/>
    <col min="519" max="519" width="19" style="10" customWidth="1"/>
    <col min="520" max="520" width="24.7109375" style="10" customWidth="1"/>
    <col min="521" max="532" width="7.7109375" style="10" customWidth="1"/>
    <col min="533" max="533" width="16.42578125" style="10" customWidth="1"/>
    <col min="534" max="534" width="11" style="10" customWidth="1"/>
    <col min="535" max="535" width="18.7109375" style="10" customWidth="1"/>
    <col min="536" max="768" width="11.42578125" style="10"/>
    <col min="769" max="769" width="9.140625" style="10" customWidth="1"/>
    <col min="770" max="770" width="24" style="10" customWidth="1"/>
    <col min="771" max="772" width="20" style="10" customWidth="1"/>
    <col min="773" max="773" width="18.5703125" style="10" customWidth="1"/>
    <col min="774" max="774" width="20" style="10" customWidth="1"/>
    <col min="775" max="775" width="19" style="10" customWidth="1"/>
    <col min="776" max="776" width="24.7109375" style="10" customWidth="1"/>
    <col min="777" max="788" width="7.7109375" style="10" customWidth="1"/>
    <col min="789" max="789" width="16.42578125" style="10" customWidth="1"/>
    <col min="790" max="790" width="11" style="10" customWidth="1"/>
    <col min="791" max="791" width="18.7109375" style="10" customWidth="1"/>
    <col min="792" max="1024" width="11.42578125" style="10"/>
    <col min="1025" max="1025" width="9.140625" style="10" customWidth="1"/>
    <col min="1026" max="1026" width="24" style="10" customWidth="1"/>
    <col min="1027" max="1028" width="20" style="10" customWidth="1"/>
    <col min="1029" max="1029" width="18.5703125" style="10" customWidth="1"/>
    <col min="1030" max="1030" width="20" style="10" customWidth="1"/>
    <col min="1031" max="1031" width="19" style="10" customWidth="1"/>
    <col min="1032" max="1032" width="24.7109375" style="10" customWidth="1"/>
    <col min="1033" max="1044" width="7.7109375" style="10" customWidth="1"/>
    <col min="1045" max="1045" width="16.42578125" style="10" customWidth="1"/>
    <col min="1046" max="1046" width="11" style="10" customWidth="1"/>
    <col min="1047" max="1047" width="18.7109375" style="10" customWidth="1"/>
    <col min="1048" max="1280" width="11.42578125" style="10"/>
    <col min="1281" max="1281" width="9.140625" style="10" customWidth="1"/>
    <col min="1282" max="1282" width="24" style="10" customWidth="1"/>
    <col min="1283" max="1284" width="20" style="10" customWidth="1"/>
    <col min="1285" max="1285" width="18.5703125" style="10" customWidth="1"/>
    <col min="1286" max="1286" width="20" style="10" customWidth="1"/>
    <col min="1287" max="1287" width="19" style="10" customWidth="1"/>
    <col min="1288" max="1288" width="24.7109375" style="10" customWidth="1"/>
    <col min="1289" max="1300" width="7.7109375" style="10" customWidth="1"/>
    <col min="1301" max="1301" width="16.42578125" style="10" customWidth="1"/>
    <col min="1302" max="1302" width="11" style="10" customWidth="1"/>
    <col min="1303" max="1303" width="18.7109375" style="10" customWidth="1"/>
    <col min="1304" max="1536" width="11.42578125" style="10"/>
    <col min="1537" max="1537" width="9.140625" style="10" customWidth="1"/>
    <col min="1538" max="1538" width="24" style="10" customWidth="1"/>
    <col min="1539" max="1540" width="20" style="10" customWidth="1"/>
    <col min="1541" max="1541" width="18.5703125" style="10" customWidth="1"/>
    <col min="1542" max="1542" width="20" style="10" customWidth="1"/>
    <col min="1543" max="1543" width="19" style="10" customWidth="1"/>
    <col min="1544" max="1544" width="24.7109375" style="10" customWidth="1"/>
    <col min="1545" max="1556" width="7.7109375" style="10" customWidth="1"/>
    <col min="1557" max="1557" width="16.42578125" style="10" customWidth="1"/>
    <col min="1558" max="1558" width="11" style="10" customWidth="1"/>
    <col min="1559" max="1559" width="18.7109375" style="10" customWidth="1"/>
    <col min="1560" max="1792" width="11.42578125" style="10"/>
    <col min="1793" max="1793" width="9.140625" style="10" customWidth="1"/>
    <col min="1794" max="1794" width="24" style="10" customWidth="1"/>
    <col min="1795" max="1796" width="20" style="10" customWidth="1"/>
    <col min="1797" max="1797" width="18.5703125" style="10" customWidth="1"/>
    <col min="1798" max="1798" width="20" style="10" customWidth="1"/>
    <col min="1799" max="1799" width="19" style="10" customWidth="1"/>
    <col min="1800" max="1800" width="24.7109375" style="10" customWidth="1"/>
    <col min="1801" max="1812" width="7.7109375" style="10" customWidth="1"/>
    <col min="1813" max="1813" width="16.42578125" style="10" customWidth="1"/>
    <col min="1814" max="1814" width="11" style="10" customWidth="1"/>
    <col min="1815" max="1815" width="18.7109375" style="10" customWidth="1"/>
    <col min="1816" max="2048" width="11.42578125" style="10"/>
    <col min="2049" max="2049" width="9.140625" style="10" customWidth="1"/>
    <col min="2050" max="2050" width="24" style="10" customWidth="1"/>
    <col min="2051" max="2052" width="20" style="10" customWidth="1"/>
    <col min="2053" max="2053" width="18.5703125" style="10" customWidth="1"/>
    <col min="2054" max="2054" width="20" style="10" customWidth="1"/>
    <col min="2055" max="2055" width="19" style="10" customWidth="1"/>
    <col min="2056" max="2056" width="24.7109375" style="10" customWidth="1"/>
    <col min="2057" max="2068" width="7.7109375" style="10" customWidth="1"/>
    <col min="2069" max="2069" width="16.42578125" style="10" customWidth="1"/>
    <col min="2070" max="2070" width="11" style="10" customWidth="1"/>
    <col min="2071" max="2071" width="18.7109375" style="10" customWidth="1"/>
    <col min="2072" max="2304" width="11.42578125" style="10"/>
    <col min="2305" max="2305" width="9.140625" style="10" customWidth="1"/>
    <col min="2306" max="2306" width="24" style="10" customWidth="1"/>
    <col min="2307" max="2308" width="20" style="10" customWidth="1"/>
    <col min="2309" max="2309" width="18.5703125" style="10" customWidth="1"/>
    <col min="2310" max="2310" width="20" style="10" customWidth="1"/>
    <col min="2311" max="2311" width="19" style="10" customWidth="1"/>
    <col min="2312" max="2312" width="24.7109375" style="10" customWidth="1"/>
    <col min="2313" max="2324" width="7.7109375" style="10" customWidth="1"/>
    <col min="2325" max="2325" width="16.42578125" style="10" customWidth="1"/>
    <col min="2326" max="2326" width="11" style="10" customWidth="1"/>
    <col min="2327" max="2327" width="18.7109375" style="10" customWidth="1"/>
    <col min="2328" max="2560" width="11.42578125" style="10"/>
    <col min="2561" max="2561" width="9.140625" style="10" customWidth="1"/>
    <col min="2562" max="2562" width="24" style="10" customWidth="1"/>
    <col min="2563" max="2564" width="20" style="10" customWidth="1"/>
    <col min="2565" max="2565" width="18.5703125" style="10" customWidth="1"/>
    <col min="2566" max="2566" width="20" style="10" customWidth="1"/>
    <col min="2567" max="2567" width="19" style="10" customWidth="1"/>
    <col min="2568" max="2568" width="24.7109375" style="10" customWidth="1"/>
    <col min="2569" max="2580" width="7.7109375" style="10" customWidth="1"/>
    <col min="2581" max="2581" width="16.42578125" style="10" customWidth="1"/>
    <col min="2582" max="2582" width="11" style="10" customWidth="1"/>
    <col min="2583" max="2583" width="18.7109375" style="10" customWidth="1"/>
    <col min="2584" max="2816" width="11.42578125" style="10"/>
    <col min="2817" max="2817" width="9.140625" style="10" customWidth="1"/>
    <col min="2818" max="2818" width="24" style="10" customWidth="1"/>
    <col min="2819" max="2820" width="20" style="10" customWidth="1"/>
    <col min="2821" max="2821" width="18.5703125" style="10" customWidth="1"/>
    <col min="2822" max="2822" width="20" style="10" customWidth="1"/>
    <col min="2823" max="2823" width="19" style="10" customWidth="1"/>
    <col min="2824" max="2824" width="24.7109375" style="10" customWidth="1"/>
    <col min="2825" max="2836" width="7.7109375" style="10" customWidth="1"/>
    <col min="2837" max="2837" width="16.42578125" style="10" customWidth="1"/>
    <col min="2838" max="2838" width="11" style="10" customWidth="1"/>
    <col min="2839" max="2839" width="18.7109375" style="10" customWidth="1"/>
    <col min="2840" max="3072" width="11.42578125" style="10"/>
    <col min="3073" max="3073" width="9.140625" style="10" customWidth="1"/>
    <col min="3074" max="3074" width="24" style="10" customWidth="1"/>
    <col min="3075" max="3076" width="20" style="10" customWidth="1"/>
    <col min="3077" max="3077" width="18.5703125" style="10" customWidth="1"/>
    <col min="3078" max="3078" width="20" style="10" customWidth="1"/>
    <col min="3079" max="3079" width="19" style="10" customWidth="1"/>
    <col min="3080" max="3080" width="24.7109375" style="10" customWidth="1"/>
    <col min="3081" max="3092" width="7.7109375" style="10" customWidth="1"/>
    <col min="3093" max="3093" width="16.42578125" style="10" customWidth="1"/>
    <col min="3094" max="3094" width="11" style="10" customWidth="1"/>
    <col min="3095" max="3095" width="18.7109375" style="10" customWidth="1"/>
    <col min="3096" max="3328" width="11.42578125" style="10"/>
    <col min="3329" max="3329" width="9.140625" style="10" customWidth="1"/>
    <col min="3330" max="3330" width="24" style="10" customWidth="1"/>
    <col min="3331" max="3332" width="20" style="10" customWidth="1"/>
    <col min="3333" max="3333" width="18.5703125" style="10" customWidth="1"/>
    <col min="3334" max="3334" width="20" style="10" customWidth="1"/>
    <col min="3335" max="3335" width="19" style="10" customWidth="1"/>
    <col min="3336" max="3336" width="24.7109375" style="10" customWidth="1"/>
    <col min="3337" max="3348" width="7.7109375" style="10" customWidth="1"/>
    <col min="3349" max="3349" width="16.42578125" style="10" customWidth="1"/>
    <col min="3350" max="3350" width="11" style="10" customWidth="1"/>
    <col min="3351" max="3351" width="18.7109375" style="10" customWidth="1"/>
    <col min="3352" max="3584" width="11.42578125" style="10"/>
    <col min="3585" max="3585" width="9.140625" style="10" customWidth="1"/>
    <col min="3586" max="3586" width="24" style="10" customWidth="1"/>
    <col min="3587" max="3588" width="20" style="10" customWidth="1"/>
    <col min="3589" max="3589" width="18.5703125" style="10" customWidth="1"/>
    <col min="3590" max="3590" width="20" style="10" customWidth="1"/>
    <col min="3591" max="3591" width="19" style="10" customWidth="1"/>
    <col min="3592" max="3592" width="24.7109375" style="10" customWidth="1"/>
    <col min="3593" max="3604" width="7.7109375" style="10" customWidth="1"/>
    <col min="3605" max="3605" width="16.42578125" style="10" customWidth="1"/>
    <col min="3606" max="3606" width="11" style="10" customWidth="1"/>
    <col min="3607" max="3607" width="18.7109375" style="10" customWidth="1"/>
    <col min="3608" max="3840" width="11.42578125" style="10"/>
    <col min="3841" max="3841" width="9.140625" style="10" customWidth="1"/>
    <col min="3842" max="3842" width="24" style="10" customWidth="1"/>
    <col min="3843" max="3844" width="20" style="10" customWidth="1"/>
    <col min="3845" max="3845" width="18.5703125" style="10" customWidth="1"/>
    <col min="3846" max="3846" width="20" style="10" customWidth="1"/>
    <col min="3847" max="3847" width="19" style="10" customWidth="1"/>
    <col min="3848" max="3848" width="24.7109375" style="10" customWidth="1"/>
    <col min="3849" max="3860" width="7.7109375" style="10" customWidth="1"/>
    <col min="3861" max="3861" width="16.42578125" style="10" customWidth="1"/>
    <col min="3862" max="3862" width="11" style="10" customWidth="1"/>
    <col min="3863" max="3863" width="18.7109375" style="10" customWidth="1"/>
    <col min="3864" max="4096" width="11.42578125" style="10"/>
    <col min="4097" max="4097" width="9.140625" style="10" customWidth="1"/>
    <col min="4098" max="4098" width="24" style="10" customWidth="1"/>
    <col min="4099" max="4100" width="20" style="10" customWidth="1"/>
    <col min="4101" max="4101" width="18.5703125" style="10" customWidth="1"/>
    <col min="4102" max="4102" width="20" style="10" customWidth="1"/>
    <col min="4103" max="4103" width="19" style="10" customWidth="1"/>
    <col min="4104" max="4104" width="24.7109375" style="10" customWidth="1"/>
    <col min="4105" max="4116" width="7.7109375" style="10" customWidth="1"/>
    <col min="4117" max="4117" width="16.42578125" style="10" customWidth="1"/>
    <col min="4118" max="4118" width="11" style="10" customWidth="1"/>
    <col min="4119" max="4119" width="18.7109375" style="10" customWidth="1"/>
    <col min="4120" max="4352" width="11.42578125" style="10"/>
    <col min="4353" max="4353" width="9.140625" style="10" customWidth="1"/>
    <col min="4354" max="4354" width="24" style="10" customWidth="1"/>
    <col min="4355" max="4356" width="20" style="10" customWidth="1"/>
    <col min="4357" max="4357" width="18.5703125" style="10" customWidth="1"/>
    <col min="4358" max="4358" width="20" style="10" customWidth="1"/>
    <col min="4359" max="4359" width="19" style="10" customWidth="1"/>
    <col min="4360" max="4360" width="24.7109375" style="10" customWidth="1"/>
    <col min="4361" max="4372" width="7.7109375" style="10" customWidth="1"/>
    <col min="4373" max="4373" width="16.42578125" style="10" customWidth="1"/>
    <col min="4374" max="4374" width="11" style="10" customWidth="1"/>
    <col min="4375" max="4375" width="18.7109375" style="10" customWidth="1"/>
    <col min="4376" max="4608" width="11.42578125" style="10"/>
    <col min="4609" max="4609" width="9.140625" style="10" customWidth="1"/>
    <col min="4610" max="4610" width="24" style="10" customWidth="1"/>
    <col min="4611" max="4612" width="20" style="10" customWidth="1"/>
    <col min="4613" max="4613" width="18.5703125" style="10" customWidth="1"/>
    <col min="4614" max="4614" width="20" style="10" customWidth="1"/>
    <col min="4615" max="4615" width="19" style="10" customWidth="1"/>
    <col min="4616" max="4616" width="24.7109375" style="10" customWidth="1"/>
    <col min="4617" max="4628" width="7.7109375" style="10" customWidth="1"/>
    <col min="4629" max="4629" width="16.42578125" style="10" customWidth="1"/>
    <col min="4630" max="4630" width="11" style="10" customWidth="1"/>
    <col min="4631" max="4631" width="18.7109375" style="10" customWidth="1"/>
    <col min="4632" max="4864" width="11.42578125" style="10"/>
    <col min="4865" max="4865" width="9.140625" style="10" customWidth="1"/>
    <col min="4866" max="4866" width="24" style="10" customWidth="1"/>
    <col min="4867" max="4868" width="20" style="10" customWidth="1"/>
    <col min="4869" max="4869" width="18.5703125" style="10" customWidth="1"/>
    <col min="4870" max="4870" width="20" style="10" customWidth="1"/>
    <col min="4871" max="4871" width="19" style="10" customWidth="1"/>
    <col min="4872" max="4872" width="24.7109375" style="10" customWidth="1"/>
    <col min="4873" max="4884" width="7.7109375" style="10" customWidth="1"/>
    <col min="4885" max="4885" width="16.42578125" style="10" customWidth="1"/>
    <col min="4886" max="4886" width="11" style="10" customWidth="1"/>
    <col min="4887" max="4887" width="18.7109375" style="10" customWidth="1"/>
    <col min="4888" max="5120" width="11.42578125" style="10"/>
    <col min="5121" max="5121" width="9.140625" style="10" customWidth="1"/>
    <col min="5122" max="5122" width="24" style="10" customWidth="1"/>
    <col min="5123" max="5124" width="20" style="10" customWidth="1"/>
    <col min="5125" max="5125" width="18.5703125" style="10" customWidth="1"/>
    <col min="5126" max="5126" width="20" style="10" customWidth="1"/>
    <col min="5127" max="5127" width="19" style="10" customWidth="1"/>
    <col min="5128" max="5128" width="24.7109375" style="10" customWidth="1"/>
    <col min="5129" max="5140" width="7.7109375" style="10" customWidth="1"/>
    <col min="5141" max="5141" width="16.42578125" style="10" customWidth="1"/>
    <col min="5142" max="5142" width="11" style="10" customWidth="1"/>
    <col min="5143" max="5143" width="18.7109375" style="10" customWidth="1"/>
    <col min="5144" max="5376" width="11.42578125" style="10"/>
    <col min="5377" max="5377" width="9.140625" style="10" customWidth="1"/>
    <col min="5378" max="5378" width="24" style="10" customWidth="1"/>
    <col min="5379" max="5380" width="20" style="10" customWidth="1"/>
    <col min="5381" max="5381" width="18.5703125" style="10" customWidth="1"/>
    <col min="5382" max="5382" width="20" style="10" customWidth="1"/>
    <col min="5383" max="5383" width="19" style="10" customWidth="1"/>
    <col min="5384" max="5384" width="24.7109375" style="10" customWidth="1"/>
    <col min="5385" max="5396" width="7.7109375" style="10" customWidth="1"/>
    <col min="5397" max="5397" width="16.42578125" style="10" customWidth="1"/>
    <col min="5398" max="5398" width="11" style="10" customWidth="1"/>
    <col min="5399" max="5399" width="18.7109375" style="10" customWidth="1"/>
    <col min="5400" max="5632" width="11.42578125" style="10"/>
    <col min="5633" max="5633" width="9.140625" style="10" customWidth="1"/>
    <col min="5634" max="5634" width="24" style="10" customWidth="1"/>
    <col min="5635" max="5636" width="20" style="10" customWidth="1"/>
    <col min="5637" max="5637" width="18.5703125" style="10" customWidth="1"/>
    <col min="5638" max="5638" width="20" style="10" customWidth="1"/>
    <col min="5639" max="5639" width="19" style="10" customWidth="1"/>
    <col min="5640" max="5640" width="24.7109375" style="10" customWidth="1"/>
    <col min="5641" max="5652" width="7.7109375" style="10" customWidth="1"/>
    <col min="5653" max="5653" width="16.42578125" style="10" customWidth="1"/>
    <col min="5654" max="5654" width="11" style="10" customWidth="1"/>
    <col min="5655" max="5655" width="18.7109375" style="10" customWidth="1"/>
    <col min="5656" max="5888" width="11.42578125" style="10"/>
    <col min="5889" max="5889" width="9.140625" style="10" customWidth="1"/>
    <col min="5890" max="5890" width="24" style="10" customWidth="1"/>
    <col min="5891" max="5892" width="20" style="10" customWidth="1"/>
    <col min="5893" max="5893" width="18.5703125" style="10" customWidth="1"/>
    <col min="5894" max="5894" width="20" style="10" customWidth="1"/>
    <col min="5895" max="5895" width="19" style="10" customWidth="1"/>
    <col min="5896" max="5896" width="24.7109375" style="10" customWidth="1"/>
    <col min="5897" max="5908" width="7.7109375" style="10" customWidth="1"/>
    <col min="5909" max="5909" width="16.42578125" style="10" customWidth="1"/>
    <col min="5910" max="5910" width="11" style="10" customWidth="1"/>
    <col min="5911" max="5911" width="18.7109375" style="10" customWidth="1"/>
    <col min="5912" max="6144" width="11.42578125" style="10"/>
    <col min="6145" max="6145" width="9.140625" style="10" customWidth="1"/>
    <col min="6146" max="6146" width="24" style="10" customWidth="1"/>
    <col min="6147" max="6148" width="20" style="10" customWidth="1"/>
    <col min="6149" max="6149" width="18.5703125" style="10" customWidth="1"/>
    <col min="6150" max="6150" width="20" style="10" customWidth="1"/>
    <col min="6151" max="6151" width="19" style="10" customWidth="1"/>
    <col min="6152" max="6152" width="24.7109375" style="10" customWidth="1"/>
    <col min="6153" max="6164" width="7.7109375" style="10" customWidth="1"/>
    <col min="6165" max="6165" width="16.42578125" style="10" customWidth="1"/>
    <col min="6166" max="6166" width="11" style="10" customWidth="1"/>
    <col min="6167" max="6167" width="18.7109375" style="10" customWidth="1"/>
    <col min="6168" max="6400" width="11.42578125" style="10"/>
    <col min="6401" max="6401" width="9.140625" style="10" customWidth="1"/>
    <col min="6402" max="6402" width="24" style="10" customWidth="1"/>
    <col min="6403" max="6404" width="20" style="10" customWidth="1"/>
    <col min="6405" max="6405" width="18.5703125" style="10" customWidth="1"/>
    <col min="6406" max="6406" width="20" style="10" customWidth="1"/>
    <col min="6407" max="6407" width="19" style="10" customWidth="1"/>
    <col min="6408" max="6408" width="24.7109375" style="10" customWidth="1"/>
    <col min="6409" max="6420" width="7.7109375" style="10" customWidth="1"/>
    <col min="6421" max="6421" width="16.42578125" style="10" customWidth="1"/>
    <col min="6422" max="6422" width="11" style="10" customWidth="1"/>
    <col min="6423" max="6423" width="18.7109375" style="10" customWidth="1"/>
    <col min="6424" max="6656" width="11.42578125" style="10"/>
    <col min="6657" max="6657" width="9.140625" style="10" customWidth="1"/>
    <col min="6658" max="6658" width="24" style="10" customWidth="1"/>
    <col min="6659" max="6660" width="20" style="10" customWidth="1"/>
    <col min="6661" max="6661" width="18.5703125" style="10" customWidth="1"/>
    <col min="6662" max="6662" width="20" style="10" customWidth="1"/>
    <col min="6663" max="6663" width="19" style="10" customWidth="1"/>
    <col min="6664" max="6664" width="24.7109375" style="10" customWidth="1"/>
    <col min="6665" max="6676" width="7.7109375" style="10" customWidth="1"/>
    <col min="6677" max="6677" width="16.42578125" style="10" customWidth="1"/>
    <col min="6678" max="6678" width="11" style="10" customWidth="1"/>
    <col min="6679" max="6679" width="18.7109375" style="10" customWidth="1"/>
    <col min="6680" max="6912" width="11.42578125" style="10"/>
    <col min="6913" max="6913" width="9.140625" style="10" customWidth="1"/>
    <col min="6914" max="6914" width="24" style="10" customWidth="1"/>
    <col min="6915" max="6916" width="20" style="10" customWidth="1"/>
    <col min="6917" max="6917" width="18.5703125" style="10" customWidth="1"/>
    <col min="6918" max="6918" width="20" style="10" customWidth="1"/>
    <col min="6919" max="6919" width="19" style="10" customWidth="1"/>
    <col min="6920" max="6920" width="24.7109375" style="10" customWidth="1"/>
    <col min="6921" max="6932" width="7.7109375" style="10" customWidth="1"/>
    <col min="6933" max="6933" width="16.42578125" style="10" customWidth="1"/>
    <col min="6934" max="6934" width="11" style="10" customWidth="1"/>
    <col min="6935" max="6935" width="18.7109375" style="10" customWidth="1"/>
    <col min="6936" max="7168" width="11.42578125" style="10"/>
    <col min="7169" max="7169" width="9.140625" style="10" customWidth="1"/>
    <col min="7170" max="7170" width="24" style="10" customWidth="1"/>
    <col min="7171" max="7172" width="20" style="10" customWidth="1"/>
    <col min="7173" max="7173" width="18.5703125" style="10" customWidth="1"/>
    <col min="7174" max="7174" width="20" style="10" customWidth="1"/>
    <col min="7175" max="7175" width="19" style="10" customWidth="1"/>
    <col min="7176" max="7176" width="24.7109375" style="10" customWidth="1"/>
    <col min="7177" max="7188" width="7.7109375" style="10" customWidth="1"/>
    <col min="7189" max="7189" width="16.42578125" style="10" customWidth="1"/>
    <col min="7190" max="7190" width="11" style="10" customWidth="1"/>
    <col min="7191" max="7191" width="18.7109375" style="10" customWidth="1"/>
    <col min="7192" max="7424" width="11.42578125" style="10"/>
    <col min="7425" max="7425" width="9.140625" style="10" customWidth="1"/>
    <col min="7426" max="7426" width="24" style="10" customWidth="1"/>
    <col min="7427" max="7428" width="20" style="10" customWidth="1"/>
    <col min="7429" max="7429" width="18.5703125" style="10" customWidth="1"/>
    <col min="7430" max="7430" width="20" style="10" customWidth="1"/>
    <col min="7431" max="7431" width="19" style="10" customWidth="1"/>
    <col min="7432" max="7432" width="24.7109375" style="10" customWidth="1"/>
    <col min="7433" max="7444" width="7.7109375" style="10" customWidth="1"/>
    <col min="7445" max="7445" width="16.42578125" style="10" customWidth="1"/>
    <col min="7446" max="7446" width="11" style="10" customWidth="1"/>
    <col min="7447" max="7447" width="18.7109375" style="10" customWidth="1"/>
    <col min="7448" max="7680" width="11.42578125" style="10"/>
    <col min="7681" max="7681" width="9.140625" style="10" customWidth="1"/>
    <col min="7682" max="7682" width="24" style="10" customWidth="1"/>
    <col min="7683" max="7684" width="20" style="10" customWidth="1"/>
    <col min="7685" max="7685" width="18.5703125" style="10" customWidth="1"/>
    <col min="7686" max="7686" width="20" style="10" customWidth="1"/>
    <col min="7687" max="7687" width="19" style="10" customWidth="1"/>
    <col min="7688" max="7688" width="24.7109375" style="10" customWidth="1"/>
    <col min="7689" max="7700" width="7.7109375" style="10" customWidth="1"/>
    <col min="7701" max="7701" width="16.42578125" style="10" customWidth="1"/>
    <col min="7702" max="7702" width="11" style="10" customWidth="1"/>
    <col min="7703" max="7703" width="18.7109375" style="10" customWidth="1"/>
    <col min="7704" max="7936" width="11.42578125" style="10"/>
    <col min="7937" max="7937" width="9.140625" style="10" customWidth="1"/>
    <col min="7938" max="7938" width="24" style="10" customWidth="1"/>
    <col min="7939" max="7940" width="20" style="10" customWidth="1"/>
    <col min="7941" max="7941" width="18.5703125" style="10" customWidth="1"/>
    <col min="7942" max="7942" width="20" style="10" customWidth="1"/>
    <col min="7943" max="7943" width="19" style="10" customWidth="1"/>
    <col min="7944" max="7944" width="24.7109375" style="10" customWidth="1"/>
    <col min="7945" max="7956" width="7.7109375" style="10" customWidth="1"/>
    <col min="7957" max="7957" width="16.42578125" style="10" customWidth="1"/>
    <col min="7958" max="7958" width="11" style="10" customWidth="1"/>
    <col min="7959" max="7959" width="18.7109375" style="10" customWidth="1"/>
    <col min="7960" max="8192" width="11.42578125" style="10"/>
    <col min="8193" max="8193" width="9.140625" style="10" customWidth="1"/>
    <col min="8194" max="8194" width="24" style="10" customWidth="1"/>
    <col min="8195" max="8196" width="20" style="10" customWidth="1"/>
    <col min="8197" max="8197" width="18.5703125" style="10" customWidth="1"/>
    <col min="8198" max="8198" width="20" style="10" customWidth="1"/>
    <col min="8199" max="8199" width="19" style="10" customWidth="1"/>
    <col min="8200" max="8200" width="24.7109375" style="10" customWidth="1"/>
    <col min="8201" max="8212" width="7.7109375" style="10" customWidth="1"/>
    <col min="8213" max="8213" width="16.42578125" style="10" customWidth="1"/>
    <col min="8214" max="8214" width="11" style="10" customWidth="1"/>
    <col min="8215" max="8215" width="18.7109375" style="10" customWidth="1"/>
    <col min="8216" max="8448" width="11.42578125" style="10"/>
    <col min="8449" max="8449" width="9.140625" style="10" customWidth="1"/>
    <col min="8450" max="8450" width="24" style="10" customWidth="1"/>
    <col min="8451" max="8452" width="20" style="10" customWidth="1"/>
    <col min="8453" max="8453" width="18.5703125" style="10" customWidth="1"/>
    <col min="8454" max="8454" width="20" style="10" customWidth="1"/>
    <col min="8455" max="8455" width="19" style="10" customWidth="1"/>
    <col min="8456" max="8456" width="24.7109375" style="10" customWidth="1"/>
    <col min="8457" max="8468" width="7.7109375" style="10" customWidth="1"/>
    <col min="8469" max="8469" width="16.42578125" style="10" customWidth="1"/>
    <col min="8470" max="8470" width="11" style="10" customWidth="1"/>
    <col min="8471" max="8471" width="18.7109375" style="10" customWidth="1"/>
    <col min="8472" max="8704" width="11.42578125" style="10"/>
    <col min="8705" max="8705" width="9.140625" style="10" customWidth="1"/>
    <col min="8706" max="8706" width="24" style="10" customWidth="1"/>
    <col min="8707" max="8708" width="20" style="10" customWidth="1"/>
    <col min="8709" max="8709" width="18.5703125" style="10" customWidth="1"/>
    <col min="8710" max="8710" width="20" style="10" customWidth="1"/>
    <col min="8711" max="8711" width="19" style="10" customWidth="1"/>
    <col min="8712" max="8712" width="24.7109375" style="10" customWidth="1"/>
    <col min="8713" max="8724" width="7.7109375" style="10" customWidth="1"/>
    <col min="8725" max="8725" width="16.42578125" style="10" customWidth="1"/>
    <col min="8726" max="8726" width="11" style="10" customWidth="1"/>
    <col min="8727" max="8727" width="18.7109375" style="10" customWidth="1"/>
    <col min="8728" max="8960" width="11.42578125" style="10"/>
    <col min="8961" max="8961" width="9.140625" style="10" customWidth="1"/>
    <col min="8962" max="8962" width="24" style="10" customWidth="1"/>
    <col min="8963" max="8964" width="20" style="10" customWidth="1"/>
    <col min="8965" max="8965" width="18.5703125" style="10" customWidth="1"/>
    <col min="8966" max="8966" width="20" style="10" customWidth="1"/>
    <col min="8967" max="8967" width="19" style="10" customWidth="1"/>
    <col min="8968" max="8968" width="24.7109375" style="10" customWidth="1"/>
    <col min="8969" max="8980" width="7.7109375" style="10" customWidth="1"/>
    <col min="8981" max="8981" width="16.42578125" style="10" customWidth="1"/>
    <col min="8982" max="8982" width="11" style="10" customWidth="1"/>
    <col min="8983" max="8983" width="18.7109375" style="10" customWidth="1"/>
    <col min="8984" max="9216" width="11.42578125" style="10"/>
    <col min="9217" max="9217" width="9.140625" style="10" customWidth="1"/>
    <col min="9218" max="9218" width="24" style="10" customWidth="1"/>
    <col min="9219" max="9220" width="20" style="10" customWidth="1"/>
    <col min="9221" max="9221" width="18.5703125" style="10" customWidth="1"/>
    <col min="9222" max="9222" width="20" style="10" customWidth="1"/>
    <col min="9223" max="9223" width="19" style="10" customWidth="1"/>
    <col min="9224" max="9224" width="24.7109375" style="10" customWidth="1"/>
    <col min="9225" max="9236" width="7.7109375" style="10" customWidth="1"/>
    <col min="9237" max="9237" width="16.42578125" style="10" customWidth="1"/>
    <col min="9238" max="9238" width="11" style="10" customWidth="1"/>
    <col min="9239" max="9239" width="18.7109375" style="10" customWidth="1"/>
    <col min="9240" max="9472" width="11.42578125" style="10"/>
    <col min="9473" max="9473" width="9.140625" style="10" customWidth="1"/>
    <col min="9474" max="9474" width="24" style="10" customWidth="1"/>
    <col min="9475" max="9476" width="20" style="10" customWidth="1"/>
    <col min="9477" max="9477" width="18.5703125" style="10" customWidth="1"/>
    <col min="9478" max="9478" width="20" style="10" customWidth="1"/>
    <col min="9479" max="9479" width="19" style="10" customWidth="1"/>
    <col min="9480" max="9480" width="24.7109375" style="10" customWidth="1"/>
    <col min="9481" max="9492" width="7.7109375" style="10" customWidth="1"/>
    <col min="9493" max="9493" width="16.42578125" style="10" customWidth="1"/>
    <col min="9494" max="9494" width="11" style="10" customWidth="1"/>
    <col min="9495" max="9495" width="18.7109375" style="10" customWidth="1"/>
    <col min="9496" max="9728" width="11.42578125" style="10"/>
    <col min="9729" max="9729" width="9.140625" style="10" customWidth="1"/>
    <col min="9730" max="9730" width="24" style="10" customWidth="1"/>
    <col min="9731" max="9732" width="20" style="10" customWidth="1"/>
    <col min="9733" max="9733" width="18.5703125" style="10" customWidth="1"/>
    <col min="9734" max="9734" width="20" style="10" customWidth="1"/>
    <col min="9735" max="9735" width="19" style="10" customWidth="1"/>
    <col min="9736" max="9736" width="24.7109375" style="10" customWidth="1"/>
    <col min="9737" max="9748" width="7.7109375" style="10" customWidth="1"/>
    <col min="9749" max="9749" width="16.42578125" style="10" customWidth="1"/>
    <col min="9750" max="9750" width="11" style="10" customWidth="1"/>
    <col min="9751" max="9751" width="18.7109375" style="10" customWidth="1"/>
    <col min="9752" max="9984" width="11.42578125" style="10"/>
    <col min="9985" max="9985" width="9.140625" style="10" customWidth="1"/>
    <col min="9986" max="9986" width="24" style="10" customWidth="1"/>
    <col min="9987" max="9988" width="20" style="10" customWidth="1"/>
    <col min="9989" max="9989" width="18.5703125" style="10" customWidth="1"/>
    <col min="9990" max="9990" width="20" style="10" customWidth="1"/>
    <col min="9991" max="9991" width="19" style="10" customWidth="1"/>
    <col min="9992" max="9992" width="24.7109375" style="10" customWidth="1"/>
    <col min="9993" max="10004" width="7.7109375" style="10" customWidth="1"/>
    <col min="10005" max="10005" width="16.42578125" style="10" customWidth="1"/>
    <col min="10006" max="10006" width="11" style="10" customWidth="1"/>
    <col min="10007" max="10007" width="18.7109375" style="10" customWidth="1"/>
    <col min="10008" max="10240" width="11.42578125" style="10"/>
    <col min="10241" max="10241" width="9.140625" style="10" customWidth="1"/>
    <col min="10242" max="10242" width="24" style="10" customWidth="1"/>
    <col min="10243" max="10244" width="20" style="10" customWidth="1"/>
    <col min="10245" max="10245" width="18.5703125" style="10" customWidth="1"/>
    <col min="10246" max="10246" width="20" style="10" customWidth="1"/>
    <col min="10247" max="10247" width="19" style="10" customWidth="1"/>
    <col min="10248" max="10248" width="24.7109375" style="10" customWidth="1"/>
    <col min="10249" max="10260" width="7.7109375" style="10" customWidth="1"/>
    <col min="10261" max="10261" width="16.42578125" style="10" customWidth="1"/>
    <col min="10262" max="10262" width="11" style="10" customWidth="1"/>
    <col min="10263" max="10263" width="18.7109375" style="10" customWidth="1"/>
    <col min="10264" max="10496" width="11.42578125" style="10"/>
    <col min="10497" max="10497" width="9.140625" style="10" customWidth="1"/>
    <col min="10498" max="10498" width="24" style="10" customWidth="1"/>
    <col min="10499" max="10500" width="20" style="10" customWidth="1"/>
    <col min="10501" max="10501" width="18.5703125" style="10" customWidth="1"/>
    <col min="10502" max="10502" width="20" style="10" customWidth="1"/>
    <col min="10503" max="10503" width="19" style="10" customWidth="1"/>
    <col min="10504" max="10504" width="24.7109375" style="10" customWidth="1"/>
    <col min="10505" max="10516" width="7.7109375" style="10" customWidth="1"/>
    <col min="10517" max="10517" width="16.42578125" style="10" customWidth="1"/>
    <col min="10518" max="10518" width="11" style="10" customWidth="1"/>
    <col min="10519" max="10519" width="18.7109375" style="10" customWidth="1"/>
    <col min="10520" max="10752" width="11.42578125" style="10"/>
    <col min="10753" max="10753" width="9.140625" style="10" customWidth="1"/>
    <col min="10754" max="10754" width="24" style="10" customWidth="1"/>
    <col min="10755" max="10756" width="20" style="10" customWidth="1"/>
    <col min="10757" max="10757" width="18.5703125" style="10" customWidth="1"/>
    <col min="10758" max="10758" width="20" style="10" customWidth="1"/>
    <col min="10759" max="10759" width="19" style="10" customWidth="1"/>
    <col min="10760" max="10760" width="24.7109375" style="10" customWidth="1"/>
    <col min="10761" max="10772" width="7.7109375" style="10" customWidth="1"/>
    <col min="10773" max="10773" width="16.42578125" style="10" customWidth="1"/>
    <col min="10774" max="10774" width="11" style="10" customWidth="1"/>
    <col min="10775" max="10775" width="18.7109375" style="10" customWidth="1"/>
    <col min="10776" max="11008" width="11.42578125" style="10"/>
    <col min="11009" max="11009" width="9.140625" style="10" customWidth="1"/>
    <col min="11010" max="11010" width="24" style="10" customWidth="1"/>
    <col min="11011" max="11012" width="20" style="10" customWidth="1"/>
    <col min="11013" max="11013" width="18.5703125" style="10" customWidth="1"/>
    <col min="11014" max="11014" width="20" style="10" customWidth="1"/>
    <col min="11015" max="11015" width="19" style="10" customWidth="1"/>
    <col min="11016" max="11016" width="24.7109375" style="10" customWidth="1"/>
    <col min="11017" max="11028" width="7.7109375" style="10" customWidth="1"/>
    <col min="11029" max="11029" width="16.42578125" style="10" customWidth="1"/>
    <col min="11030" max="11030" width="11" style="10" customWidth="1"/>
    <col min="11031" max="11031" width="18.7109375" style="10" customWidth="1"/>
    <col min="11032" max="11264" width="11.42578125" style="10"/>
    <col min="11265" max="11265" width="9.140625" style="10" customWidth="1"/>
    <col min="11266" max="11266" width="24" style="10" customWidth="1"/>
    <col min="11267" max="11268" width="20" style="10" customWidth="1"/>
    <col min="11269" max="11269" width="18.5703125" style="10" customWidth="1"/>
    <col min="11270" max="11270" width="20" style="10" customWidth="1"/>
    <col min="11271" max="11271" width="19" style="10" customWidth="1"/>
    <col min="11272" max="11272" width="24.7109375" style="10" customWidth="1"/>
    <col min="11273" max="11284" width="7.7109375" style="10" customWidth="1"/>
    <col min="11285" max="11285" width="16.42578125" style="10" customWidth="1"/>
    <col min="11286" max="11286" width="11" style="10" customWidth="1"/>
    <col min="11287" max="11287" width="18.7109375" style="10" customWidth="1"/>
    <col min="11288" max="11520" width="11.42578125" style="10"/>
    <col min="11521" max="11521" width="9.140625" style="10" customWidth="1"/>
    <col min="11522" max="11522" width="24" style="10" customWidth="1"/>
    <col min="11523" max="11524" width="20" style="10" customWidth="1"/>
    <col min="11525" max="11525" width="18.5703125" style="10" customWidth="1"/>
    <col min="11526" max="11526" width="20" style="10" customWidth="1"/>
    <col min="11527" max="11527" width="19" style="10" customWidth="1"/>
    <col min="11528" max="11528" width="24.7109375" style="10" customWidth="1"/>
    <col min="11529" max="11540" width="7.7109375" style="10" customWidth="1"/>
    <col min="11541" max="11541" width="16.42578125" style="10" customWidth="1"/>
    <col min="11542" max="11542" width="11" style="10" customWidth="1"/>
    <col min="11543" max="11543" width="18.7109375" style="10" customWidth="1"/>
    <col min="11544" max="11776" width="11.42578125" style="10"/>
    <col min="11777" max="11777" width="9.140625" style="10" customWidth="1"/>
    <col min="11778" max="11778" width="24" style="10" customWidth="1"/>
    <col min="11779" max="11780" width="20" style="10" customWidth="1"/>
    <col min="11781" max="11781" width="18.5703125" style="10" customWidth="1"/>
    <col min="11782" max="11782" width="20" style="10" customWidth="1"/>
    <col min="11783" max="11783" width="19" style="10" customWidth="1"/>
    <col min="11784" max="11784" width="24.7109375" style="10" customWidth="1"/>
    <col min="11785" max="11796" width="7.7109375" style="10" customWidth="1"/>
    <col min="11797" max="11797" width="16.42578125" style="10" customWidth="1"/>
    <col min="11798" max="11798" width="11" style="10" customWidth="1"/>
    <col min="11799" max="11799" width="18.7109375" style="10" customWidth="1"/>
    <col min="11800" max="12032" width="11.42578125" style="10"/>
    <col min="12033" max="12033" width="9.140625" style="10" customWidth="1"/>
    <col min="12034" max="12034" width="24" style="10" customWidth="1"/>
    <col min="12035" max="12036" width="20" style="10" customWidth="1"/>
    <col min="12037" max="12037" width="18.5703125" style="10" customWidth="1"/>
    <col min="12038" max="12038" width="20" style="10" customWidth="1"/>
    <col min="12039" max="12039" width="19" style="10" customWidth="1"/>
    <col min="12040" max="12040" width="24.7109375" style="10" customWidth="1"/>
    <col min="12041" max="12052" width="7.7109375" style="10" customWidth="1"/>
    <col min="12053" max="12053" width="16.42578125" style="10" customWidth="1"/>
    <col min="12054" max="12054" width="11" style="10" customWidth="1"/>
    <col min="12055" max="12055" width="18.7109375" style="10" customWidth="1"/>
    <col min="12056" max="12288" width="11.42578125" style="10"/>
    <col min="12289" max="12289" width="9.140625" style="10" customWidth="1"/>
    <col min="12290" max="12290" width="24" style="10" customWidth="1"/>
    <col min="12291" max="12292" width="20" style="10" customWidth="1"/>
    <col min="12293" max="12293" width="18.5703125" style="10" customWidth="1"/>
    <col min="12294" max="12294" width="20" style="10" customWidth="1"/>
    <col min="12295" max="12295" width="19" style="10" customWidth="1"/>
    <col min="12296" max="12296" width="24.7109375" style="10" customWidth="1"/>
    <col min="12297" max="12308" width="7.7109375" style="10" customWidth="1"/>
    <col min="12309" max="12309" width="16.42578125" style="10" customWidth="1"/>
    <col min="12310" max="12310" width="11" style="10" customWidth="1"/>
    <col min="12311" max="12311" width="18.7109375" style="10" customWidth="1"/>
    <col min="12312" max="12544" width="11.42578125" style="10"/>
    <col min="12545" max="12545" width="9.140625" style="10" customWidth="1"/>
    <col min="12546" max="12546" width="24" style="10" customWidth="1"/>
    <col min="12547" max="12548" width="20" style="10" customWidth="1"/>
    <col min="12549" max="12549" width="18.5703125" style="10" customWidth="1"/>
    <col min="12550" max="12550" width="20" style="10" customWidth="1"/>
    <col min="12551" max="12551" width="19" style="10" customWidth="1"/>
    <col min="12552" max="12552" width="24.7109375" style="10" customWidth="1"/>
    <col min="12553" max="12564" width="7.7109375" style="10" customWidth="1"/>
    <col min="12565" max="12565" width="16.42578125" style="10" customWidth="1"/>
    <col min="12566" max="12566" width="11" style="10" customWidth="1"/>
    <col min="12567" max="12567" width="18.7109375" style="10" customWidth="1"/>
    <col min="12568" max="12800" width="11.42578125" style="10"/>
    <col min="12801" max="12801" width="9.140625" style="10" customWidth="1"/>
    <col min="12802" max="12802" width="24" style="10" customWidth="1"/>
    <col min="12803" max="12804" width="20" style="10" customWidth="1"/>
    <col min="12805" max="12805" width="18.5703125" style="10" customWidth="1"/>
    <col min="12806" max="12806" width="20" style="10" customWidth="1"/>
    <col min="12807" max="12807" width="19" style="10" customWidth="1"/>
    <col min="12808" max="12808" width="24.7109375" style="10" customWidth="1"/>
    <col min="12809" max="12820" width="7.7109375" style="10" customWidth="1"/>
    <col min="12821" max="12821" width="16.42578125" style="10" customWidth="1"/>
    <col min="12822" max="12822" width="11" style="10" customWidth="1"/>
    <col min="12823" max="12823" width="18.7109375" style="10" customWidth="1"/>
    <col min="12824" max="13056" width="11.42578125" style="10"/>
    <col min="13057" max="13057" width="9.140625" style="10" customWidth="1"/>
    <col min="13058" max="13058" width="24" style="10" customWidth="1"/>
    <col min="13059" max="13060" width="20" style="10" customWidth="1"/>
    <col min="13061" max="13061" width="18.5703125" style="10" customWidth="1"/>
    <col min="13062" max="13062" width="20" style="10" customWidth="1"/>
    <col min="13063" max="13063" width="19" style="10" customWidth="1"/>
    <col min="13064" max="13064" width="24.7109375" style="10" customWidth="1"/>
    <col min="13065" max="13076" width="7.7109375" style="10" customWidth="1"/>
    <col min="13077" max="13077" width="16.42578125" style="10" customWidth="1"/>
    <col min="13078" max="13078" width="11" style="10" customWidth="1"/>
    <col min="13079" max="13079" width="18.7109375" style="10" customWidth="1"/>
    <col min="13080" max="13312" width="11.42578125" style="10"/>
    <col min="13313" max="13313" width="9.140625" style="10" customWidth="1"/>
    <col min="13314" max="13314" width="24" style="10" customWidth="1"/>
    <col min="13315" max="13316" width="20" style="10" customWidth="1"/>
    <col min="13317" max="13317" width="18.5703125" style="10" customWidth="1"/>
    <col min="13318" max="13318" width="20" style="10" customWidth="1"/>
    <col min="13319" max="13319" width="19" style="10" customWidth="1"/>
    <col min="13320" max="13320" width="24.7109375" style="10" customWidth="1"/>
    <col min="13321" max="13332" width="7.7109375" style="10" customWidth="1"/>
    <col min="13333" max="13333" width="16.42578125" style="10" customWidth="1"/>
    <col min="13334" max="13334" width="11" style="10" customWidth="1"/>
    <col min="13335" max="13335" width="18.7109375" style="10" customWidth="1"/>
    <col min="13336" max="13568" width="11.42578125" style="10"/>
    <col min="13569" max="13569" width="9.140625" style="10" customWidth="1"/>
    <col min="13570" max="13570" width="24" style="10" customWidth="1"/>
    <col min="13571" max="13572" width="20" style="10" customWidth="1"/>
    <col min="13573" max="13573" width="18.5703125" style="10" customWidth="1"/>
    <col min="13574" max="13574" width="20" style="10" customWidth="1"/>
    <col min="13575" max="13575" width="19" style="10" customWidth="1"/>
    <col min="13576" max="13576" width="24.7109375" style="10" customWidth="1"/>
    <col min="13577" max="13588" width="7.7109375" style="10" customWidth="1"/>
    <col min="13589" max="13589" width="16.42578125" style="10" customWidth="1"/>
    <col min="13590" max="13590" width="11" style="10" customWidth="1"/>
    <col min="13591" max="13591" width="18.7109375" style="10" customWidth="1"/>
    <col min="13592" max="13824" width="11.42578125" style="10"/>
    <col min="13825" max="13825" width="9.140625" style="10" customWidth="1"/>
    <col min="13826" max="13826" width="24" style="10" customWidth="1"/>
    <col min="13827" max="13828" width="20" style="10" customWidth="1"/>
    <col min="13829" max="13829" width="18.5703125" style="10" customWidth="1"/>
    <col min="13830" max="13830" width="20" style="10" customWidth="1"/>
    <col min="13831" max="13831" width="19" style="10" customWidth="1"/>
    <col min="13832" max="13832" width="24.7109375" style="10" customWidth="1"/>
    <col min="13833" max="13844" width="7.7109375" style="10" customWidth="1"/>
    <col min="13845" max="13845" width="16.42578125" style="10" customWidth="1"/>
    <col min="13846" max="13846" width="11" style="10" customWidth="1"/>
    <col min="13847" max="13847" width="18.7109375" style="10" customWidth="1"/>
    <col min="13848" max="14080" width="11.42578125" style="10"/>
    <col min="14081" max="14081" width="9.140625" style="10" customWidth="1"/>
    <col min="14082" max="14082" width="24" style="10" customWidth="1"/>
    <col min="14083" max="14084" width="20" style="10" customWidth="1"/>
    <col min="14085" max="14085" width="18.5703125" style="10" customWidth="1"/>
    <col min="14086" max="14086" width="20" style="10" customWidth="1"/>
    <col min="14087" max="14087" width="19" style="10" customWidth="1"/>
    <col min="14088" max="14088" width="24.7109375" style="10" customWidth="1"/>
    <col min="14089" max="14100" width="7.7109375" style="10" customWidth="1"/>
    <col min="14101" max="14101" width="16.42578125" style="10" customWidth="1"/>
    <col min="14102" max="14102" width="11" style="10" customWidth="1"/>
    <col min="14103" max="14103" width="18.7109375" style="10" customWidth="1"/>
    <col min="14104" max="14336" width="11.42578125" style="10"/>
    <col min="14337" max="14337" width="9.140625" style="10" customWidth="1"/>
    <col min="14338" max="14338" width="24" style="10" customWidth="1"/>
    <col min="14339" max="14340" width="20" style="10" customWidth="1"/>
    <col min="14341" max="14341" width="18.5703125" style="10" customWidth="1"/>
    <col min="14342" max="14342" width="20" style="10" customWidth="1"/>
    <col min="14343" max="14343" width="19" style="10" customWidth="1"/>
    <col min="14344" max="14344" width="24.7109375" style="10" customWidth="1"/>
    <col min="14345" max="14356" width="7.7109375" style="10" customWidth="1"/>
    <col min="14357" max="14357" width="16.42578125" style="10" customWidth="1"/>
    <col min="14358" max="14358" width="11" style="10" customWidth="1"/>
    <col min="14359" max="14359" width="18.7109375" style="10" customWidth="1"/>
    <col min="14360" max="14592" width="11.42578125" style="10"/>
    <col min="14593" max="14593" width="9.140625" style="10" customWidth="1"/>
    <col min="14594" max="14594" width="24" style="10" customWidth="1"/>
    <col min="14595" max="14596" width="20" style="10" customWidth="1"/>
    <col min="14597" max="14597" width="18.5703125" style="10" customWidth="1"/>
    <col min="14598" max="14598" width="20" style="10" customWidth="1"/>
    <col min="14599" max="14599" width="19" style="10" customWidth="1"/>
    <col min="14600" max="14600" width="24.7109375" style="10" customWidth="1"/>
    <col min="14601" max="14612" width="7.7109375" style="10" customWidth="1"/>
    <col min="14613" max="14613" width="16.42578125" style="10" customWidth="1"/>
    <col min="14614" max="14614" width="11" style="10" customWidth="1"/>
    <col min="14615" max="14615" width="18.7109375" style="10" customWidth="1"/>
    <col min="14616" max="14848" width="11.42578125" style="10"/>
    <col min="14849" max="14849" width="9.140625" style="10" customWidth="1"/>
    <col min="14850" max="14850" width="24" style="10" customWidth="1"/>
    <col min="14851" max="14852" width="20" style="10" customWidth="1"/>
    <col min="14853" max="14853" width="18.5703125" style="10" customWidth="1"/>
    <col min="14854" max="14854" width="20" style="10" customWidth="1"/>
    <col min="14855" max="14855" width="19" style="10" customWidth="1"/>
    <col min="14856" max="14856" width="24.7109375" style="10" customWidth="1"/>
    <col min="14857" max="14868" width="7.7109375" style="10" customWidth="1"/>
    <col min="14869" max="14869" width="16.42578125" style="10" customWidth="1"/>
    <col min="14870" max="14870" width="11" style="10" customWidth="1"/>
    <col min="14871" max="14871" width="18.7109375" style="10" customWidth="1"/>
    <col min="14872" max="15104" width="11.42578125" style="10"/>
    <col min="15105" max="15105" width="9.140625" style="10" customWidth="1"/>
    <col min="15106" max="15106" width="24" style="10" customWidth="1"/>
    <col min="15107" max="15108" width="20" style="10" customWidth="1"/>
    <col min="15109" max="15109" width="18.5703125" style="10" customWidth="1"/>
    <col min="15110" max="15110" width="20" style="10" customWidth="1"/>
    <col min="15111" max="15111" width="19" style="10" customWidth="1"/>
    <col min="15112" max="15112" width="24.7109375" style="10" customWidth="1"/>
    <col min="15113" max="15124" width="7.7109375" style="10" customWidth="1"/>
    <col min="15125" max="15125" width="16.42578125" style="10" customWidth="1"/>
    <col min="15126" max="15126" width="11" style="10" customWidth="1"/>
    <col min="15127" max="15127" width="18.7109375" style="10" customWidth="1"/>
    <col min="15128" max="15360" width="11.42578125" style="10"/>
    <col min="15361" max="15361" width="9.140625" style="10" customWidth="1"/>
    <col min="15362" max="15362" width="24" style="10" customWidth="1"/>
    <col min="15363" max="15364" width="20" style="10" customWidth="1"/>
    <col min="15365" max="15365" width="18.5703125" style="10" customWidth="1"/>
    <col min="15366" max="15366" width="20" style="10" customWidth="1"/>
    <col min="15367" max="15367" width="19" style="10" customWidth="1"/>
    <col min="15368" max="15368" width="24.7109375" style="10" customWidth="1"/>
    <col min="15369" max="15380" width="7.7109375" style="10" customWidth="1"/>
    <col min="15381" max="15381" width="16.42578125" style="10" customWidth="1"/>
    <col min="15382" max="15382" width="11" style="10" customWidth="1"/>
    <col min="15383" max="15383" width="18.7109375" style="10" customWidth="1"/>
    <col min="15384" max="15616" width="11.42578125" style="10"/>
    <col min="15617" max="15617" width="9.140625" style="10" customWidth="1"/>
    <col min="15618" max="15618" width="24" style="10" customWidth="1"/>
    <col min="15619" max="15620" width="20" style="10" customWidth="1"/>
    <col min="15621" max="15621" width="18.5703125" style="10" customWidth="1"/>
    <col min="15622" max="15622" width="20" style="10" customWidth="1"/>
    <col min="15623" max="15623" width="19" style="10" customWidth="1"/>
    <col min="15624" max="15624" width="24.7109375" style="10" customWidth="1"/>
    <col min="15625" max="15636" width="7.7109375" style="10" customWidth="1"/>
    <col min="15637" max="15637" width="16.42578125" style="10" customWidth="1"/>
    <col min="15638" max="15638" width="11" style="10" customWidth="1"/>
    <col min="15639" max="15639" width="18.7109375" style="10" customWidth="1"/>
    <col min="15640" max="15872" width="11.42578125" style="10"/>
    <col min="15873" max="15873" width="9.140625" style="10" customWidth="1"/>
    <col min="15874" max="15874" width="24" style="10" customWidth="1"/>
    <col min="15875" max="15876" width="20" style="10" customWidth="1"/>
    <col min="15877" max="15877" width="18.5703125" style="10" customWidth="1"/>
    <col min="15878" max="15878" width="20" style="10" customWidth="1"/>
    <col min="15879" max="15879" width="19" style="10" customWidth="1"/>
    <col min="15880" max="15880" width="24.7109375" style="10" customWidth="1"/>
    <col min="15881" max="15892" width="7.7109375" style="10" customWidth="1"/>
    <col min="15893" max="15893" width="16.42578125" style="10" customWidth="1"/>
    <col min="15894" max="15894" width="11" style="10" customWidth="1"/>
    <col min="15895" max="15895" width="18.7109375" style="10" customWidth="1"/>
    <col min="15896" max="16128" width="11.42578125" style="10"/>
    <col min="16129" max="16129" width="9.140625" style="10" customWidth="1"/>
    <col min="16130" max="16130" width="24" style="10" customWidth="1"/>
    <col min="16131" max="16132" width="20" style="10" customWidth="1"/>
    <col min="16133" max="16133" width="18.5703125" style="10" customWidth="1"/>
    <col min="16134" max="16134" width="20" style="10" customWidth="1"/>
    <col min="16135" max="16135" width="19" style="10" customWidth="1"/>
    <col min="16136" max="16136" width="24.7109375" style="10" customWidth="1"/>
    <col min="16137" max="16148" width="7.7109375" style="10" customWidth="1"/>
    <col min="16149" max="16149" width="16.42578125" style="10" customWidth="1"/>
    <col min="16150" max="16150" width="11" style="10" customWidth="1"/>
    <col min="16151" max="16151" width="18.7109375" style="10" customWidth="1"/>
    <col min="16152" max="16384" width="11.42578125" style="10"/>
  </cols>
  <sheetData>
    <row r="1" spans="1:25" s="48" customFormat="1" ht="39.75" customHeight="1" thickBot="1" x14ac:dyDescent="0.3">
      <c r="A1" s="306"/>
      <c r="B1" s="307"/>
      <c r="C1" s="312" t="s">
        <v>238</v>
      </c>
      <c r="D1" s="312"/>
      <c r="E1" s="312"/>
      <c r="F1" s="312"/>
      <c r="G1" s="312"/>
      <c r="H1" s="312"/>
      <c r="I1" s="312"/>
      <c r="J1" s="312"/>
      <c r="K1" s="312"/>
      <c r="L1" s="312"/>
      <c r="M1" s="312"/>
      <c r="N1" s="312"/>
      <c r="O1" s="312"/>
      <c r="P1" s="312"/>
      <c r="Q1" s="312"/>
      <c r="R1" s="312"/>
      <c r="S1" s="312"/>
      <c r="T1" s="312"/>
      <c r="U1" s="313"/>
    </row>
    <row r="2" spans="1:25" s="48" customFormat="1" ht="40.5" customHeight="1" thickBot="1" x14ac:dyDescent="0.3">
      <c r="A2" s="308"/>
      <c r="B2" s="309"/>
      <c r="C2" s="312" t="s">
        <v>18</v>
      </c>
      <c r="D2" s="312"/>
      <c r="E2" s="312"/>
      <c r="F2" s="312"/>
      <c r="G2" s="312"/>
      <c r="H2" s="312"/>
      <c r="I2" s="312"/>
      <c r="J2" s="312"/>
      <c r="K2" s="312"/>
      <c r="L2" s="312"/>
      <c r="M2" s="312"/>
      <c r="N2" s="312"/>
      <c r="O2" s="312"/>
      <c r="P2" s="312"/>
      <c r="Q2" s="312"/>
      <c r="R2" s="312"/>
      <c r="S2" s="312"/>
      <c r="T2" s="312"/>
      <c r="U2" s="313"/>
    </row>
    <row r="3" spans="1:25" s="48" customFormat="1" ht="42.75" customHeight="1" thickBot="1" x14ac:dyDescent="0.3">
      <c r="A3" s="308"/>
      <c r="B3" s="309"/>
      <c r="C3" s="312" t="s">
        <v>103</v>
      </c>
      <c r="D3" s="312"/>
      <c r="E3" s="312"/>
      <c r="F3" s="312"/>
      <c r="G3" s="312"/>
      <c r="H3" s="312"/>
      <c r="I3" s="312"/>
      <c r="J3" s="312"/>
      <c r="K3" s="312"/>
      <c r="L3" s="312"/>
      <c r="M3" s="312"/>
      <c r="N3" s="312"/>
      <c r="O3" s="312"/>
      <c r="P3" s="312"/>
      <c r="Q3" s="312"/>
      <c r="R3" s="312"/>
      <c r="S3" s="312"/>
      <c r="T3" s="312"/>
      <c r="U3" s="313"/>
    </row>
    <row r="4" spans="1:25" s="48" customFormat="1" ht="33.75" customHeight="1" thickBot="1" x14ac:dyDescent="0.3">
      <c r="A4" s="310"/>
      <c r="B4" s="311"/>
      <c r="C4" s="314" t="s">
        <v>128</v>
      </c>
      <c r="D4" s="314"/>
      <c r="E4" s="314"/>
      <c r="F4" s="314"/>
      <c r="G4" s="314"/>
      <c r="H4" s="314"/>
      <c r="I4" s="315"/>
      <c r="J4" s="316" t="s">
        <v>462</v>
      </c>
      <c r="K4" s="314"/>
      <c r="L4" s="314"/>
      <c r="M4" s="314"/>
      <c r="N4" s="314"/>
      <c r="O4" s="314"/>
      <c r="P4" s="314"/>
      <c r="Q4" s="314"/>
      <c r="R4" s="314"/>
      <c r="S4" s="314"/>
      <c r="T4" s="314"/>
      <c r="U4" s="315"/>
    </row>
    <row r="5" spans="1:25" s="48" customFormat="1" ht="21.75" customHeight="1" x14ac:dyDescent="0.25">
      <c r="C5" s="283"/>
      <c r="D5" s="283"/>
      <c r="E5" s="283"/>
      <c r="F5" s="283"/>
      <c r="G5" s="284"/>
      <c r="H5" s="285"/>
      <c r="I5" s="284"/>
      <c r="J5" s="286"/>
      <c r="K5" s="287"/>
      <c r="L5" s="287"/>
      <c r="M5" s="287"/>
      <c r="N5" s="287"/>
      <c r="U5" s="288"/>
    </row>
    <row r="6" spans="1:25" s="49" customFormat="1" ht="30" customHeight="1" thickBot="1" x14ac:dyDescent="0.3">
      <c r="C6" s="285"/>
      <c r="D6" s="285"/>
      <c r="E6" s="285"/>
      <c r="F6" s="285"/>
      <c r="G6" s="284"/>
      <c r="H6" s="284"/>
      <c r="I6" s="284"/>
      <c r="J6" s="284"/>
      <c r="K6" s="285"/>
      <c r="L6" s="285"/>
      <c r="M6" s="285"/>
      <c r="N6" s="285"/>
      <c r="O6" s="285"/>
      <c r="P6" s="289"/>
      <c r="Q6" s="289"/>
      <c r="R6" s="289"/>
      <c r="S6" s="289"/>
      <c r="T6" s="48"/>
      <c r="U6" s="288"/>
      <c r="V6" s="50"/>
      <c r="W6" s="50"/>
    </row>
    <row r="7" spans="1:25" s="49" customFormat="1" ht="52.5" customHeight="1" thickBot="1" x14ac:dyDescent="0.3">
      <c r="B7" s="51" t="s">
        <v>104</v>
      </c>
      <c r="C7" s="298" t="s">
        <v>239</v>
      </c>
      <c r="D7" s="299"/>
      <c r="E7" s="299"/>
      <c r="F7" s="299"/>
      <c r="G7" s="300"/>
      <c r="H7" s="285"/>
      <c r="I7" s="285"/>
      <c r="J7" s="285"/>
      <c r="K7" s="285"/>
      <c r="L7" s="285"/>
      <c r="M7" s="285"/>
      <c r="N7" s="285"/>
      <c r="O7" s="285"/>
      <c r="P7" s="289"/>
      <c r="Q7" s="289"/>
      <c r="R7" s="289"/>
      <c r="S7" s="289"/>
      <c r="T7" s="48"/>
      <c r="U7" s="288"/>
      <c r="V7" s="50"/>
      <c r="W7" s="50"/>
    </row>
    <row r="8" spans="1:25" s="49" customFormat="1" ht="39.75" customHeight="1" x14ac:dyDescent="0.25">
      <c r="U8" s="280"/>
    </row>
    <row r="9" spans="1:25" s="49" customFormat="1" x14ac:dyDescent="0.25">
      <c r="U9" s="280"/>
    </row>
    <row r="10" spans="1:25" s="52" customFormat="1" ht="45" customHeight="1" x14ac:dyDescent="0.2">
      <c r="A10" s="301" t="s">
        <v>105</v>
      </c>
      <c r="B10" s="301"/>
      <c r="C10" s="301"/>
      <c r="D10" s="301"/>
      <c r="E10" s="301"/>
      <c r="F10" s="301"/>
      <c r="G10" s="301"/>
      <c r="H10" s="301"/>
      <c r="I10" s="301"/>
      <c r="J10" s="301"/>
      <c r="K10" s="301"/>
      <c r="L10" s="301"/>
      <c r="M10" s="301"/>
      <c r="N10" s="301"/>
      <c r="O10" s="301"/>
      <c r="P10" s="301"/>
      <c r="Q10" s="301"/>
      <c r="R10" s="301"/>
      <c r="S10" s="301"/>
      <c r="T10" s="301"/>
      <c r="U10" s="301"/>
      <c r="V10" s="301"/>
      <c r="W10" s="301"/>
    </row>
    <row r="11" spans="1:25" s="53" customFormat="1" ht="38.25" customHeight="1" x14ac:dyDescent="0.25">
      <c r="A11" s="302" t="s">
        <v>106</v>
      </c>
      <c r="B11" s="302" t="s">
        <v>107</v>
      </c>
      <c r="C11" s="302"/>
      <c r="D11" s="304" t="s">
        <v>255</v>
      </c>
      <c r="E11" s="304" t="s">
        <v>108</v>
      </c>
      <c r="F11" s="302" t="s">
        <v>109</v>
      </c>
      <c r="G11" s="302" t="s">
        <v>110</v>
      </c>
      <c r="H11" s="302" t="s">
        <v>111</v>
      </c>
      <c r="I11" s="302" t="s">
        <v>256</v>
      </c>
      <c r="J11" s="302"/>
      <c r="K11" s="302"/>
      <c r="L11" s="302"/>
      <c r="M11" s="302"/>
      <c r="N11" s="302"/>
      <c r="O11" s="302"/>
      <c r="P11" s="302"/>
      <c r="Q11" s="302"/>
      <c r="R11" s="302"/>
      <c r="S11" s="302"/>
      <c r="T11" s="302"/>
      <c r="U11" s="302"/>
      <c r="V11" s="302"/>
      <c r="W11" s="302"/>
    </row>
    <row r="12" spans="1:25" s="53" customFormat="1" ht="76.5" customHeight="1" x14ac:dyDescent="0.25">
      <c r="A12" s="302"/>
      <c r="B12" s="106" t="s">
        <v>112</v>
      </c>
      <c r="C12" s="116" t="s">
        <v>254</v>
      </c>
      <c r="D12" s="305"/>
      <c r="E12" s="305"/>
      <c r="F12" s="302"/>
      <c r="G12" s="302"/>
      <c r="H12" s="302"/>
      <c r="I12" s="54" t="s">
        <v>113</v>
      </c>
      <c r="J12" s="54" t="s">
        <v>114</v>
      </c>
      <c r="K12" s="54" t="s">
        <v>115</v>
      </c>
      <c r="L12" s="54" t="s">
        <v>116</v>
      </c>
      <c r="M12" s="54" t="s">
        <v>117</v>
      </c>
      <c r="N12" s="54" t="s">
        <v>118</v>
      </c>
      <c r="O12" s="54" t="s">
        <v>119</v>
      </c>
      <c r="P12" s="54" t="s">
        <v>120</v>
      </c>
      <c r="Q12" s="54" t="s">
        <v>121</v>
      </c>
      <c r="R12" s="54" t="s">
        <v>122</v>
      </c>
      <c r="S12" s="54" t="s">
        <v>123</v>
      </c>
      <c r="T12" s="54" t="s">
        <v>124</v>
      </c>
      <c r="U12" s="274" t="s">
        <v>125</v>
      </c>
      <c r="V12" s="303" t="s">
        <v>126</v>
      </c>
      <c r="W12" s="303"/>
    </row>
    <row r="13" spans="1:25" s="53" customFormat="1" ht="76.5" customHeight="1" x14ac:dyDescent="0.25">
      <c r="A13" s="294">
        <f>+'[3]1_Acciones_disciplinarias'!C9</f>
        <v>1</v>
      </c>
      <c r="B13" s="294" t="s">
        <v>208</v>
      </c>
      <c r="C13" s="294" t="s">
        <v>569</v>
      </c>
      <c r="D13" s="294" t="s">
        <v>461</v>
      </c>
      <c r="E13" s="294" t="s">
        <v>175</v>
      </c>
      <c r="F13" s="290" t="str">
        <f>+'1_Acciones_disciplinarias'!F9</f>
        <v>1. Sustanciar oportunamente el 100% de las actuaciones disciplinarias en segunda instancia .</v>
      </c>
      <c r="G13" s="291" t="str">
        <f>+'[3]1_Acciones_disciplinarias'!C15</f>
        <v>Actuaciones sustanciadas</v>
      </c>
      <c r="H13" s="99" t="str">
        <f>+'[3]1_Acciones_disciplinarias'!C22</f>
        <v xml:space="preserve">Actuaciones disciplinarias en segunda instancia sustanciadas oportunamente </v>
      </c>
      <c r="I13" s="270">
        <f>+'1_Acciones_disciplinarias'!C30</f>
        <v>0</v>
      </c>
      <c r="J13" s="270">
        <f>+'1_Acciones_disciplinarias'!C31</f>
        <v>0</v>
      </c>
      <c r="K13" s="270">
        <f>+'1_Acciones_disciplinarias'!C32</f>
        <v>2</v>
      </c>
      <c r="L13" s="270">
        <f>+'1_Acciones_disciplinarias'!C33</f>
        <v>0</v>
      </c>
      <c r="M13" s="270">
        <f>+'1_Acciones_disciplinarias'!C34</f>
        <v>0</v>
      </c>
      <c r="N13" s="270">
        <f>+'1_Acciones_disciplinarias'!C35</f>
        <v>0</v>
      </c>
      <c r="O13" s="270">
        <f>+'1_Acciones_disciplinarias'!C36</f>
        <v>0</v>
      </c>
      <c r="P13" s="270">
        <f>+'1_Acciones_disciplinarias'!C37</f>
        <v>0</v>
      </c>
      <c r="Q13" s="270">
        <f>+'1_Acciones_disciplinarias'!C38</f>
        <v>0</v>
      </c>
      <c r="R13" s="270">
        <f>+'1_Acciones_disciplinarias'!C39</f>
        <v>0</v>
      </c>
      <c r="S13" s="270">
        <f>+'1_Acciones_disciplinarias'!C40</f>
        <v>0</v>
      </c>
      <c r="T13" s="270">
        <f>+'1_Acciones_disciplinarias'!C41</f>
        <v>0</v>
      </c>
      <c r="U13" s="275">
        <f>SUM(I13:T13)</f>
        <v>2</v>
      </c>
      <c r="V13" s="292" t="str">
        <f>+'1_Acciones_disciplinarias'!C42</f>
        <v>La meta sólo registra seguimiento a mayo de 2020, por cuanto inicia a hacer parte del POA de inversión en el marco del nuevo PDD.</v>
      </c>
      <c r="W13" s="292"/>
      <c r="X13" s="271"/>
      <c r="Y13" s="271"/>
    </row>
    <row r="14" spans="1:25" s="53" customFormat="1" ht="76.5" customHeight="1" x14ac:dyDescent="0.25">
      <c r="A14" s="294"/>
      <c r="B14" s="294"/>
      <c r="C14" s="294"/>
      <c r="D14" s="294"/>
      <c r="E14" s="294"/>
      <c r="F14" s="290"/>
      <c r="G14" s="291"/>
      <c r="H14" s="99" t="str">
        <f>+'[3]1_Acciones_disciplinarias'!F22</f>
        <v xml:space="preserve"> Actuaciones disciplinarias en segunda instancia radicadas en la vigencia</v>
      </c>
      <c r="I14" s="270">
        <f>+'1_Acciones_disciplinarias'!E30</f>
        <v>0</v>
      </c>
      <c r="J14" s="270">
        <f>+'1_Acciones_disciplinarias'!E31</f>
        <v>0</v>
      </c>
      <c r="K14" s="270">
        <f>+'1_Acciones_disciplinarias'!E32</f>
        <v>2</v>
      </c>
      <c r="L14" s="270">
        <f>+'1_Acciones_disciplinarias'!E33</f>
        <v>0</v>
      </c>
      <c r="M14" s="270">
        <f>+'1_Acciones_disciplinarias'!E34</f>
        <v>0</v>
      </c>
      <c r="N14" s="270">
        <f>+'1_Acciones_disciplinarias'!E35</f>
        <v>0</v>
      </c>
      <c r="O14" s="270">
        <f>+'1_Acciones_disciplinarias'!E36</f>
        <v>0</v>
      </c>
      <c r="P14" s="270">
        <f>+'1_Acciones_disciplinarias'!E37</f>
        <v>0</v>
      </c>
      <c r="Q14" s="270">
        <f>+'1_Acciones_disciplinarias'!E38</f>
        <v>0</v>
      </c>
      <c r="R14" s="270">
        <f>+'1_Acciones_disciplinarias'!E39</f>
        <v>0</v>
      </c>
      <c r="S14" s="270">
        <f>+'1_Acciones_disciplinarias'!E40</f>
        <v>0</v>
      </c>
      <c r="T14" s="270">
        <f>+'1_Acciones_disciplinarias'!E41</f>
        <v>0</v>
      </c>
      <c r="U14" s="275">
        <f>SUM(I14:T14)</f>
        <v>2</v>
      </c>
      <c r="V14" s="292"/>
      <c r="W14" s="292"/>
      <c r="X14" s="271"/>
      <c r="Y14" s="271"/>
    </row>
    <row r="15" spans="1:25" s="53" customFormat="1" ht="76.5" customHeight="1" x14ac:dyDescent="0.25">
      <c r="A15" s="294"/>
      <c r="B15" s="294"/>
      <c r="C15" s="294"/>
      <c r="D15" s="294"/>
      <c r="E15" s="294"/>
      <c r="F15" s="290"/>
      <c r="G15" s="291"/>
      <c r="H15" s="100" t="s">
        <v>127</v>
      </c>
      <c r="I15" s="111" t="e">
        <f>+I13/I14</f>
        <v>#DIV/0!</v>
      </c>
      <c r="J15" s="111" t="e">
        <f t="shared" ref="J15:T15" si="0">+J13/J14</f>
        <v>#DIV/0!</v>
      </c>
      <c r="K15" s="111">
        <f t="shared" si="0"/>
        <v>1</v>
      </c>
      <c r="L15" s="111" t="e">
        <f t="shared" si="0"/>
        <v>#DIV/0!</v>
      </c>
      <c r="M15" s="111" t="e">
        <f t="shared" si="0"/>
        <v>#DIV/0!</v>
      </c>
      <c r="N15" s="111" t="e">
        <f t="shared" si="0"/>
        <v>#DIV/0!</v>
      </c>
      <c r="O15" s="111" t="e">
        <f t="shared" si="0"/>
        <v>#DIV/0!</v>
      </c>
      <c r="P15" s="111" t="e">
        <f t="shared" si="0"/>
        <v>#DIV/0!</v>
      </c>
      <c r="Q15" s="111" t="e">
        <f t="shared" si="0"/>
        <v>#DIV/0!</v>
      </c>
      <c r="R15" s="111" t="e">
        <f t="shared" si="0"/>
        <v>#DIV/0!</v>
      </c>
      <c r="S15" s="111" t="e">
        <f t="shared" si="0"/>
        <v>#DIV/0!</v>
      </c>
      <c r="T15" s="111" t="e">
        <f t="shared" si="0"/>
        <v>#DIV/0!</v>
      </c>
      <c r="U15" s="276">
        <f>+U13/U14</f>
        <v>1</v>
      </c>
      <c r="V15" s="292"/>
      <c r="W15" s="292"/>
      <c r="X15" s="271"/>
      <c r="Y15" s="271"/>
    </row>
    <row r="16" spans="1:25" s="90" customFormat="1" ht="65.25" customHeight="1" x14ac:dyDescent="0.2">
      <c r="A16" s="293">
        <v>2</v>
      </c>
      <c r="B16" s="294" t="s">
        <v>208</v>
      </c>
      <c r="C16" s="294" t="s">
        <v>510</v>
      </c>
      <c r="D16" s="294" t="s">
        <v>461</v>
      </c>
      <c r="E16" s="295" t="s">
        <v>175</v>
      </c>
      <c r="F16" s="290" t="str">
        <f>+'2_Seguimientos'!F9</f>
        <v>2. Realizar el 100% de los seguimientos programados a la gestión de la SGJ y sus direcciones.</v>
      </c>
      <c r="G16" s="291" t="str">
        <f>'2_Seguimientos'!C15</f>
        <v>Seguimientos a la gestión de la SGJ y sus direcciones</v>
      </c>
      <c r="H16" s="99" t="str">
        <f>'2_Seguimientos'!C22</f>
        <v>Porcentaje de seguimientos realizados</v>
      </c>
      <c r="I16" s="236">
        <f>'2_Seguimientos'!C30</f>
        <v>0</v>
      </c>
      <c r="J16" s="236">
        <f>'2_Seguimientos'!C31</f>
        <v>0</v>
      </c>
      <c r="K16" s="236">
        <f>'2_Seguimientos'!C32</f>
        <v>0.25</v>
      </c>
      <c r="L16" s="236">
        <f>'2_Seguimientos'!C33</f>
        <v>0</v>
      </c>
      <c r="M16" s="236">
        <f>'2_Seguimientos'!C34</f>
        <v>0.25</v>
      </c>
      <c r="N16" s="236">
        <f>'2_Seguimientos'!C35</f>
        <v>0</v>
      </c>
      <c r="O16" s="236">
        <f>'2_Seguimientos'!C36</f>
        <v>0</v>
      </c>
      <c r="P16" s="236">
        <f>'2_Seguimientos'!C37</f>
        <v>0</v>
      </c>
      <c r="Q16" s="236">
        <f>'2_Seguimientos'!C38</f>
        <v>0.25</v>
      </c>
      <c r="R16" s="236">
        <f>'2_Seguimientos'!C39</f>
        <v>0</v>
      </c>
      <c r="S16" s="236">
        <f>'2_Seguimientos'!C40</f>
        <v>0</v>
      </c>
      <c r="T16" s="236">
        <f>'2_Seguimientos'!C41</f>
        <v>0</v>
      </c>
      <c r="U16" s="277">
        <f>SUM(I16:T16)</f>
        <v>0.75</v>
      </c>
      <c r="V16" s="292" t="str">
        <f>'2_Seguimientos'!C49</f>
        <v>La Subsecretaria para el periodo comprendido entre el 1 de julio al 30 de septiembre  del 2020 realizo 97 reuniones de seguimiento con los Directivos a fin de verificar el cumplimiento de las actividades y metas propuestos para cada Dirección, así mismo realiza seguimiento a las actividades que se están desarrollando en Teletrabajo teniendo en cuenta la emergencia sanitaria con los directivos y el equipo de trabajo de la Subsecretaria de Gestión Jurídica, es importante mencionar que la Subsecretaria de Gestion Juridica realizo mas seguimientos de los programados.</v>
      </c>
      <c r="W16" s="292"/>
    </row>
    <row r="17" spans="1:23" s="90" customFormat="1" ht="65.25" customHeight="1" x14ac:dyDescent="0.2">
      <c r="A17" s="293"/>
      <c r="B17" s="294"/>
      <c r="C17" s="294"/>
      <c r="D17" s="294"/>
      <c r="E17" s="296"/>
      <c r="F17" s="290"/>
      <c r="G17" s="291"/>
      <c r="H17" s="99" t="str">
        <f>'2_Seguimientos'!F22</f>
        <v>Porcentaje total de seguimientos programados en la vigencia</v>
      </c>
      <c r="I17" s="236">
        <f>'2_Seguimientos'!E30</f>
        <v>0</v>
      </c>
      <c r="J17" s="236">
        <f>'2_Seguimientos'!E31</f>
        <v>0</v>
      </c>
      <c r="K17" s="236">
        <f>'2_Seguimientos'!E32</f>
        <v>0.25</v>
      </c>
      <c r="L17" s="236">
        <f>'2_Seguimientos'!E33</f>
        <v>0.25</v>
      </c>
      <c r="M17" s="236">
        <f>'2_Seguimientos'!E34</f>
        <v>0</v>
      </c>
      <c r="N17" s="236">
        <f>'2_Seguimientos'!E35</f>
        <v>0</v>
      </c>
      <c r="O17" s="236">
        <f>'2_Seguimientos'!E36</f>
        <v>0.25</v>
      </c>
      <c r="P17" s="236">
        <f>'2_Seguimientos'!E37</f>
        <v>0</v>
      </c>
      <c r="Q17" s="236">
        <f>'2_Seguimientos'!E38</f>
        <v>0.25</v>
      </c>
      <c r="R17" s="236">
        <f>'2_Seguimientos'!E39</f>
        <v>0</v>
      </c>
      <c r="S17" s="236">
        <f>'2_Seguimientos'!E40</f>
        <v>0</v>
      </c>
      <c r="T17" s="236">
        <f>'2_Seguimientos'!E41</f>
        <v>0</v>
      </c>
      <c r="U17" s="277">
        <v>1</v>
      </c>
      <c r="V17" s="292"/>
      <c r="W17" s="292"/>
    </row>
    <row r="18" spans="1:23" s="90" customFormat="1" ht="65.25" customHeight="1" x14ac:dyDescent="0.2">
      <c r="A18" s="293"/>
      <c r="B18" s="294"/>
      <c r="C18" s="294"/>
      <c r="D18" s="294"/>
      <c r="E18" s="297"/>
      <c r="F18" s="290"/>
      <c r="G18" s="291"/>
      <c r="H18" s="100" t="s">
        <v>127</v>
      </c>
      <c r="I18" s="237" t="e">
        <f>I16/I17</f>
        <v>#DIV/0!</v>
      </c>
      <c r="J18" s="237" t="e">
        <f t="shared" ref="J18:T18" si="1">J16/J17</f>
        <v>#DIV/0!</v>
      </c>
      <c r="K18" s="237">
        <f t="shared" si="1"/>
        <v>1</v>
      </c>
      <c r="L18" s="237">
        <f>L16/L17</f>
        <v>0</v>
      </c>
      <c r="M18" s="237" t="e">
        <f t="shared" si="1"/>
        <v>#DIV/0!</v>
      </c>
      <c r="N18" s="237" t="e">
        <f t="shared" si="1"/>
        <v>#DIV/0!</v>
      </c>
      <c r="O18" s="237">
        <f t="shared" si="1"/>
        <v>0</v>
      </c>
      <c r="P18" s="237" t="e">
        <f t="shared" si="1"/>
        <v>#DIV/0!</v>
      </c>
      <c r="Q18" s="237">
        <f t="shared" si="1"/>
        <v>1</v>
      </c>
      <c r="R18" s="237" t="e">
        <f>R16/R17</f>
        <v>#DIV/0!</v>
      </c>
      <c r="S18" s="237" t="e">
        <f t="shared" si="1"/>
        <v>#DIV/0!</v>
      </c>
      <c r="T18" s="237" t="e">
        <f t="shared" si="1"/>
        <v>#DIV/0!</v>
      </c>
      <c r="U18" s="276">
        <f>+U16/U17</f>
        <v>0.75</v>
      </c>
      <c r="V18" s="292"/>
      <c r="W18" s="292"/>
    </row>
    <row r="19" spans="1:23" ht="65.25" customHeight="1" x14ac:dyDescent="0.25">
      <c r="A19" s="293">
        <v>3</v>
      </c>
      <c r="B19" s="294" t="s">
        <v>208</v>
      </c>
      <c r="C19" s="294" t="s">
        <v>510</v>
      </c>
      <c r="D19" s="294" t="s">
        <v>461</v>
      </c>
      <c r="E19" s="295" t="s">
        <v>175</v>
      </c>
      <c r="F19" s="290" t="str">
        <f>'3_Eje_Presu'!E9</f>
        <v>3. Alcanzar al 100% la ejecución presupuestal de los proyectos de inversión de la Subsecretaría de Gestión Jurídica</v>
      </c>
      <c r="G19" s="291" t="str">
        <f>'3_Eje_Presu'!B15</f>
        <v>Ejecución Presupuestal proyectos de inversión</v>
      </c>
      <c r="H19" s="99" t="str">
        <f>'3_Eje_Presu'!B22</f>
        <v>Total presupuesto ejecutado del proyecto de inversión</v>
      </c>
      <c r="I19" s="248">
        <f>'3_Eje_Presu'!B30</f>
        <v>0</v>
      </c>
      <c r="J19" s="249">
        <f>'3_Eje_Presu'!B31</f>
        <v>1281358130</v>
      </c>
      <c r="K19" s="249">
        <f>'3_Eje_Presu'!B32</f>
        <v>2546962000</v>
      </c>
      <c r="L19" s="249">
        <f>'3_Eje_Presu'!B33</f>
        <v>112992000</v>
      </c>
      <c r="M19" s="249">
        <f>'3_Eje_Presu'!B34</f>
        <v>1373383805</v>
      </c>
      <c r="N19" s="249">
        <f>'3_Eje_Presu'!B35</f>
        <v>7400000</v>
      </c>
      <c r="O19" s="249">
        <f>'3_Eje_Presu'!B36</f>
        <v>1662526320</v>
      </c>
      <c r="P19" s="249">
        <f>'3_Eje_Presu'!B37</f>
        <v>1663157794</v>
      </c>
      <c r="Q19" s="249">
        <f>'3_Eje_Presu'!B38</f>
        <v>106750265</v>
      </c>
      <c r="R19" s="249">
        <f>'3_Eje_Presu'!B39</f>
        <v>0</v>
      </c>
      <c r="S19" s="249">
        <f>'3_Eje_Presu'!B40</f>
        <v>0</v>
      </c>
      <c r="T19" s="249">
        <f>'3_Eje_Presu'!B41</f>
        <v>0</v>
      </c>
      <c r="U19" s="278">
        <f>SUM(I19:T19)</f>
        <v>8754530314</v>
      </c>
      <c r="V19" s="292" t="str">
        <f>'3_Eje_Presu'!B49</f>
        <v>En el primer semestre se obtuvo el 100% en la ejecución presupuestal y en el segundo semestre se ha contratado de acuerdo a lo programado.</v>
      </c>
      <c r="W19" s="292"/>
    </row>
    <row r="20" spans="1:23" ht="65.25" customHeight="1" x14ac:dyDescent="0.25">
      <c r="A20" s="293"/>
      <c r="B20" s="294"/>
      <c r="C20" s="294"/>
      <c r="D20" s="294"/>
      <c r="E20" s="296"/>
      <c r="F20" s="290"/>
      <c r="G20" s="291"/>
      <c r="H20" s="99" t="str">
        <f>'3_Eje_Presu'!E22</f>
        <v>Total presupuesto programado del proyecto de inversión</v>
      </c>
      <c r="I20" s="317">
        <f>+'3_Eje_Presu'!D30</f>
        <v>16186983525</v>
      </c>
      <c r="J20" s="318"/>
      <c r="K20" s="318"/>
      <c r="L20" s="318"/>
      <c r="M20" s="318"/>
      <c r="N20" s="318"/>
      <c r="O20" s="318"/>
      <c r="P20" s="318"/>
      <c r="Q20" s="318"/>
      <c r="R20" s="318"/>
      <c r="S20" s="318"/>
      <c r="T20" s="319"/>
      <c r="U20" s="278">
        <f>+I20</f>
        <v>16186983525</v>
      </c>
      <c r="V20" s="292"/>
      <c r="W20" s="292"/>
    </row>
    <row r="21" spans="1:23" ht="65.25" customHeight="1" x14ac:dyDescent="0.25">
      <c r="A21" s="293"/>
      <c r="B21" s="294"/>
      <c r="C21" s="294"/>
      <c r="D21" s="294"/>
      <c r="E21" s="297"/>
      <c r="F21" s="290"/>
      <c r="G21" s="291"/>
      <c r="H21" s="100" t="s">
        <v>127</v>
      </c>
      <c r="I21" s="238">
        <f>I19/I20</f>
        <v>0</v>
      </c>
      <c r="J21" s="238">
        <f>J19/I20</f>
        <v>7.9159784651723741E-2</v>
      </c>
      <c r="K21" s="238">
        <f>K19/I20</f>
        <v>0.15734630211159123</v>
      </c>
      <c r="L21" s="238">
        <f>L19/I20</f>
        <v>6.9804234881372072E-3</v>
      </c>
      <c r="M21" s="238">
        <f>M19/I20</f>
        <v>8.4844949825202229E-2</v>
      </c>
      <c r="N21" s="238">
        <f>N19/I20</f>
        <v>4.5715744311292241E-4</v>
      </c>
      <c r="O21" s="238">
        <f>O19/I20</f>
        <v>0.1027076056160995</v>
      </c>
      <c r="P21" s="238">
        <f>P19/I20</f>
        <v>0.10274661683761738</v>
      </c>
      <c r="Q21" s="238">
        <f>Q19/I20</f>
        <v>6.5948213782468772E-3</v>
      </c>
      <c r="R21" s="238">
        <f>R19/I20</f>
        <v>0</v>
      </c>
      <c r="S21" s="238">
        <f>S19/I20</f>
        <v>0</v>
      </c>
      <c r="T21" s="238">
        <f>T19/I20</f>
        <v>0</v>
      </c>
      <c r="U21" s="276">
        <f>+U19/U20</f>
        <v>0.54083766135173106</v>
      </c>
      <c r="V21" s="292"/>
      <c r="W21" s="292"/>
    </row>
    <row r="22" spans="1:23" ht="65.25" customHeight="1" x14ac:dyDescent="0.25">
      <c r="A22" s="293">
        <v>4</v>
      </c>
      <c r="B22" s="294" t="s">
        <v>208</v>
      </c>
      <c r="C22" s="294" t="s">
        <v>510</v>
      </c>
      <c r="D22" s="294" t="s">
        <v>461</v>
      </c>
      <c r="E22" s="295" t="s">
        <v>175</v>
      </c>
      <c r="F22" s="290" t="str">
        <f>+'4_PAAC'!F9</f>
        <v xml:space="preserve">4. Realizar el 100% de las actividades programadas en el Plan Anticorrupción y de Atención al Ciudadano de la vigencia por la  la Subsecretaria de Gestión Jurídica </v>
      </c>
      <c r="G22" s="291" t="str">
        <f>+'4_PAAC'!C15</f>
        <v xml:space="preserve"> P.A.A.C</v>
      </c>
      <c r="H22" s="99" t="str">
        <f>+'4_PAAC'!C22</f>
        <v xml:space="preserve">Total actividades ejecutadas </v>
      </c>
      <c r="I22" s="247">
        <f>+'4_PAAC'!C30</f>
        <v>0</v>
      </c>
      <c r="J22" s="247">
        <f>+'4_PAAC'!C31</f>
        <v>0</v>
      </c>
      <c r="K22" s="247">
        <f>+'4_PAAC'!C32</f>
        <v>0</v>
      </c>
      <c r="L22" s="247">
        <f>+'4_PAAC'!C33</f>
        <v>0</v>
      </c>
      <c r="M22" s="247">
        <f>+'4_PAAC'!C34</f>
        <v>0</v>
      </c>
      <c r="N22" s="247">
        <f>+'4_PAAC'!C35</f>
        <v>0</v>
      </c>
      <c r="O22" s="247">
        <f>+'4_PAAC'!C36</f>
        <v>0</v>
      </c>
      <c r="P22" s="247">
        <f>+'4_PAAC'!C37</f>
        <v>0</v>
      </c>
      <c r="Q22" s="247">
        <f>+'4_PAAC'!C38</f>
        <v>1</v>
      </c>
      <c r="R22" s="247">
        <f>+'4_PAAC'!C39</f>
        <v>0</v>
      </c>
      <c r="S22" s="247">
        <f>+'4_PAAC'!C40</f>
        <v>0</v>
      </c>
      <c r="T22" s="247">
        <f>+'4_PAAC'!C41</f>
        <v>0</v>
      </c>
      <c r="U22" s="279">
        <f>SUM(I22:T22)</f>
        <v>1</v>
      </c>
      <c r="V22" s="292" t="str">
        <f>+'4_PAAC'!C42</f>
        <v>Se realizó seguimiento a las acciones establecidas en el Mapa de Riesgos.</v>
      </c>
      <c r="W22" s="292"/>
    </row>
    <row r="23" spans="1:23" ht="65.25" customHeight="1" x14ac:dyDescent="0.25">
      <c r="A23" s="293"/>
      <c r="B23" s="294"/>
      <c r="C23" s="294"/>
      <c r="D23" s="294"/>
      <c r="E23" s="296"/>
      <c r="F23" s="290"/>
      <c r="G23" s="291"/>
      <c r="H23" s="99" t="str">
        <f>+'4_PAAC'!F22</f>
        <v>Total actividades programadas</v>
      </c>
      <c r="I23" s="247">
        <f>+'4_PAAC'!E30</f>
        <v>0</v>
      </c>
      <c r="J23" s="247">
        <f>'4_PAAC'!E31</f>
        <v>0</v>
      </c>
      <c r="K23" s="247">
        <f>'4_PAAC'!E32</f>
        <v>0</v>
      </c>
      <c r="L23" s="247">
        <f>'4_PAAC'!E33</f>
        <v>0</v>
      </c>
      <c r="M23" s="247">
        <f>'4_PAAC'!E34</f>
        <v>0</v>
      </c>
      <c r="N23" s="247">
        <f>'4_PAAC'!E35</f>
        <v>0</v>
      </c>
      <c r="O23" s="247">
        <f>'4_PAAC'!E36</f>
        <v>0</v>
      </c>
      <c r="P23" s="247">
        <f>'4_PAAC'!E37</f>
        <v>0</v>
      </c>
      <c r="Q23" s="247">
        <f>'4_PAAC'!E38</f>
        <v>1</v>
      </c>
      <c r="R23" s="247">
        <f>'4_PAAC'!E39</f>
        <v>0</v>
      </c>
      <c r="S23" s="247">
        <f>'4_PAAC'!E40</f>
        <v>0</v>
      </c>
      <c r="T23" s="247">
        <f>'4_PAAC'!E41</f>
        <v>1</v>
      </c>
      <c r="U23" s="279">
        <f>SUM(I23:T23)</f>
        <v>2</v>
      </c>
      <c r="V23" s="292"/>
      <c r="W23" s="292"/>
    </row>
    <row r="24" spans="1:23" ht="65.25" customHeight="1" x14ac:dyDescent="0.25">
      <c r="A24" s="293"/>
      <c r="B24" s="294"/>
      <c r="C24" s="294"/>
      <c r="D24" s="294"/>
      <c r="E24" s="297"/>
      <c r="F24" s="290"/>
      <c r="G24" s="291"/>
      <c r="H24" s="100" t="s">
        <v>127</v>
      </c>
      <c r="I24" s="273" t="e">
        <f>I22/I23</f>
        <v>#DIV/0!</v>
      </c>
      <c r="J24" s="273" t="e">
        <f t="shared" ref="J24:S24" si="2">J22/J23</f>
        <v>#DIV/0!</v>
      </c>
      <c r="K24" s="273" t="e">
        <f t="shared" si="2"/>
        <v>#DIV/0!</v>
      </c>
      <c r="L24" s="273" t="e">
        <f t="shared" si="2"/>
        <v>#DIV/0!</v>
      </c>
      <c r="M24" s="273" t="e">
        <f t="shared" si="2"/>
        <v>#DIV/0!</v>
      </c>
      <c r="N24" s="273" t="e">
        <f t="shared" si="2"/>
        <v>#DIV/0!</v>
      </c>
      <c r="O24" s="273" t="e">
        <f t="shared" si="2"/>
        <v>#DIV/0!</v>
      </c>
      <c r="P24" s="273" t="e">
        <f t="shared" si="2"/>
        <v>#DIV/0!</v>
      </c>
      <c r="Q24" s="273">
        <f t="shared" si="2"/>
        <v>1</v>
      </c>
      <c r="R24" s="273" t="e">
        <f t="shared" si="2"/>
        <v>#DIV/0!</v>
      </c>
      <c r="S24" s="273" t="e">
        <f t="shared" si="2"/>
        <v>#DIV/0!</v>
      </c>
      <c r="T24" s="273">
        <f>T22/T23</f>
        <v>0</v>
      </c>
      <c r="U24" s="276">
        <f>+U22/U23</f>
        <v>0.5</v>
      </c>
      <c r="V24" s="292"/>
      <c r="W24" s="292"/>
    </row>
  </sheetData>
  <sheetProtection formatCells="0" formatColumns="0" formatRows="0"/>
  <mergeCells count="50">
    <mergeCell ref="V19:W21"/>
    <mergeCell ref="I20:T20"/>
    <mergeCell ref="A19:A21"/>
    <mergeCell ref="B19:B21"/>
    <mergeCell ref="C19:C21"/>
    <mergeCell ref="D19:D21"/>
    <mergeCell ref="E19:E21"/>
    <mergeCell ref="E11:E12"/>
    <mergeCell ref="E16:E18"/>
    <mergeCell ref="D16:D18"/>
    <mergeCell ref="F19:F21"/>
    <mergeCell ref="G19:G21"/>
    <mergeCell ref="F16:F18"/>
    <mergeCell ref="G16:G18"/>
    <mergeCell ref="A1:B4"/>
    <mergeCell ref="C1:U1"/>
    <mergeCell ref="C2:U2"/>
    <mergeCell ref="C3:U3"/>
    <mergeCell ref="C4:I4"/>
    <mergeCell ref="J4:U4"/>
    <mergeCell ref="V16:W18"/>
    <mergeCell ref="C7:G7"/>
    <mergeCell ref="A10:W10"/>
    <mergeCell ref="A11:A12"/>
    <mergeCell ref="B11:C11"/>
    <mergeCell ref="F11:F12"/>
    <mergeCell ref="G11:G12"/>
    <mergeCell ref="H11:H12"/>
    <mergeCell ref="I11:W11"/>
    <mergeCell ref="V12:W12"/>
    <mergeCell ref="D11:D12"/>
    <mergeCell ref="A16:A18"/>
    <mergeCell ref="B16:B18"/>
    <mergeCell ref="C16:C18"/>
    <mergeCell ref="F13:F15"/>
    <mergeCell ref="G13:G15"/>
    <mergeCell ref="V13:W15"/>
    <mergeCell ref="A13:A15"/>
    <mergeCell ref="B13:B15"/>
    <mergeCell ref="C13:C15"/>
    <mergeCell ref="D13:D15"/>
    <mergeCell ref="E13:E15"/>
    <mergeCell ref="F22:F24"/>
    <mergeCell ref="G22:G24"/>
    <mergeCell ref="V22:W24"/>
    <mergeCell ref="A22:A24"/>
    <mergeCell ref="B22:B24"/>
    <mergeCell ref="C22:C24"/>
    <mergeCell ref="D22:D24"/>
    <mergeCell ref="E22:E24"/>
  </mergeCells>
  <pageMargins left="0.70866141732283472" right="0.70866141732283472" top="0.74803149606299213" bottom="0.74803149606299213" header="0.31496062992125984" footer="0.31496062992125984"/>
  <pageSetup paperSize="3" scale="67" orientation="landscape" r:id="rId1"/>
  <headerFooter>
    <oddFooter>&amp;L&amp;"Arial,Normal"&amp;9F01-PE01-PR01 - V3</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K17"/>
  <sheetViews>
    <sheetView topLeftCell="A14" zoomScale="80" zoomScaleNormal="80" workbookViewId="0">
      <selection activeCell="C19" sqref="C19"/>
    </sheetView>
  </sheetViews>
  <sheetFormatPr baseColWidth="10" defaultRowHeight="15" x14ac:dyDescent="0.25"/>
  <cols>
    <col min="1" max="1" width="1.28515625" customWidth="1"/>
    <col min="2" max="2" width="28.140625" style="70" customWidth="1"/>
    <col min="3" max="3" width="31.42578125" customWidth="1"/>
    <col min="4" max="4" width="16.28515625" customWidth="1"/>
    <col min="5" max="5" width="9.5703125" customWidth="1"/>
    <col min="6" max="6" width="47" customWidth="1"/>
    <col min="7" max="8" width="16.140625" customWidth="1"/>
    <col min="9" max="9" width="16.28515625" customWidth="1"/>
    <col min="10" max="10" width="15.7109375" customWidth="1"/>
    <col min="11" max="11" width="34.28515625" customWidth="1"/>
    <col min="12" max="12" width="20.710937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1" ht="15.75" thickBot="1" x14ac:dyDescent="0.3"/>
    <row r="2" spans="2:11" ht="23.25" customHeight="1" thickBot="1" x14ac:dyDescent="0.3">
      <c r="B2" s="580"/>
      <c r="C2" s="514" t="s">
        <v>234</v>
      </c>
      <c r="D2" s="515"/>
      <c r="E2" s="515"/>
      <c r="F2" s="515"/>
      <c r="G2" s="515"/>
      <c r="H2" s="515"/>
      <c r="I2" s="515"/>
      <c r="J2" s="516"/>
    </row>
    <row r="3" spans="2:11" ht="18" customHeight="1" thickBot="1" x14ac:dyDescent="0.3">
      <c r="B3" s="581"/>
      <c r="C3" s="392" t="s">
        <v>18</v>
      </c>
      <c r="D3" s="393"/>
      <c r="E3" s="393"/>
      <c r="F3" s="393"/>
      <c r="G3" s="393"/>
      <c r="H3" s="393"/>
      <c r="I3" s="393"/>
      <c r="J3" s="394"/>
    </row>
    <row r="4" spans="2:11" ht="18" customHeight="1" thickBot="1" x14ac:dyDescent="0.3">
      <c r="B4" s="581"/>
      <c r="C4" s="392" t="s">
        <v>235</v>
      </c>
      <c r="D4" s="393"/>
      <c r="E4" s="393"/>
      <c r="F4" s="393"/>
      <c r="G4" s="393"/>
      <c r="H4" s="393"/>
      <c r="I4" s="393"/>
      <c r="J4" s="394"/>
    </row>
    <row r="5" spans="2:11" ht="18" customHeight="1" thickBot="1" x14ac:dyDescent="0.3">
      <c r="B5" s="582"/>
      <c r="C5" s="392" t="s">
        <v>471</v>
      </c>
      <c r="D5" s="393"/>
      <c r="E5" s="393"/>
      <c r="F5" s="393"/>
      <c r="G5" s="393"/>
      <c r="H5" s="395" t="s">
        <v>472</v>
      </c>
      <c r="I5" s="396"/>
      <c r="J5" s="397"/>
    </row>
    <row r="6" spans="2:11" ht="18" customHeight="1" thickBot="1" x14ac:dyDescent="0.3">
      <c r="B6" s="176"/>
      <c r="C6" s="72"/>
      <c r="D6" s="72"/>
      <c r="E6" s="72"/>
      <c r="F6" s="72"/>
      <c r="G6" s="72"/>
      <c r="H6" s="72"/>
      <c r="I6" s="72"/>
      <c r="J6" s="177"/>
    </row>
    <row r="7" spans="2:11" ht="51.75" customHeight="1" thickBot="1" x14ac:dyDescent="0.3">
      <c r="B7" s="74" t="s">
        <v>217</v>
      </c>
      <c r="C7" s="583" t="s">
        <v>509</v>
      </c>
      <c r="D7" s="584"/>
      <c r="E7" s="585"/>
      <c r="F7" s="75"/>
      <c r="G7" s="72"/>
      <c r="H7" s="72"/>
      <c r="I7" s="72"/>
      <c r="J7" s="177"/>
    </row>
    <row r="8" spans="2:11" ht="32.25" customHeight="1" thickBot="1" x14ac:dyDescent="0.3">
      <c r="B8" s="76" t="s">
        <v>104</v>
      </c>
      <c r="C8" s="586" t="s">
        <v>505</v>
      </c>
      <c r="D8" s="587"/>
      <c r="E8" s="588"/>
      <c r="F8" s="75"/>
      <c r="G8" s="72"/>
      <c r="H8" s="72"/>
      <c r="I8" s="72"/>
      <c r="J8" s="177"/>
    </row>
    <row r="9" spans="2:11" ht="32.25" customHeight="1" thickBot="1" x14ac:dyDescent="0.3">
      <c r="B9" s="76" t="s">
        <v>218</v>
      </c>
      <c r="C9" s="586" t="s">
        <v>505</v>
      </c>
      <c r="D9" s="587"/>
      <c r="E9" s="588"/>
      <c r="F9" s="77"/>
      <c r="G9" s="72"/>
      <c r="H9" s="72"/>
      <c r="I9" s="72"/>
      <c r="J9" s="177"/>
    </row>
    <row r="10" spans="2:11" ht="33.75" customHeight="1" thickBot="1" x14ac:dyDescent="0.3">
      <c r="B10" s="76" t="s">
        <v>219</v>
      </c>
      <c r="C10" s="586" t="s">
        <v>473</v>
      </c>
      <c r="D10" s="587"/>
      <c r="E10" s="588"/>
      <c r="F10" s="75"/>
      <c r="G10" s="72"/>
      <c r="H10" s="72"/>
      <c r="I10" s="72"/>
      <c r="J10" s="177"/>
    </row>
    <row r="11" spans="2:11" ht="81.75" customHeight="1" thickBot="1" x14ac:dyDescent="0.3">
      <c r="B11" s="76" t="s">
        <v>220</v>
      </c>
      <c r="C11" s="586" t="str">
        <f>'[5]3_PAAC'!F9</f>
        <v xml:space="preserve">Realizar el 100% de las actividades programadas en el Plan Anticorrupción y de Atención al Ciudadano de la vigencia por la Dirección de Contratación </v>
      </c>
      <c r="D11" s="587"/>
      <c r="E11" s="588"/>
      <c r="F11" s="75"/>
      <c r="G11" s="72"/>
      <c r="H11" s="72"/>
      <c r="I11" s="72"/>
      <c r="J11" s="177"/>
    </row>
    <row r="13" spans="2:11" ht="26.25" customHeight="1" x14ac:dyDescent="0.25">
      <c r="B13" s="382" t="s">
        <v>252</v>
      </c>
      <c r="C13" s="382"/>
      <c r="D13" s="382"/>
      <c r="E13" s="382"/>
      <c r="F13" s="382"/>
      <c r="G13" s="382"/>
      <c r="H13" s="382"/>
      <c r="I13" s="371" t="s">
        <v>221</v>
      </c>
      <c r="J13" s="371"/>
      <c r="K13" s="371"/>
    </row>
    <row r="14" spans="2:11" s="79" customFormat="1" ht="56.25" customHeight="1" x14ac:dyDescent="0.25">
      <c r="B14" s="178" t="s">
        <v>222</v>
      </c>
      <c r="C14" s="178" t="s">
        <v>223</v>
      </c>
      <c r="D14" s="178" t="s">
        <v>224</v>
      </c>
      <c r="E14" s="178" t="s">
        <v>225</v>
      </c>
      <c r="F14" s="178" t="s">
        <v>226</v>
      </c>
      <c r="G14" s="178" t="s">
        <v>227</v>
      </c>
      <c r="H14" s="178" t="s">
        <v>228</v>
      </c>
      <c r="I14" s="179" t="s">
        <v>229</v>
      </c>
      <c r="J14" s="179" t="s">
        <v>230</v>
      </c>
      <c r="K14" s="179" t="s">
        <v>231</v>
      </c>
    </row>
    <row r="15" spans="2:11" ht="108.75" customHeight="1" x14ac:dyDescent="0.25">
      <c r="B15" s="372">
        <v>1</v>
      </c>
      <c r="C15" s="373" t="s">
        <v>568</v>
      </c>
      <c r="D15" s="374" t="s">
        <v>242</v>
      </c>
      <c r="E15" s="102">
        <v>1</v>
      </c>
      <c r="F15" s="180" t="s">
        <v>506</v>
      </c>
      <c r="G15" s="181" t="s">
        <v>242</v>
      </c>
      <c r="H15" s="187">
        <v>44075</v>
      </c>
      <c r="I15" s="282" t="s">
        <v>242</v>
      </c>
      <c r="J15" s="234">
        <v>44075</v>
      </c>
      <c r="K15" s="182" t="s">
        <v>511</v>
      </c>
    </row>
    <row r="16" spans="2:11" ht="95.25" customHeight="1" x14ac:dyDescent="0.25">
      <c r="B16" s="372"/>
      <c r="C16" s="373"/>
      <c r="D16" s="374"/>
      <c r="E16" s="102">
        <v>2</v>
      </c>
      <c r="F16" s="180" t="s">
        <v>507</v>
      </c>
      <c r="G16" s="181" t="s">
        <v>242</v>
      </c>
      <c r="H16" s="187">
        <v>44166</v>
      </c>
      <c r="I16" s="183"/>
      <c r="J16" s="184"/>
      <c r="K16" s="182"/>
    </row>
    <row r="17" spans="2:11" s="80" customFormat="1" ht="21.75" customHeight="1" x14ac:dyDescent="0.25">
      <c r="B17" s="369" t="s">
        <v>232</v>
      </c>
      <c r="C17" s="369"/>
      <c r="D17" s="185">
        <f>SUM(D15:D16)</f>
        <v>0</v>
      </c>
      <c r="E17" s="370" t="s">
        <v>233</v>
      </c>
      <c r="F17" s="370"/>
      <c r="G17" s="185">
        <f>SUM(G15:G16)</f>
        <v>0</v>
      </c>
      <c r="H17" s="185"/>
      <c r="I17" s="186"/>
      <c r="J17" s="186"/>
      <c r="K17" s="186"/>
    </row>
  </sheetData>
  <sheetProtection selectLockedCells="1" selectUnlockedCells="1"/>
  <mergeCells count="18">
    <mergeCell ref="I13:K13"/>
    <mergeCell ref="B15:B16"/>
    <mergeCell ref="C15:C16"/>
    <mergeCell ref="D15:D16"/>
    <mergeCell ref="B17:C17"/>
    <mergeCell ref="E17:F17"/>
    <mergeCell ref="B13:H13"/>
    <mergeCell ref="C7:E7"/>
    <mergeCell ref="C8:E8"/>
    <mergeCell ref="C9:E9"/>
    <mergeCell ref="C10:E10"/>
    <mergeCell ref="C11:E11"/>
    <mergeCell ref="B2:B5"/>
    <mergeCell ref="C2:J2"/>
    <mergeCell ref="C3:J3"/>
    <mergeCell ref="C4:J4"/>
    <mergeCell ref="C5:G5"/>
    <mergeCell ref="H5:J5"/>
  </mergeCells>
  <pageMargins left="1" right="1" top="1" bottom="1" header="0.5" footer="0.5"/>
  <pageSetup scale="28"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8" workbookViewId="0">
      <selection activeCell="C12" sqref="C12:F12"/>
    </sheetView>
  </sheetViews>
  <sheetFormatPr baseColWidth="10" defaultRowHeight="12.75" x14ac:dyDescent="0.2"/>
  <cols>
    <col min="1" max="1" width="65.28515625" style="61" bestFit="1" customWidth="1"/>
    <col min="2" max="2" width="11.42578125" style="60"/>
    <col min="3" max="3" width="63.42578125" style="61" customWidth="1"/>
    <col min="4" max="4" width="11.42578125" style="61"/>
    <col min="5" max="5" width="11.42578125" style="67"/>
    <col min="6" max="6" width="18.85546875" style="67" customWidth="1"/>
    <col min="7"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384" width="11.42578125" style="60"/>
  </cols>
  <sheetData>
    <row r="1" spans="1:6" ht="23.25" customHeight="1" x14ac:dyDescent="0.2">
      <c r="A1" s="115" t="s">
        <v>260</v>
      </c>
      <c r="C1" s="115" t="s">
        <v>135</v>
      </c>
      <c r="E1" s="115" t="s">
        <v>136</v>
      </c>
      <c r="F1" s="115" t="s">
        <v>137</v>
      </c>
    </row>
    <row r="2" spans="1:6" ht="37.5" customHeight="1" x14ac:dyDescent="0.2">
      <c r="A2" s="62" t="s">
        <v>261</v>
      </c>
      <c r="C2" s="63" t="s">
        <v>138</v>
      </c>
      <c r="E2" s="64">
        <v>1</v>
      </c>
      <c r="F2" s="64" t="s">
        <v>139</v>
      </c>
    </row>
    <row r="3" spans="1:6" ht="37.5" customHeight="1" x14ac:dyDescent="0.2">
      <c r="A3" s="120" t="s">
        <v>262</v>
      </c>
      <c r="C3" s="63" t="s">
        <v>140</v>
      </c>
      <c r="E3" s="64">
        <v>2</v>
      </c>
      <c r="F3" s="64" t="s">
        <v>141</v>
      </c>
    </row>
    <row r="4" spans="1:6" ht="37.5" customHeight="1" x14ac:dyDescent="0.2">
      <c r="C4" s="63" t="s">
        <v>142</v>
      </c>
      <c r="E4" s="64">
        <v>3</v>
      </c>
      <c r="F4" s="64" t="s">
        <v>143</v>
      </c>
    </row>
    <row r="5" spans="1:6" ht="37.5" customHeight="1" x14ac:dyDescent="0.2">
      <c r="C5" s="63" t="s">
        <v>144</v>
      </c>
      <c r="E5" s="64">
        <v>4</v>
      </c>
      <c r="F5" s="64" t="s">
        <v>145</v>
      </c>
    </row>
    <row r="6" spans="1:6" ht="37.5" customHeight="1" x14ac:dyDescent="0.2">
      <c r="A6" s="65" t="s">
        <v>108</v>
      </c>
      <c r="C6" s="63" t="s">
        <v>146</v>
      </c>
      <c r="E6" s="64">
        <v>5</v>
      </c>
      <c r="F6" s="64" t="s">
        <v>147</v>
      </c>
    </row>
    <row r="7" spans="1:6" ht="37.5" customHeight="1" x14ac:dyDescent="0.2">
      <c r="A7" s="63" t="s">
        <v>148</v>
      </c>
      <c r="C7" s="63" t="s">
        <v>149</v>
      </c>
      <c r="E7" s="64">
        <v>6</v>
      </c>
      <c r="F7" s="64" t="s">
        <v>150</v>
      </c>
    </row>
    <row r="8" spans="1:6" ht="37.5" customHeight="1" x14ac:dyDescent="0.2">
      <c r="A8" s="63" t="s">
        <v>151</v>
      </c>
      <c r="C8" s="63" t="s">
        <v>152</v>
      </c>
      <c r="E8" s="64">
        <v>7</v>
      </c>
      <c r="F8" s="64" t="s">
        <v>153</v>
      </c>
    </row>
    <row r="9" spans="1:6" ht="37.5" customHeight="1" x14ac:dyDescent="0.2">
      <c r="A9" s="63" t="s">
        <v>154</v>
      </c>
      <c r="C9" s="115" t="s">
        <v>155</v>
      </c>
      <c r="E9" s="64">
        <v>8</v>
      </c>
      <c r="F9" s="64" t="s">
        <v>156</v>
      </c>
    </row>
    <row r="10" spans="1:6" ht="37.5" customHeight="1" x14ac:dyDescent="0.2">
      <c r="A10" s="63" t="s">
        <v>157</v>
      </c>
      <c r="C10" s="63" t="s">
        <v>158</v>
      </c>
      <c r="E10" s="64">
        <v>9</v>
      </c>
      <c r="F10" s="64" t="s">
        <v>159</v>
      </c>
    </row>
    <row r="11" spans="1:6" ht="37.5" customHeight="1" x14ac:dyDescent="0.2">
      <c r="A11" s="63" t="s">
        <v>160</v>
      </c>
      <c r="C11" s="63" t="s">
        <v>161</v>
      </c>
      <c r="E11" s="64">
        <v>10</v>
      </c>
      <c r="F11" s="64" t="s">
        <v>162</v>
      </c>
    </row>
    <row r="12" spans="1:6" ht="37.5" customHeight="1" x14ac:dyDescent="0.2">
      <c r="A12" s="63" t="s">
        <v>163</v>
      </c>
      <c r="C12" s="63" t="s">
        <v>164</v>
      </c>
      <c r="E12" s="64">
        <v>11</v>
      </c>
      <c r="F12" s="64" t="s">
        <v>165</v>
      </c>
    </row>
    <row r="13" spans="1:6" ht="37.5" customHeight="1" x14ac:dyDescent="0.2">
      <c r="A13" s="63" t="s">
        <v>166</v>
      </c>
      <c r="C13" s="63" t="s">
        <v>167</v>
      </c>
      <c r="E13" s="64">
        <v>12</v>
      </c>
      <c r="F13" s="64" t="s">
        <v>168</v>
      </c>
    </row>
    <row r="14" spans="1:6" ht="37.5" customHeight="1" x14ac:dyDescent="0.2">
      <c r="A14" s="63" t="s">
        <v>169</v>
      </c>
      <c r="C14" s="63" t="s">
        <v>170</v>
      </c>
      <c r="E14" s="64">
        <v>13</v>
      </c>
      <c r="F14" s="64" t="s">
        <v>171</v>
      </c>
    </row>
    <row r="15" spans="1:6" ht="37.5" customHeight="1" x14ac:dyDescent="0.2">
      <c r="A15" s="63" t="s">
        <v>172</v>
      </c>
      <c r="C15" s="63" t="s">
        <v>173</v>
      </c>
      <c r="E15" s="64">
        <v>14</v>
      </c>
      <c r="F15" s="64" t="s">
        <v>174</v>
      </c>
    </row>
    <row r="16" spans="1:6" ht="37.5" customHeight="1" x14ac:dyDescent="0.2">
      <c r="A16" s="63" t="s">
        <v>175</v>
      </c>
      <c r="C16" s="63" t="s">
        <v>176</v>
      </c>
      <c r="E16" s="64">
        <v>15</v>
      </c>
      <c r="F16" s="64" t="s">
        <v>177</v>
      </c>
    </row>
    <row r="17" spans="1:6" ht="37.5" customHeight="1" x14ac:dyDescent="0.2">
      <c r="A17" s="65" t="s">
        <v>178</v>
      </c>
      <c r="C17" s="63" t="s">
        <v>179</v>
      </c>
      <c r="E17" s="64">
        <v>16</v>
      </c>
      <c r="F17" s="64" t="s">
        <v>180</v>
      </c>
    </row>
    <row r="18" spans="1:6" ht="37.5" customHeight="1" x14ac:dyDescent="0.2">
      <c r="A18" s="121" t="s">
        <v>89</v>
      </c>
      <c r="C18" s="63" t="s">
        <v>181</v>
      </c>
      <c r="E18" s="64">
        <v>17</v>
      </c>
      <c r="F18" s="64" t="s">
        <v>182</v>
      </c>
    </row>
    <row r="19" spans="1:6" ht="37.5" customHeight="1" x14ac:dyDescent="0.2">
      <c r="A19" s="121" t="s">
        <v>90</v>
      </c>
      <c r="C19" s="63" t="s">
        <v>183</v>
      </c>
      <c r="E19" s="64">
        <v>18</v>
      </c>
      <c r="F19" s="64" t="s">
        <v>184</v>
      </c>
    </row>
    <row r="20" spans="1:6" ht="37.5" customHeight="1" x14ac:dyDescent="0.2">
      <c r="A20" s="121" t="s">
        <v>91</v>
      </c>
      <c r="C20" s="63" t="s">
        <v>185</v>
      </c>
      <c r="E20" s="64">
        <v>19</v>
      </c>
      <c r="F20" s="64" t="s">
        <v>186</v>
      </c>
    </row>
    <row r="21" spans="1:6" ht="37.5" customHeight="1" x14ac:dyDescent="0.2">
      <c r="A21" s="121" t="s">
        <v>92</v>
      </c>
      <c r="C21" s="63" t="s">
        <v>187</v>
      </c>
      <c r="E21" s="64">
        <v>20</v>
      </c>
      <c r="F21" s="64" t="s">
        <v>188</v>
      </c>
    </row>
    <row r="22" spans="1:6" ht="37.5" customHeight="1" x14ac:dyDescent="0.2">
      <c r="A22" s="121" t="s">
        <v>93</v>
      </c>
      <c r="C22" s="63" t="s">
        <v>189</v>
      </c>
      <c r="E22" s="64">
        <v>55</v>
      </c>
      <c r="F22" s="64" t="s">
        <v>190</v>
      </c>
    </row>
    <row r="23" spans="1:6" ht="37.5" customHeight="1" x14ac:dyDescent="0.2">
      <c r="A23" s="121" t="s">
        <v>94</v>
      </c>
      <c r="C23" s="66" t="s">
        <v>191</v>
      </c>
      <c r="E23" s="64">
        <v>66</v>
      </c>
      <c r="F23" s="64" t="s">
        <v>192</v>
      </c>
    </row>
    <row r="24" spans="1:6" ht="37.5" customHeight="1" x14ac:dyDescent="0.2">
      <c r="A24" s="121" t="s">
        <v>95</v>
      </c>
      <c r="C24" s="63" t="s">
        <v>193</v>
      </c>
      <c r="E24" s="64">
        <v>77</v>
      </c>
      <c r="F24" s="64" t="s">
        <v>194</v>
      </c>
    </row>
    <row r="25" spans="1:6" ht="37.5" customHeight="1" x14ac:dyDescent="0.2">
      <c r="A25" s="121" t="s">
        <v>96</v>
      </c>
      <c r="C25" s="63" t="s">
        <v>195</v>
      </c>
      <c r="E25" s="64">
        <v>88</v>
      </c>
      <c r="F25" s="64" t="s">
        <v>196</v>
      </c>
    </row>
    <row r="26" spans="1:6" ht="37.5" customHeight="1" x14ac:dyDescent="0.2">
      <c r="A26" s="65" t="s">
        <v>197</v>
      </c>
      <c r="C26" s="63" t="s">
        <v>198</v>
      </c>
      <c r="E26" s="64">
        <v>98</v>
      </c>
      <c r="F26" s="64" t="s">
        <v>199</v>
      </c>
    </row>
    <row r="27" spans="1:6" ht="37.5" customHeight="1" x14ac:dyDescent="0.2">
      <c r="A27" s="122" t="s">
        <v>263</v>
      </c>
      <c r="C27" s="63" t="s">
        <v>200</v>
      </c>
      <c r="E27" s="123"/>
      <c r="F27" s="123"/>
    </row>
    <row r="28" spans="1:6" ht="37.5" customHeight="1" x14ac:dyDescent="0.2">
      <c r="A28" s="122" t="s">
        <v>264</v>
      </c>
      <c r="C28" s="63" t="s">
        <v>201</v>
      </c>
    </row>
    <row r="29" spans="1:6" ht="37.5" customHeight="1" x14ac:dyDescent="0.2">
      <c r="A29" s="122" t="s">
        <v>265</v>
      </c>
      <c r="C29" s="63" t="s">
        <v>202</v>
      </c>
    </row>
    <row r="30" spans="1:6" ht="37.5" customHeight="1" x14ac:dyDescent="0.2">
      <c r="A30" s="122" t="s">
        <v>266</v>
      </c>
      <c r="C30" s="63" t="s">
        <v>203</v>
      </c>
    </row>
    <row r="31" spans="1:6" ht="37.5" customHeight="1" x14ac:dyDescent="0.2">
      <c r="A31" s="122" t="s">
        <v>267</v>
      </c>
      <c r="C31" s="63" t="s">
        <v>204</v>
      </c>
    </row>
    <row r="32" spans="1:6" ht="37.5" customHeight="1" x14ac:dyDescent="0.2">
      <c r="A32" s="115" t="s">
        <v>268</v>
      </c>
      <c r="C32" s="63" t="s">
        <v>205</v>
      </c>
    </row>
    <row r="33" spans="1:4" ht="57" customHeight="1" x14ac:dyDescent="0.2">
      <c r="A33" s="124" t="s">
        <v>269</v>
      </c>
      <c r="C33" s="115" t="s">
        <v>206</v>
      </c>
    </row>
    <row r="34" spans="1:4" ht="37.5" customHeight="1" x14ac:dyDescent="0.2">
      <c r="A34" s="125" t="s">
        <v>270</v>
      </c>
      <c r="C34" s="63" t="s">
        <v>152</v>
      </c>
    </row>
    <row r="35" spans="1:4" ht="37.5" customHeight="1" x14ac:dyDescent="0.2">
      <c r="A35" s="126" t="s">
        <v>271</v>
      </c>
      <c r="C35" s="63" t="s">
        <v>207</v>
      </c>
    </row>
    <row r="36" spans="1:4" ht="37.5" customHeight="1" x14ac:dyDescent="0.2">
      <c r="A36" s="127" t="s">
        <v>272</v>
      </c>
      <c r="C36" s="63" t="s">
        <v>209</v>
      </c>
    </row>
    <row r="37" spans="1:4" ht="37.5" customHeight="1" x14ac:dyDescent="0.2">
      <c r="A37" s="127" t="s">
        <v>273</v>
      </c>
      <c r="C37" s="63" t="s">
        <v>210</v>
      </c>
      <c r="D37" s="68"/>
    </row>
    <row r="38" spans="1:4" ht="37.5" customHeight="1" x14ac:dyDescent="0.2">
      <c r="A38" s="128" t="s">
        <v>274</v>
      </c>
      <c r="C38" s="63" t="s">
        <v>211</v>
      </c>
      <c r="D38" s="69"/>
    </row>
    <row r="39" spans="1:4" ht="37.5" customHeight="1" x14ac:dyDescent="0.2">
      <c r="A39" s="125"/>
      <c r="C39" s="63" t="s">
        <v>212</v>
      </c>
      <c r="D39" s="69"/>
    </row>
    <row r="40" spans="1:4" ht="37.5" customHeight="1" x14ac:dyDescent="0.2">
      <c r="C40" s="63" t="s">
        <v>213</v>
      </c>
      <c r="D40" s="69"/>
    </row>
    <row r="41" spans="1:4" ht="22.5" customHeight="1" x14ac:dyDescent="0.2"/>
  </sheetData>
  <dataValidations disablePrompts="1"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$A$13:$A$41</formula1>
    </dataValidation>
  </dataValidations>
  <pageMargins left="0.75" right="0.75" top="1" bottom="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topLeftCell="A149" workbookViewId="0">
      <selection activeCell="C155" sqref="C155:D155"/>
    </sheetView>
  </sheetViews>
  <sheetFormatPr baseColWidth="10" defaultColWidth="9.140625" defaultRowHeight="15" x14ac:dyDescent="0.25"/>
  <cols>
    <col min="1" max="1" width="4.42578125" style="129" customWidth="1"/>
    <col min="2" max="2" width="3.28515625" style="142" bestFit="1" customWidth="1"/>
    <col min="3" max="3" width="9.140625" style="130"/>
    <col min="4" max="4" width="198.7109375" style="131" customWidth="1"/>
    <col min="5" max="5" width="9.140625" style="132"/>
    <col min="6" max="28" width="9.140625" style="129"/>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s="104"/>
    </row>
    <row r="2" spans="2:5" s="133" customFormat="1" ht="14.45" customHeight="1" x14ac:dyDescent="0.25">
      <c r="B2" s="589">
        <v>1</v>
      </c>
      <c r="C2" s="590" t="s">
        <v>275</v>
      </c>
      <c r="D2" s="590"/>
      <c r="E2" s="134"/>
    </row>
    <row r="3" spans="2:5" s="133" customFormat="1" x14ac:dyDescent="0.25">
      <c r="B3" s="589"/>
      <c r="C3" s="135">
        <v>1</v>
      </c>
      <c r="D3" s="136" t="s">
        <v>276</v>
      </c>
      <c r="E3" s="134"/>
    </row>
    <row r="4" spans="2:5" s="133" customFormat="1" x14ac:dyDescent="0.25">
      <c r="B4" s="589"/>
      <c r="C4" s="135">
        <v>2</v>
      </c>
      <c r="D4" s="136" t="s">
        <v>277</v>
      </c>
      <c r="E4" s="134"/>
    </row>
    <row r="5" spans="2:5" s="133" customFormat="1" x14ac:dyDescent="0.25">
      <c r="B5" s="589"/>
      <c r="C5" s="135">
        <v>3</v>
      </c>
      <c r="D5" s="136" t="s">
        <v>278</v>
      </c>
      <c r="E5" s="134"/>
    </row>
    <row r="6" spans="2:5" s="133" customFormat="1" ht="24" x14ac:dyDescent="0.25">
      <c r="B6" s="589"/>
      <c r="C6" s="135">
        <v>4</v>
      </c>
      <c r="D6" s="136" t="s">
        <v>279</v>
      </c>
      <c r="E6" s="134"/>
    </row>
    <row r="7" spans="2:5" s="133" customFormat="1" ht="24" x14ac:dyDescent="0.25">
      <c r="B7" s="589"/>
      <c r="C7" s="135">
        <v>5</v>
      </c>
      <c r="D7" s="136" t="s">
        <v>280</v>
      </c>
      <c r="E7" s="134"/>
    </row>
    <row r="8" spans="2:5" s="133" customFormat="1" ht="24" x14ac:dyDescent="0.25">
      <c r="B8" s="589"/>
      <c r="C8" s="135">
        <v>6</v>
      </c>
      <c r="D8" s="136" t="s">
        <v>281</v>
      </c>
      <c r="E8" s="134"/>
    </row>
    <row r="9" spans="2:5" s="133" customFormat="1" ht="24" x14ac:dyDescent="0.25">
      <c r="B9" s="589"/>
      <c r="C9" s="135">
        <v>7</v>
      </c>
      <c r="D9" s="136" t="s">
        <v>282</v>
      </c>
      <c r="E9" s="134"/>
    </row>
    <row r="10" spans="2:5" s="133" customFormat="1" x14ac:dyDescent="0.25">
      <c r="B10" s="591">
        <v>2</v>
      </c>
      <c r="C10" s="594" t="s">
        <v>283</v>
      </c>
      <c r="D10" s="595"/>
      <c r="E10" s="134"/>
    </row>
    <row r="11" spans="2:5" s="133" customFormat="1" x14ac:dyDescent="0.25">
      <c r="B11" s="592"/>
      <c r="C11" s="135">
        <v>8</v>
      </c>
      <c r="D11" s="136" t="s">
        <v>284</v>
      </c>
      <c r="E11" s="134"/>
    </row>
    <row r="12" spans="2:5" s="133" customFormat="1" ht="24" x14ac:dyDescent="0.25">
      <c r="B12" s="592"/>
      <c r="C12" s="135">
        <v>9</v>
      </c>
      <c r="D12" s="136" t="s">
        <v>285</v>
      </c>
      <c r="E12" s="134"/>
    </row>
    <row r="13" spans="2:5" s="133" customFormat="1" ht="24" x14ac:dyDescent="0.25">
      <c r="B13" s="592"/>
      <c r="C13" s="135">
        <v>10</v>
      </c>
      <c r="D13" s="136" t="s">
        <v>286</v>
      </c>
      <c r="E13" s="134"/>
    </row>
    <row r="14" spans="2:5" s="133" customFormat="1" ht="24" x14ac:dyDescent="0.25">
      <c r="B14" s="592"/>
      <c r="C14" s="135">
        <v>11</v>
      </c>
      <c r="D14" s="136" t="s">
        <v>287</v>
      </c>
      <c r="E14" s="134"/>
    </row>
    <row r="15" spans="2:5" s="133" customFormat="1" ht="36" x14ac:dyDescent="0.25">
      <c r="B15" s="592"/>
      <c r="C15" s="135">
        <v>12</v>
      </c>
      <c r="D15" s="136" t="s">
        <v>288</v>
      </c>
      <c r="E15" s="134"/>
    </row>
    <row r="16" spans="2:5" s="133" customFormat="1" ht="24" x14ac:dyDescent="0.25">
      <c r="B16" s="592"/>
      <c r="C16" s="135">
        <v>13</v>
      </c>
      <c r="D16" s="136" t="s">
        <v>289</v>
      </c>
      <c r="E16" s="134"/>
    </row>
    <row r="17" spans="2:5" s="133" customFormat="1" ht="24" x14ac:dyDescent="0.25">
      <c r="B17" s="592"/>
      <c r="C17" s="135">
        <v>14</v>
      </c>
      <c r="D17" s="136" t="s">
        <v>290</v>
      </c>
      <c r="E17" s="134"/>
    </row>
    <row r="18" spans="2:5" s="133" customFormat="1" ht="24" x14ac:dyDescent="0.25">
      <c r="B18" s="593"/>
      <c r="C18" s="135">
        <v>15</v>
      </c>
      <c r="D18" s="136" t="s">
        <v>291</v>
      </c>
      <c r="E18" s="134"/>
    </row>
    <row r="19" spans="2:5" s="133" customFormat="1" x14ac:dyDescent="0.25">
      <c r="B19" s="591">
        <v>3</v>
      </c>
      <c r="C19" s="596" t="s">
        <v>292</v>
      </c>
      <c r="D19" s="596"/>
      <c r="E19" s="134"/>
    </row>
    <row r="20" spans="2:5" s="133" customFormat="1" x14ac:dyDescent="0.25">
      <c r="B20" s="592"/>
      <c r="C20" s="135">
        <v>16</v>
      </c>
      <c r="D20" s="136" t="s">
        <v>293</v>
      </c>
      <c r="E20" s="134"/>
    </row>
    <row r="21" spans="2:5" s="133" customFormat="1" ht="24" x14ac:dyDescent="0.25">
      <c r="B21" s="592"/>
      <c r="C21" s="135">
        <v>17</v>
      </c>
      <c r="D21" s="136" t="s">
        <v>294</v>
      </c>
      <c r="E21" s="134"/>
    </row>
    <row r="22" spans="2:5" s="133" customFormat="1" x14ac:dyDescent="0.25">
      <c r="B22" s="592"/>
      <c r="C22" s="135">
        <v>18</v>
      </c>
      <c r="D22" s="136" t="s">
        <v>295</v>
      </c>
      <c r="E22" s="134"/>
    </row>
    <row r="23" spans="2:5" s="133" customFormat="1" x14ac:dyDescent="0.25">
      <c r="B23" s="592"/>
      <c r="C23" s="135">
        <v>19</v>
      </c>
      <c r="D23" s="136" t="s">
        <v>296</v>
      </c>
      <c r="E23" s="134"/>
    </row>
    <row r="24" spans="2:5" s="133" customFormat="1" x14ac:dyDescent="0.25">
      <c r="B24" s="592"/>
      <c r="C24" s="135">
        <v>20</v>
      </c>
      <c r="D24" s="136" t="s">
        <v>297</v>
      </c>
      <c r="E24" s="134"/>
    </row>
    <row r="25" spans="2:5" s="133" customFormat="1" x14ac:dyDescent="0.25">
      <c r="B25" s="592"/>
      <c r="C25" s="135">
        <v>21</v>
      </c>
      <c r="D25" s="136" t="s">
        <v>298</v>
      </c>
      <c r="E25" s="134"/>
    </row>
    <row r="26" spans="2:5" s="133" customFormat="1" x14ac:dyDescent="0.25">
      <c r="B26" s="592"/>
      <c r="C26" s="135">
        <v>22</v>
      </c>
      <c r="D26" s="136" t="s">
        <v>299</v>
      </c>
      <c r="E26" s="134"/>
    </row>
    <row r="27" spans="2:5" s="133" customFormat="1" x14ac:dyDescent="0.25">
      <c r="B27" s="592"/>
      <c r="C27" s="135">
        <v>23</v>
      </c>
      <c r="D27" s="136" t="s">
        <v>300</v>
      </c>
      <c r="E27" s="134"/>
    </row>
    <row r="28" spans="2:5" s="133" customFormat="1" x14ac:dyDescent="0.25">
      <c r="B28" s="592"/>
      <c r="C28" s="135">
        <v>24</v>
      </c>
      <c r="D28" s="136" t="s">
        <v>301</v>
      </c>
      <c r="E28" s="134"/>
    </row>
    <row r="29" spans="2:5" s="133" customFormat="1" x14ac:dyDescent="0.25">
      <c r="B29" s="592"/>
      <c r="C29" s="135">
        <v>25</v>
      </c>
      <c r="D29" s="136" t="s">
        <v>302</v>
      </c>
      <c r="E29" s="134"/>
    </row>
    <row r="30" spans="2:5" s="133" customFormat="1" ht="36" x14ac:dyDescent="0.25">
      <c r="B30" s="592"/>
      <c r="C30" s="135">
        <v>26</v>
      </c>
      <c r="D30" s="136" t="s">
        <v>303</v>
      </c>
      <c r="E30" s="134"/>
    </row>
    <row r="31" spans="2:5" s="133" customFormat="1" ht="24" x14ac:dyDescent="0.25">
      <c r="B31" s="592"/>
      <c r="C31" s="135">
        <v>27</v>
      </c>
      <c r="D31" s="136" t="s">
        <v>304</v>
      </c>
      <c r="E31" s="134"/>
    </row>
    <row r="32" spans="2:5" s="133" customFormat="1" x14ac:dyDescent="0.25">
      <c r="B32" s="593"/>
      <c r="C32" s="135">
        <v>28</v>
      </c>
      <c r="D32" s="136" t="s">
        <v>305</v>
      </c>
      <c r="E32" s="134"/>
    </row>
    <row r="33" spans="2:5" s="133" customFormat="1" x14ac:dyDescent="0.25">
      <c r="B33" s="591">
        <v>4</v>
      </c>
      <c r="C33" s="597" t="s">
        <v>306</v>
      </c>
      <c r="D33" s="598"/>
      <c r="E33" s="134"/>
    </row>
    <row r="34" spans="2:5" s="133" customFormat="1" x14ac:dyDescent="0.25">
      <c r="B34" s="592"/>
      <c r="C34" s="135">
        <v>29</v>
      </c>
      <c r="D34" s="136" t="s">
        <v>307</v>
      </c>
      <c r="E34" s="134"/>
    </row>
    <row r="35" spans="2:5" s="133" customFormat="1" x14ac:dyDescent="0.25">
      <c r="B35" s="592"/>
      <c r="C35" s="135">
        <v>30</v>
      </c>
      <c r="D35" s="136" t="s">
        <v>308</v>
      </c>
      <c r="E35" s="134"/>
    </row>
    <row r="36" spans="2:5" s="133" customFormat="1" x14ac:dyDescent="0.25">
      <c r="B36" s="592"/>
      <c r="C36" s="135">
        <v>31</v>
      </c>
      <c r="D36" s="136" t="s">
        <v>309</v>
      </c>
      <c r="E36" s="134"/>
    </row>
    <row r="37" spans="2:5" s="133" customFormat="1" x14ac:dyDescent="0.25">
      <c r="B37" s="592"/>
      <c r="C37" s="135">
        <v>32</v>
      </c>
      <c r="D37" s="136" t="s">
        <v>310</v>
      </c>
      <c r="E37" s="134"/>
    </row>
    <row r="38" spans="2:5" s="133" customFormat="1" ht="24" x14ac:dyDescent="0.25">
      <c r="B38" s="592"/>
      <c r="C38" s="135">
        <v>33</v>
      </c>
      <c r="D38" s="136" t="s">
        <v>311</v>
      </c>
      <c r="E38" s="134"/>
    </row>
    <row r="39" spans="2:5" s="133" customFormat="1" x14ac:dyDescent="0.25">
      <c r="B39" s="592"/>
      <c r="C39" s="135">
        <v>34</v>
      </c>
      <c r="D39" s="136" t="s">
        <v>312</v>
      </c>
      <c r="E39" s="134"/>
    </row>
    <row r="40" spans="2:5" s="133" customFormat="1" ht="36" x14ac:dyDescent="0.25">
      <c r="B40" s="592"/>
      <c r="C40" s="135">
        <v>35</v>
      </c>
      <c r="D40" s="136" t="s">
        <v>313</v>
      </c>
      <c r="E40" s="134"/>
    </row>
    <row r="41" spans="2:5" s="133" customFormat="1" ht="24" x14ac:dyDescent="0.25">
      <c r="B41" s="592"/>
      <c r="C41" s="135">
        <v>36</v>
      </c>
      <c r="D41" s="136" t="s">
        <v>314</v>
      </c>
      <c r="E41" s="134"/>
    </row>
    <row r="42" spans="2:5" s="133" customFormat="1" ht="36" x14ac:dyDescent="0.25">
      <c r="B42" s="592"/>
      <c r="C42" s="135">
        <v>37</v>
      </c>
      <c r="D42" s="136" t="s">
        <v>315</v>
      </c>
      <c r="E42" s="134"/>
    </row>
    <row r="43" spans="2:5" s="133" customFormat="1" ht="24" x14ac:dyDescent="0.25">
      <c r="B43" s="593"/>
      <c r="C43" s="135">
        <v>38</v>
      </c>
      <c r="D43" s="136" t="s">
        <v>316</v>
      </c>
      <c r="E43" s="134"/>
    </row>
    <row r="44" spans="2:5" s="133" customFormat="1" x14ac:dyDescent="0.25">
      <c r="B44" s="591">
        <v>5</v>
      </c>
      <c r="C44" s="596" t="s">
        <v>317</v>
      </c>
      <c r="D44" s="596"/>
      <c r="E44" s="134"/>
    </row>
    <row r="45" spans="2:5" s="133" customFormat="1" x14ac:dyDescent="0.25">
      <c r="B45" s="592"/>
      <c r="C45" s="135">
        <v>39</v>
      </c>
      <c r="D45" s="136" t="s">
        <v>318</v>
      </c>
      <c r="E45" s="134"/>
    </row>
    <row r="46" spans="2:5" s="133" customFormat="1" x14ac:dyDescent="0.25">
      <c r="B46" s="592"/>
      <c r="C46" s="135">
        <v>40</v>
      </c>
      <c r="D46" s="136" t="s">
        <v>319</v>
      </c>
      <c r="E46" s="134"/>
    </row>
    <row r="47" spans="2:5" s="133" customFormat="1" x14ac:dyDescent="0.25">
      <c r="B47" s="592"/>
      <c r="C47" s="135">
        <v>41</v>
      </c>
      <c r="D47" s="136" t="s">
        <v>320</v>
      </c>
      <c r="E47" s="134"/>
    </row>
    <row r="48" spans="2:5" s="133" customFormat="1" ht="24" x14ac:dyDescent="0.25">
      <c r="B48" s="592"/>
      <c r="C48" s="135">
        <v>42</v>
      </c>
      <c r="D48" s="136" t="s">
        <v>321</v>
      </c>
      <c r="E48" s="134"/>
    </row>
    <row r="49" spans="2:5" s="133" customFormat="1" x14ac:dyDescent="0.25">
      <c r="B49" s="592"/>
      <c r="C49" s="135">
        <v>43</v>
      </c>
      <c r="D49" s="136" t="s">
        <v>322</v>
      </c>
      <c r="E49" s="134"/>
    </row>
    <row r="50" spans="2:5" s="133" customFormat="1" ht="24" x14ac:dyDescent="0.25">
      <c r="B50" s="592"/>
      <c r="C50" s="135">
        <v>44</v>
      </c>
      <c r="D50" s="136" t="s">
        <v>323</v>
      </c>
      <c r="E50" s="134"/>
    </row>
    <row r="51" spans="2:5" s="133" customFormat="1" ht="24" x14ac:dyDescent="0.25">
      <c r="B51" s="592"/>
      <c r="C51" s="135">
        <v>45</v>
      </c>
      <c r="D51" s="136" t="s">
        <v>324</v>
      </c>
      <c r="E51" s="134"/>
    </row>
    <row r="52" spans="2:5" s="133" customFormat="1" x14ac:dyDescent="0.25">
      <c r="B52" s="592"/>
      <c r="C52" s="135">
        <v>46</v>
      </c>
      <c r="D52" s="136" t="s">
        <v>325</v>
      </c>
      <c r="E52" s="134"/>
    </row>
    <row r="53" spans="2:5" s="133" customFormat="1" x14ac:dyDescent="0.25">
      <c r="B53" s="593"/>
      <c r="C53" s="135">
        <v>47</v>
      </c>
      <c r="D53" s="136" t="s">
        <v>326</v>
      </c>
      <c r="E53" s="134"/>
    </row>
    <row r="54" spans="2:5" s="133" customFormat="1" x14ac:dyDescent="0.25">
      <c r="B54" s="591">
        <v>6</v>
      </c>
      <c r="C54" s="590" t="s">
        <v>327</v>
      </c>
      <c r="D54" s="590"/>
      <c r="E54" s="134"/>
    </row>
    <row r="55" spans="2:5" s="133" customFormat="1" x14ac:dyDescent="0.25">
      <c r="B55" s="592"/>
      <c r="C55" s="135">
        <v>48</v>
      </c>
      <c r="D55" s="136" t="s">
        <v>328</v>
      </c>
      <c r="E55" s="134"/>
    </row>
    <row r="56" spans="2:5" s="133" customFormat="1" ht="24" x14ac:dyDescent="0.25">
      <c r="B56" s="592"/>
      <c r="C56" s="135">
        <v>49</v>
      </c>
      <c r="D56" s="136" t="s">
        <v>329</v>
      </c>
      <c r="E56" s="134"/>
    </row>
    <row r="57" spans="2:5" s="133" customFormat="1" ht="24" x14ac:dyDescent="0.25">
      <c r="B57" s="592"/>
      <c r="C57" s="135">
        <v>50</v>
      </c>
      <c r="D57" s="136" t="s">
        <v>330</v>
      </c>
      <c r="E57" s="134"/>
    </row>
    <row r="58" spans="2:5" s="133" customFormat="1" ht="24" x14ac:dyDescent="0.25">
      <c r="B58" s="592"/>
      <c r="C58" s="135">
        <v>51</v>
      </c>
      <c r="D58" s="136" t="s">
        <v>331</v>
      </c>
      <c r="E58" s="134"/>
    </row>
    <row r="59" spans="2:5" s="133" customFormat="1" x14ac:dyDescent="0.25">
      <c r="B59" s="592"/>
      <c r="C59" s="135">
        <v>52</v>
      </c>
      <c r="D59" s="136" t="s">
        <v>332</v>
      </c>
      <c r="E59" s="134"/>
    </row>
    <row r="60" spans="2:5" s="133" customFormat="1" x14ac:dyDescent="0.25">
      <c r="B60" s="592"/>
      <c r="C60" s="135">
        <v>53</v>
      </c>
      <c r="D60" s="136" t="s">
        <v>333</v>
      </c>
      <c r="E60" s="134"/>
    </row>
    <row r="61" spans="2:5" s="133" customFormat="1" ht="24" x14ac:dyDescent="0.25">
      <c r="B61" s="592"/>
      <c r="C61" s="135">
        <v>54</v>
      </c>
      <c r="D61" s="136" t="s">
        <v>334</v>
      </c>
      <c r="E61" s="134"/>
    </row>
    <row r="62" spans="2:5" s="133" customFormat="1" x14ac:dyDescent="0.25">
      <c r="B62" s="593"/>
      <c r="C62" s="135">
        <v>55</v>
      </c>
      <c r="D62" s="136" t="s">
        <v>335</v>
      </c>
      <c r="E62" s="134"/>
    </row>
    <row r="63" spans="2:5" s="133" customFormat="1" x14ac:dyDescent="0.25">
      <c r="B63" s="591">
        <v>7</v>
      </c>
      <c r="C63" s="599" t="s">
        <v>336</v>
      </c>
      <c r="D63" s="600"/>
      <c r="E63" s="134"/>
    </row>
    <row r="64" spans="2:5" s="133" customFormat="1" x14ac:dyDescent="0.25">
      <c r="B64" s="592"/>
      <c r="C64" s="135">
        <v>56</v>
      </c>
      <c r="D64" s="136" t="s">
        <v>337</v>
      </c>
      <c r="E64" s="134"/>
    </row>
    <row r="65" spans="2:5" s="133" customFormat="1" x14ac:dyDescent="0.25">
      <c r="B65" s="592"/>
      <c r="C65" s="135">
        <v>57</v>
      </c>
      <c r="D65" s="136" t="s">
        <v>338</v>
      </c>
      <c r="E65" s="134"/>
    </row>
    <row r="66" spans="2:5" s="133" customFormat="1" x14ac:dyDescent="0.25">
      <c r="B66" s="592"/>
      <c r="C66" s="135">
        <v>58</v>
      </c>
      <c r="D66" s="136" t="s">
        <v>339</v>
      </c>
      <c r="E66" s="134"/>
    </row>
    <row r="67" spans="2:5" s="133" customFormat="1" ht="24" x14ac:dyDescent="0.25">
      <c r="B67" s="592"/>
      <c r="C67" s="135">
        <v>59</v>
      </c>
      <c r="D67" s="136" t="s">
        <v>340</v>
      </c>
      <c r="E67" s="134"/>
    </row>
    <row r="68" spans="2:5" s="133" customFormat="1" ht="24" x14ac:dyDescent="0.25">
      <c r="B68" s="593"/>
      <c r="C68" s="135">
        <v>60</v>
      </c>
      <c r="D68" s="136" t="s">
        <v>341</v>
      </c>
      <c r="E68" s="134"/>
    </row>
    <row r="69" spans="2:5" s="133" customFormat="1" x14ac:dyDescent="0.25">
      <c r="B69" s="591">
        <v>8</v>
      </c>
      <c r="C69" s="601" t="s">
        <v>342</v>
      </c>
      <c r="D69" s="602"/>
      <c r="E69" s="134"/>
    </row>
    <row r="70" spans="2:5" s="146" customFormat="1" x14ac:dyDescent="0.25">
      <c r="B70" s="592"/>
      <c r="C70" s="143">
        <v>61</v>
      </c>
      <c r="D70" s="144" t="s">
        <v>343</v>
      </c>
      <c r="E70" s="145"/>
    </row>
    <row r="71" spans="2:5" s="146" customFormat="1" x14ac:dyDescent="0.25">
      <c r="B71" s="592"/>
      <c r="C71" s="143">
        <v>62</v>
      </c>
      <c r="D71" s="144" t="s">
        <v>344</v>
      </c>
      <c r="E71" s="145"/>
    </row>
    <row r="72" spans="2:5" s="133" customFormat="1" ht="24" x14ac:dyDescent="0.25">
      <c r="B72" s="592"/>
      <c r="C72" s="135">
        <v>63</v>
      </c>
      <c r="D72" s="136" t="s">
        <v>345</v>
      </c>
      <c r="E72" s="134"/>
    </row>
    <row r="73" spans="2:5" s="133" customFormat="1" ht="24" x14ac:dyDescent="0.25">
      <c r="B73" s="592"/>
      <c r="C73" s="135">
        <v>64</v>
      </c>
      <c r="D73" s="136" t="s">
        <v>346</v>
      </c>
      <c r="E73" s="134"/>
    </row>
    <row r="74" spans="2:5" s="133" customFormat="1" x14ac:dyDescent="0.25">
      <c r="B74" s="592"/>
      <c r="C74" s="135">
        <v>65</v>
      </c>
      <c r="D74" s="136" t="s">
        <v>347</v>
      </c>
      <c r="E74" s="134"/>
    </row>
    <row r="75" spans="2:5" s="133" customFormat="1" x14ac:dyDescent="0.25">
      <c r="B75" s="592"/>
      <c r="C75" s="135">
        <v>66</v>
      </c>
      <c r="D75" s="136" t="s">
        <v>348</v>
      </c>
      <c r="E75" s="134"/>
    </row>
    <row r="76" spans="2:5" s="133" customFormat="1" ht="24" x14ac:dyDescent="0.25">
      <c r="B76" s="592"/>
      <c r="C76" s="135">
        <v>67</v>
      </c>
      <c r="D76" s="136" t="s">
        <v>349</v>
      </c>
      <c r="E76" s="134"/>
    </row>
    <row r="77" spans="2:5" s="133" customFormat="1" x14ac:dyDescent="0.25">
      <c r="B77" s="592"/>
      <c r="C77" s="135">
        <v>68</v>
      </c>
      <c r="D77" s="136" t="s">
        <v>350</v>
      </c>
      <c r="E77" s="134"/>
    </row>
    <row r="78" spans="2:5" s="133" customFormat="1" x14ac:dyDescent="0.25">
      <c r="B78" s="592"/>
      <c r="C78" s="135">
        <v>69</v>
      </c>
      <c r="D78" s="136" t="s">
        <v>351</v>
      </c>
      <c r="E78" s="134"/>
    </row>
    <row r="79" spans="2:5" s="133" customFormat="1" x14ac:dyDescent="0.25">
      <c r="B79" s="592"/>
      <c r="C79" s="135">
        <v>70</v>
      </c>
      <c r="D79" s="136" t="s">
        <v>352</v>
      </c>
      <c r="E79" s="134"/>
    </row>
    <row r="80" spans="2:5" s="133" customFormat="1" ht="24" x14ac:dyDescent="0.25">
      <c r="B80" s="592"/>
      <c r="C80" s="135">
        <v>71</v>
      </c>
      <c r="D80" s="136" t="s">
        <v>353</v>
      </c>
      <c r="E80" s="134"/>
    </row>
    <row r="81" spans="2:5" s="133" customFormat="1" x14ac:dyDescent="0.25">
      <c r="B81" s="593"/>
      <c r="C81" s="135">
        <v>72</v>
      </c>
      <c r="D81" s="136" t="s">
        <v>354</v>
      </c>
      <c r="E81" s="134"/>
    </row>
    <row r="82" spans="2:5" s="133" customFormat="1" x14ac:dyDescent="0.25">
      <c r="B82" s="591">
        <v>9</v>
      </c>
      <c r="C82" s="603" t="s">
        <v>355</v>
      </c>
      <c r="D82" s="603"/>
      <c r="E82" s="134"/>
    </row>
    <row r="83" spans="2:5" s="133" customFormat="1" ht="24" x14ac:dyDescent="0.25">
      <c r="B83" s="592"/>
      <c r="C83" s="135">
        <v>73</v>
      </c>
      <c r="D83" s="136" t="s">
        <v>356</v>
      </c>
      <c r="E83" s="134"/>
    </row>
    <row r="84" spans="2:5" s="133" customFormat="1" ht="24" x14ac:dyDescent="0.25">
      <c r="B84" s="592"/>
      <c r="C84" s="135">
        <v>74</v>
      </c>
      <c r="D84" s="136" t="s">
        <v>357</v>
      </c>
      <c r="E84" s="134"/>
    </row>
    <row r="85" spans="2:5" s="133" customFormat="1" ht="24" x14ac:dyDescent="0.25">
      <c r="B85" s="592"/>
      <c r="C85" s="135">
        <v>75</v>
      </c>
      <c r="D85" s="136" t="s">
        <v>358</v>
      </c>
      <c r="E85" s="134"/>
    </row>
    <row r="86" spans="2:5" s="133" customFormat="1" ht="24" x14ac:dyDescent="0.25">
      <c r="B86" s="592"/>
      <c r="C86" s="135">
        <v>76</v>
      </c>
      <c r="D86" s="136" t="s">
        <v>359</v>
      </c>
      <c r="E86" s="134"/>
    </row>
    <row r="87" spans="2:5" s="133" customFormat="1" ht="24" x14ac:dyDescent="0.25">
      <c r="B87" s="592"/>
      <c r="C87" s="135">
        <v>77</v>
      </c>
      <c r="D87" s="136" t="s">
        <v>360</v>
      </c>
      <c r="E87" s="134"/>
    </row>
    <row r="88" spans="2:5" s="133" customFormat="1" ht="24" x14ac:dyDescent="0.25">
      <c r="B88" s="592"/>
      <c r="C88" s="135">
        <v>78</v>
      </c>
      <c r="D88" s="136" t="s">
        <v>361</v>
      </c>
      <c r="E88" s="134"/>
    </row>
    <row r="89" spans="2:5" s="133" customFormat="1" ht="24" x14ac:dyDescent="0.25">
      <c r="B89" s="592"/>
      <c r="C89" s="135">
        <v>79</v>
      </c>
      <c r="D89" s="136" t="s">
        <v>362</v>
      </c>
      <c r="E89" s="134"/>
    </row>
    <row r="90" spans="2:5" s="133" customFormat="1" x14ac:dyDescent="0.25">
      <c r="B90" s="593"/>
      <c r="C90" s="135">
        <v>80</v>
      </c>
      <c r="D90" s="136" t="s">
        <v>363</v>
      </c>
      <c r="E90" s="134"/>
    </row>
    <row r="91" spans="2:5" s="133" customFormat="1" x14ac:dyDescent="0.25">
      <c r="B91" s="591">
        <v>10</v>
      </c>
      <c r="C91" s="601" t="s">
        <v>364</v>
      </c>
      <c r="D91" s="602"/>
      <c r="E91" s="134"/>
    </row>
    <row r="92" spans="2:5" s="133" customFormat="1" x14ac:dyDescent="0.25">
      <c r="B92" s="592"/>
      <c r="C92" s="135">
        <v>81</v>
      </c>
      <c r="D92" s="136" t="s">
        <v>365</v>
      </c>
      <c r="E92" s="134"/>
    </row>
    <row r="93" spans="2:5" s="133" customFormat="1" x14ac:dyDescent="0.25">
      <c r="B93" s="592"/>
      <c r="C93" s="135">
        <v>82</v>
      </c>
      <c r="D93" s="136" t="s">
        <v>366</v>
      </c>
      <c r="E93" s="134"/>
    </row>
    <row r="94" spans="2:5" s="133" customFormat="1" x14ac:dyDescent="0.25">
      <c r="B94" s="592"/>
      <c r="C94" s="135">
        <v>83</v>
      </c>
      <c r="D94" s="136" t="s">
        <v>367</v>
      </c>
      <c r="E94" s="134"/>
    </row>
    <row r="95" spans="2:5" s="133" customFormat="1" x14ac:dyDescent="0.25">
      <c r="B95" s="592"/>
      <c r="C95" s="135">
        <v>84</v>
      </c>
      <c r="D95" s="136" t="s">
        <v>368</v>
      </c>
      <c r="E95" s="134"/>
    </row>
    <row r="96" spans="2:5" s="133" customFormat="1" x14ac:dyDescent="0.25">
      <c r="B96" s="592"/>
      <c r="C96" s="135">
        <v>85</v>
      </c>
      <c r="D96" s="136" t="s">
        <v>369</v>
      </c>
      <c r="E96" s="134"/>
    </row>
    <row r="97" spans="2:5" s="133" customFormat="1" x14ac:dyDescent="0.25">
      <c r="B97" s="592"/>
      <c r="C97" s="135">
        <v>86</v>
      </c>
      <c r="D97" s="136" t="s">
        <v>370</v>
      </c>
      <c r="E97" s="134"/>
    </row>
    <row r="98" spans="2:5" s="133" customFormat="1" x14ac:dyDescent="0.25">
      <c r="B98" s="592"/>
      <c r="C98" s="135">
        <v>87</v>
      </c>
      <c r="D98" s="136" t="s">
        <v>371</v>
      </c>
      <c r="E98" s="134"/>
    </row>
    <row r="99" spans="2:5" s="133" customFormat="1" x14ac:dyDescent="0.25">
      <c r="B99" s="592"/>
      <c r="C99" s="135">
        <v>88</v>
      </c>
      <c r="D99" s="136" t="s">
        <v>372</v>
      </c>
      <c r="E99" s="134"/>
    </row>
    <row r="100" spans="2:5" s="133" customFormat="1" ht="24" x14ac:dyDescent="0.25">
      <c r="B100" s="592"/>
      <c r="C100" s="135">
        <v>89</v>
      </c>
      <c r="D100" s="136" t="s">
        <v>373</v>
      </c>
      <c r="E100" s="134"/>
    </row>
    <row r="101" spans="2:5" s="133" customFormat="1" x14ac:dyDescent="0.25">
      <c r="B101" s="593"/>
      <c r="C101" s="135">
        <v>90</v>
      </c>
      <c r="D101" s="136" t="s">
        <v>374</v>
      </c>
      <c r="E101" s="134"/>
    </row>
    <row r="102" spans="2:5" s="133" customFormat="1" x14ac:dyDescent="0.25">
      <c r="B102" s="591">
        <v>11</v>
      </c>
      <c r="C102" s="603" t="s">
        <v>375</v>
      </c>
      <c r="D102" s="603"/>
      <c r="E102" s="134"/>
    </row>
    <row r="103" spans="2:5" s="133" customFormat="1" x14ac:dyDescent="0.25">
      <c r="B103" s="592"/>
      <c r="C103" s="135">
        <v>91</v>
      </c>
      <c r="D103" s="136" t="s">
        <v>376</v>
      </c>
      <c r="E103" s="134"/>
    </row>
    <row r="104" spans="2:5" s="133" customFormat="1" ht="24" x14ac:dyDescent="0.25">
      <c r="B104" s="592"/>
      <c r="C104" s="135">
        <v>92</v>
      </c>
      <c r="D104" s="136" t="s">
        <v>377</v>
      </c>
      <c r="E104" s="134"/>
    </row>
    <row r="105" spans="2:5" s="133" customFormat="1" x14ac:dyDescent="0.25">
      <c r="B105" s="592"/>
      <c r="C105" s="135">
        <v>93</v>
      </c>
      <c r="D105" s="136" t="s">
        <v>378</v>
      </c>
      <c r="E105" s="134"/>
    </row>
    <row r="106" spans="2:5" s="133" customFormat="1" x14ac:dyDescent="0.25">
      <c r="B106" s="592"/>
      <c r="C106" s="135">
        <v>94</v>
      </c>
      <c r="D106" s="136" t="s">
        <v>379</v>
      </c>
      <c r="E106" s="134"/>
    </row>
    <row r="107" spans="2:5" s="133" customFormat="1" ht="24" x14ac:dyDescent="0.25">
      <c r="B107" s="592"/>
      <c r="C107" s="135">
        <v>95</v>
      </c>
      <c r="D107" s="136" t="s">
        <v>380</v>
      </c>
      <c r="E107" s="134"/>
    </row>
    <row r="108" spans="2:5" s="133" customFormat="1" x14ac:dyDescent="0.25">
      <c r="B108" s="592"/>
      <c r="C108" s="135">
        <v>96</v>
      </c>
      <c r="D108" s="136" t="s">
        <v>381</v>
      </c>
      <c r="E108" s="134"/>
    </row>
    <row r="109" spans="2:5" s="133" customFormat="1" x14ac:dyDescent="0.25">
      <c r="B109" s="592"/>
      <c r="C109" s="135">
        <v>97</v>
      </c>
      <c r="D109" s="136" t="s">
        <v>382</v>
      </c>
      <c r="E109" s="134"/>
    </row>
    <row r="110" spans="2:5" s="133" customFormat="1" x14ac:dyDescent="0.25">
      <c r="B110" s="592"/>
      <c r="C110" s="135">
        <v>98</v>
      </c>
      <c r="D110" s="136" t="s">
        <v>383</v>
      </c>
      <c r="E110" s="134"/>
    </row>
    <row r="111" spans="2:5" s="133" customFormat="1" ht="36" x14ac:dyDescent="0.25">
      <c r="B111" s="592"/>
      <c r="C111" s="135">
        <v>99</v>
      </c>
      <c r="D111" s="136" t="s">
        <v>384</v>
      </c>
      <c r="E111" s="134"/>
    </row>
    <row r="112" spans="2:5" s="133" customFormat="1" x14ac:dyDescent="0.25">
      <c r="B112" s="593"/>
      <c r="C112" s="135">
        <v>100</v>
      </c>
      <c r="D112" s="136" t="s">
        <v>385</v>
      </c>
      <c r="E112" s="134"/>
    </row>
    <row r="113" spans="2:5" s="133" customFormat="1" x14ac:dyDescent="0.25">
      <c r="B113" s="591">
        <v>12</v>
      </c>
      <c r="C113" s="603" t="s">
        <v>386</v>
      </c>
      <c r="D113" s="603"/>
      <c r="E113" s="134"/>
    </row>
    <row r="114" spans="2:5" s="133" customFormat="1" ht="24" x14ac:dyDescent="0.25">
      <c r="B114" s="592"/>
      <c r="C114" s="135">
        <v>101</v>
      </c>
      <c r="D114" s="136" t="s">
        <v>387</v>
      </c>
      <c r="E114" s="134"/>
    </row>
    <row r="115" spans="2:5" s="133" customFormat="1" x14ac:dyDescent="0.25">
      <c r="B115" s="592"/>
      <c r="C115" s="135">
        <v>102</v>
      </c>
      <c r="D115" s="136" t="s">
        <v>388</v>
      </c>
      <c r="E115" s="134"/>
    </row>
    <row r="116" spans="2:5" s="133" customFormat="1" ht="24" x14ac:dyDescent="0.25">
      <c r="B116" s="592"/>
      <c r="C116" s="135">
        <v>103</v>
      </c>
      <c r="D116" s="136" t="s">
        <v>389</v>
      </c>
      <c r="E116" s="134"/>
    </row>
    <row r="117" spans="2:5" s="133" customFormat="1" ht="24" x14ac:dyDescent="0.25">
      <c r="B117" s="592"/>
      <c r="C117" s="135">
        <v>104</v>
      </c>
      <c r="D117" s="136" t="s">
        <v>390</v>
      </c>
      <c r="E117" s="134"/>
    </row>
    <row r="118" spans="2:5" s="133" customFormat="1" x14ac:dyDescent="0.25">
      <c r="B118" s="592"/>
      <c r="C118" s="135">
        <v>105</v>
      </c>
      <c r="D118" s="136" t="s">
        <v>391</v>
      </c>
      <c r="E118" s="134"/>
    </row>
    <row r="119" spans="2:5" s="133" customFormat="1" x14ac:dyDescent="0.25">
      <c r="B119" s="592"/>
      <c r="C119" s="135">
        <v>106</v>
      </c>
      <c r="D119" s="136" t="s">
        <v>392</v>
      </c>
      <c r="E119" s="134"/>
    </row>
    <row r="120" spans="2:5" s="146" customFormat="1" x14ac:dyDescent="0.25">
      <c r="B120" s="592"/>
      <c r="C120" s="143">
        <v>107</v>
      </c>
      <c r="D120" s="144" t="s">
        <v>457</v>
      </c>
      <c r="E120" s="145"/>
    </row>
    <row r="121" spans="2:5" s="133" customFormat="1" x14ac:dyDescent="0.25">
      <c r="B121" s="592"/>
      <c r="C121" s="135">
        <v>108</v>
      </c>
      <c r="D121" s="136" t="s">
        <v>393</v>
      </c>
      <c r="E121" s="134"/>
    </row>
    <row r="122" spans="2:5" s="133" customFormat="1" x14ac:dyDescent="0.25">
      <c r="B122" s="592"/>
      <c r="C122" s="135">
        <v>109</v>
      </c>
      <c r="D122" s="136" t="s">
        <v>394</v>
      </c>
      <c r="E122" s="134"/>
    </row>
    <row r="123" spans="2:5" s="133" customFormat="1" x14ac:dyDescent="0.25">
      <c r="B123" s="592"/>
      <c r="C123" s="135">
        <v>110</v>
      </c>
      <c r="D123" s="136" t="s">
        <v>395</v>
      </c>
      <c r="E123" s="134"/>
    </row>
    <row r="124" spans="2:5" s="133" customFormat="1" ht="36" x14ac:dyDescent="0.25">
      <c r="B124" s="593"/>
      <c r="C124" s="135">
        <v>111</v>
      </c>
      <c r="D124" s="136" t="s">
        <v>396</v>
      </c>
      <c r="E124" s="134"/>
    </row>
    <row r="125" spans="2:5" s="133" customFormat="1" x14ac:dyDescent="0.25">
      <c r="B125" s="591">
        <v>13</v>
      </c>
      <c r="C125" s="603" t="s">
        <v>397</v>
      </c>
      <c r="D125" s="603"/>
      <c r="E125" s="134"/>
    </row>
    <row r="126" spans="2:5" s="133" customFormat="1" x14ac:dyDescent="0.25">
      <c r="B126" s="592"/>
      <c r="C126" s="135">
        <v>112</v>
      </c>
      <c r="D126" s="136" t="s">
        <v>398</v>
      </c>
      <c r="E126" s="134"/>
    </row>
    <row r="127" spans="2:5" s="133" customFormat="1" x14ac:dyDescent="0.25">
      <c r="B127" s="592"/>
      <c r="C127" s="135">
        <v>113</v>
      </c>
      <c r="D127" s="136" t="s">
        <v>399</v>
      </c>
      <c r="E127" s="134"/>
    </row>
    <row r="128" spans="2:5" s="133" customFormat="1" x14ac:dyDescent="0.25">
      <c r="B128" s="592"/>
      <c r="C128" s="135">
        <v>114</v>
      </c>
      <c r="D128" s="136" t="s">
        <v>400</v>
      </c>
      <c r="E128" s="134"/>
    </row>
    <row r="129" spans="2:5" s="133" customFormat="1" ht="36" x14ac:dyDescent="0.25">
      <c r="B129" s="592"/>
      <c r="C129" s="135">
        <v>115</v>
      </c>
      <c r="D129" s="136" t="s">
        <v>401</v>
      </c>
      <c r="E129" s="134"/>
    </row>
    <row r="130" spans="2:5" s="133" customFormat="1" ht="24" x14ac:dyDescent="0.25">
      <c r="B130" s="593"/>
      <c r="C130" s="135">
        <v>116</v>
      </c>
      <c r="D130" s="136" t="s">
        <v>402</v>
      </c>
      <c r="E130" s="134"/>
    </row>
    <row r="131" spans="2:5" s="133" customFormat="1" x14ac:dyDescent="0.25">
      <c r="B131" s="591">
        <v>14</v>
      </c>
      <c r="C131" s="603" t="s">
        <v>403</v>
      </c>
      <c r="D131" s="603"/>
      <c r="E131" s="134"/>
    </row>
    <row r="132" spans="2:5" s="133" customFormat="1" x14ac:dyDescent="0.25">
      <c r="B132" s="592"/>
      <c r="C132" s="135">
        <v>117</v>
      </c>
      <c r="D132" s="136" t="s">
        <v>404</v>
      </c>
      <c r="E132" s="134"/>
    </row>
    <row r="133" spans="2:5" s="133" customFormat="1" ht="24" x14ac:dyDescent="0.25">
      <c r="B133" s="592"/>
      <c r="C133" s="135">
        <v>118</v>
      </c>
      <c r="D133" s="136" t="s">
        <v>405</v>
      </c>
      <c r="E133" s="134"/>
    </row>
    <row r="134" spans="2:5" s="133" customFormat="1" x14ac:dyDescent="0.25">
      <c r="B134" s="592"/>
      <c r="C134" s="135">
        <v>119</v>
      </c>
      <c r="D134" s="136" t="s">
        <v>406</v>
      </c>
      <c r="E134" s="134"/>
    </row>
    <row r="135" spans="2:5" s="133" customFormat="1" ht="24" x14ac:dyDescent="0.25">
      <c r="B135" s="592"/>
      <c r="C135" s="135">
        <v>120</v>
      </c>
      <c r="D135" s="136" t="s">
        <v>407</v>
      </c>
      <c r="E135" s="134"/>
    </row>
    <row r="136" spans="2:5" s="133" customFormat="1" x14ac:dyDescent="0.25">
      <c r="B136" s="592"/>
      <c r="C136" s="135">
        <v>121</v>
      </c>
      <c r="D136" s="136" t="s">
        <v>408</v>
      </c>
      <c r="E136" s="134"/>
    </row>
    <row r="137" spans="2:5" s="133" customFormat="1" ht="36" x14ac:dyDescent="0.25">
      <c r="B137" s="592"/>
      <c r="C137" s="135">
        <v>122</v>
      </c>
      <c r="D137" s="136" t="s">
        <v>409</v>
      </c>
      <c r="E137" s="134"/>
    </row>
    <row r="138" spans="2:5" s="133" customFormat="1" ht="24" x14ac:dyDescent="0.25">
      <c r="B138" s="592"/>
      <c r="C138" s="135">
        <v>123</v>
      </c>
      <c r="D138" s="136" t="s">
        <v>410</v>
      </c>
      <c r="E138" s="134"/>
    </row>
    <row r="139" spans="2:5" s="133" customFormat="1" ht="36" x14ac:dyDescent="0.25">
      <c r="B139" s="592"/>
      <c r="C139" s="135">
        <v>124</v>
      </c>
      <c r="D139" s="136" t="s">
        <v>411</v>
      </c>
      <c r="E139" s="134"/>
    </row>
    <row r="140" spans="2:5" s="133" customFormat="1" x14ac:dyDescent="0.25">
      <c r="B140" s="592"/>
      <c r="C140" s="135">
        <v>125</v>
      </c>
      <c r="D140" s="136" t="s">
        <v>412</v>
      </c>
      <c r="E140" s="134"/>
    </row>
    <row r="141" spans="2:5" s="133" customFormat="1" ht="24" x14ac:dyDescent="0.25">
      <c r="B141" s="593"/>
      <c r="C141" s="135">
        <v>126</v>
      </c>
      <c r="D141" s="136" t="s">
        <v>413</v>
      </c>
      <c r="E141" s="134"/>
    </row>
    <row r="142" spans="2:5" s="133" customFormat="1" x14ac:dyDescent="0.25">
      <c r="B142" s="591">
        <v>15</v>
      </c>
      <c r="C142" s="603" t="s">
        <v>414</v>
      </c>
      <c r="D142" s="603"/>
      <c r="E142" s="134"/>
    </row>
    <row r="143" spans="2:5" s="133" customFormat="1" ht="24" x14ac:dyDescent="0.25">
      <c r="B143" s="592"/>
      <c r="C143" s="135">
        <v>127</v>
      </c>
      <c r="D143" s="136" t="s">
        <v>415</v>
      </c>
      <c r="E143" s="134"/>
    </row>
    <row r="144" spans="2:5" s="133" customFormat="1" x14ac:dyDescent="0.25">
      <c r="B144" s="592"/>
      <c r="C144" s="135">
        <v>128</v>
      </c>
      <c r="D144" s="136" t="s">
        <v>416</v>
      </c>
      <c r="E144" s="134"/>
    </row>
    <row r="145" spans="2:5" s="133" customFormat="1" x14ac:dyDescent="0.25">
      <c r="B145" s="592"/>
      <c r="C145" s="135">
        <v>129</v>
      </c>
      <c r="D145" s="136" t="s">
        <v>417</v>
      </c>
      <c r="E145" s="134"/>
    </row>
    <row r="146" spans="2:5" s="133" customFormat="1" x14ac:dyDescent="0.25">
      <c r="B146" s="592"/>
      <c r="C146" s="135">
        <v>130</v>
      </c>
      <c r="D146" s="136" t="s">
        <v>418</v>
      </c>
      <c r="E146" s="134"/>
    </row>
    <row r="147" spans="2:5" s="133" customFormat="1" x14ac:dyDescent="0.25">
      <c r="B147" s="592"/>
      <c r="C147" s="135">
        <v>131</v>
      </c>
      <c r="D147" s="136" t="s">
        <v>419</v>
      </c>
      <c r="E147" s="134"/>
    </row>
    <row r="148" spans="2:5" s="133" customFormat="1" x14ac:dyDescent="0.25">
      <c r="B148" s="592"/>
      <c r="C148" s="135">
        <v>132</v>
      </c>
      <c r="D148" s="136" t="s">
        <v>420</v>
      </c>
      <c r="E148" s="134"/>
    </row>
    <row r="149" spans="2:5" s="133" customFormat="1" x14ac:dyDescent="0.25">
      <c r="B149" s="592"/>
      <c r="C149" s="135">
        <v>133</v>
      </c>
      <c r="D149" s="136" t="s">
        <v>421</v>
      </c>
      <c r="E149" s="134"/>
    </row>
    <row r="150" spans="2:5" s="133" customFormat="1" x14ac:dyDescent="0.25">
      <c r="B150" s="592"/>
      <c r="C150" s="135">
        <v>134</v>
      </c>
      <c r="D150" s="136" t="s">
        <v>422</v>
      </c>
      <c r="E150" s="134"/>
    </row>
    <row r="151" spans="2:5" s="133" customFormat="1" x14ac:dyDescent="0.25">
      <c r="B151" s="592"/>
      <c r="C151" s="135">
        <v>135</v>
      </c>
      <c r="D151" s="136" t="s">
        <v>423</v>
      </c>
      <c r="E151" s="134"/>
    </row>
    <row r="152" spans="2:5" s="133" customFormat="1" x14ac:dyDescent="0.25">
      <c r="B152" s="592"/>
      <c r="C152" s="135">
        <v>136</v>
      </c>
      <c r="D152" s="136" t="s">
        <v>424</v>
      </c>
      <c r="E152" s="134"/>
    </row>
    <row r="153" spans="2:5" s="133" customFormat="1" ht="24" x14ac:dyDescent="0.25">
      <c r="B153" s="592"/>
      <c r="C153" s="135">
        <v>137</v>
      </c>
      <c r="D153" s="136" t="s">
        <v>425</v>
      </c>
      <c r="E153" s="134"/>
    </row>
    <row r="154" spans="2:5" s="133" customFormat="1" x14ac:dyDescent="0.25">
      <c r="B154" s="593"/>
      <c r="C154" s="135">
        <v>138</v>
      </c>
      <c r="D154" s="136" t="s">
        <v>426</v>
      </c>
      <c r="E154" s="134"/>
    </row>
    <row r="155" spans="2:5" s="133" customFormat="1" x14ac:dyDescent="0.25">
      <c r="B155" s="591">
        <v>16</v>
      </c>
      <c r="C155" s="603" t="s">
        <v>427</v>
      </c>
      <c r="D155" s="603"/>
      <c r="E155" s="134"/>
    </row>
    <row r="156" spans="2:5" s="133" customFormat="1" x14ac:dyDescent="0.25">
      <c r="B156" s="592"/>
      <c r="C156" s="135">
        <v>139</v>
      </c>
      <c r="D156" s="136" t="s">
        <v>428</v>
      </c>
      <c r="E156" s="134"/>
    </row>
    <row r="157" spans="2:5" s="133" customFormat="1" x14ac:dyDescent="0.25">
      <c r="B157" s="592"/>
      <c r="C157" s="135">
        <v>140</v>
      </c>
      <c r="D157" s="136" t="s">
        <v>429</v>
      </c>
      <c r="E157" s="134"/>
    </row>
    <row r="158" spans="2:5" s="133" customFormat="1" x14ac:dyDescent="0.25">
      <c r="B158" s="592"/>
      <c r="C158" s="135">
        <v>141</v>
      </c>
      <c r="D158" s="136" t="s">
        <v>430</v>
      </c>
      <c r="E158" s="134"/>
    </row>
    <row r="159" spans="2:5" s="133" customFormat="1" x14ac:dyDescent="0.25">
      <c r="B159" s="592"/>
      <c r="C159" s="135">
        <v>142</v>
      </c>
      <c r="D159" s="136" t="s">
        <v>431</v>
      </c>
      <c r="E159" s="134"/>
    </row>
    <row r="160" spans="2:5" s="146" customFormat="1" x14ac:dyDescent="0.25">
      <c r="B160" s="592"/>
      <c r="C160" s="143">
        <v>143</v>
      </c>
      <c r="D160" s="144" t="s">
        <v>458</v>
      </c>
      <c r="E160" s="145"/>
    </row>
    <row r="161" spans="2:5" s="133" customFormat="1" x14ac:dyDescent="0.25">
      <c r="B161" s="592"/>
      <c r="C161" s="135">
        <v>144</v>
      </c>
      <c r="D161" s="137" t="s">
        <v>432</v>
      </c>
      <c r="E161" s="134"/>
    </row>
    <row r="162" spans="2:5" s="146" customFormat="1" x14ac:dyDescent="0.25">
      <c r="B162" s="592"/>
      <c r="C162" s="143">
        <v>145</v>
      </c>
      <c r="D162" s="144" t="s">
        <v>459</v>
      </c>
      <c r="E162" s="145"/>
    </row>
    <row r="163" spans="2:5" s="133" customFormat="1" x14ac:dyDescent="0.25">
      <c r="B163" s="592"/>
      <c r="C163" s="135">
        <v>146</v>
      </c>
      <c r="D163" s="136" t="s">
        <v>433</v>
      </c>
      <c r="E163" s="134"/>
    </row>
    <row r="164" spans="2:5" s="133" customFormat="1" x14ac:dyDescent="0.25">
      <c r="B164" s="592"/>
      <c r="C164" s="135">
        <v>147</v>
      </c>
      <c r="D164" s="136" t="s">
        <v>434</v>
      </c>
      <c r="E164" s="134"/>
    </row>
    <row r="165" spans="2:5" s="133" customFormat="1" x14ac:dyDescent="0.25">
      <c r="B165" s="592"/>
      <c r="C165" s="135">
        <v>148</v>
      </c>
      <c r="D165" s="136" t="s">
        <v>435</v>
      </c>
      <c r="E165" s="134"/>
    </row>
    <row r="166" spans="2:5" s="133" customFormat="1" ht="24" x14ac:dyDescent="0.25">
      <c r="B166" s="592"/>
      <c r="C166" s="135">
        <v>149</v>
      </c>
      <c r="D166" s="136" t="s">
        <v>436</v>
      </c>
      <c r="E166" s="134"/>
    </row>
    <row r="167" spans="2:5" s="133" customFormat="1" x14ac:dyDescent="0.25">
      <c r="B167" s="593"/>
      <c r="C167" s="135">
        <v>150</v>
      </c>
      <c r="D167" s="136" t="s">
        <v>437</v>
      </c>
      <c r="E167" s="134"/>
    </row>
    <row r="168" spans="2:5" s="133" customFormat="1" x14ac:dyDescent="0.25">
      <c r="B168" s="589">
        <v>17</v>
      </c>
      <c r="C168" s="599" t="s">
        <v>438</v>
      </c>
      <c r="D168" s="600"/>
      <c r="E168" s="134"/>
    </row>
    <row r="169" spans="2:5" s="133" customFormat="1" x14ac:dyDescent="0.25">
      <c r="B169" s="589"/>
      <c r="C169" s="135">
        <v>151</v>
      </c>
      <c r="D169" s="136" t="s">
        <v>439</v>
      </c>
      <c r="E169" s="134"/>
    </row>
    <row r="170" spans="2:5" s="133" customFormat="1" ht="36" x14ac:dyDescent="0.25">
      <c r="B170" s="589"/>
      <c r="C170" s="135">
        <v>152</v>
      </c>
      <c r="D170" s="136" t="s">
        <v>440</v>
      </c>
      <c r="E170" s="134"/>
    </row>
    <row r="171" spans="2:5" s="133" customFormat="1" x14ac:dyDescent="0.25">
      <c r="B171" s="589"/>
      <c r="C171" s="135">
        <v>153</v>
      </c>
      <c r="D171" s="136" t="s">
        <v>441</v>
      </c>
      <c r="E171" s="134"/>
    </row>
    <row r="172" spans="2:5" s="133" customFormat="1" ht="24" x14ac:dyDescent="0.25">
      <c r="B172" s="589"/>
      <c r="C172" s="135">
        <v>154</v>
      </c>
      <c r="D172" s="136" t="s">
        <v>442</v>
      </c>
      <c r="E172" s="134"/>
    </row>
    <row r="173" spans="2:5" s="133" customFormat="1" x14ac:dyDescent="0.25">
      <c r="B173" s="589"/>
      <c r="C173" s="135">
        <v>155</v>
      </c>
      <c r="D173" s="136" t="s">
        <v>443</v>
      </c>
      <c r="E173" s="134"/>
    </row>
    <row r="174" spans="2:5" s="133" customFormat="1" ht="24" x14ac:dyDescent="0.25">
      <c r="B174" s="589"/>
      <c r="C174" s="135">
        <v>156</v>
      </c>
      <c r="D174" s="136" t="s">
        <v>444</v>
      </c>
      <c r="E174" s="134"/>
    </row>
    <row r="175" spans="2:5" s="133" customFormat="1" ht="24" x14ac:dyDescent="0.25">
      <c r="B175" s="589"/>
      <c r="C175" s="135">
        <v>157</v>
      </c>
      <c r="D175" s="136" t="s">
        <v>445</v>
      </c>
      <c r="E175" s="134"/>
    </row>
    <row r="176" spans="2:5" s="133" customFormat="1" ht="24" x14ac:dyDescent="0.25">
      <c r="B176" s="589"/>
      <c r="C176" s="135">
        <v>158</v>
      </c>
      <c r="D176" s="136" t="s">
        <v>446</v>
      </c>
      <c r="E176" s="134"/>
    </row>
    <row r="177" spans="1:5" s="133" customFormat="1" ht="24" x14ac:dyDescent="0.25">
      <c r="B177" s="589"/>
      <c r="C177" s="135">
        <v>159</v>
      </c>
      <c r="D177" s="136" t="s">
        <v>447</v>
      </c>
      <c r="E177" s="134"/>
    </row>
    <row r="178" spans="1:5" s="133" customFormat="1" ht="24" x14ac:dyDescent="0.25">
      <c r="B178" s="589"/>
      <c r="C178" s="135">
        <v>160</v>
      </c>
      <c r="D178" s="136" t="s">
        <v>448</v>
      </c>
      <c r="E178" s="134"/>
    </row>
    <row r="179" spans="1:5" s="133" customFormat="1" x14ac:dyDescent="0.25">
      <c r="B179" s="589"/>
      <c r="C179" s="135">
        <v>161</v>
      </c>
      <c r="D179" s="136" t="s">
        <v>449</v>
      </c>
      <c r="E179" s="134"/>
    </row>
    <row r="180" spans="1:5" s="133" customFormat="1" ht="24" x14ac:dyDescent="0.25">
      <c r="B180" s="589"/>
      <c r="C180" s="135">
        <v>162</v>
      </c>
      <c r="D180" s="136" t="s">
        <v>450</v>
      </c>
      <c r="E180" s="134"/>
    </row>
    <row r="181" spans="1:5" s="133" customFormat="1" x14ac:dyDescent="0.25">
      <c r="B181" s="589"/>
      <c r="C181" s="135">
        <v>163</v>
      </c>
      <c r="D181" s="136" t="s">
        <v>451</v>
      </c>
      <c r="E181" s="134"/>
    </row>
    <row r="182" spans="1:5" s="146" customFormat="1" x14ac:dyDescent="0.25">
      <c r="B182" s="589"/>
      <c r="C182" s="143">
        <v>164</v>
      </c>
      <c r="D182" s="144" t="s">
        <v>460</v>
      </c>
      <c r="E182" s="145"/>
    </row>
    <row r="183" spans="1:5" s="133" customFormat="1" x14ac:dyDescent="0.25">
      <c r="B183" s="589"/>
      <c r="C183" s="135">
        <v>165</v>
      </c>
      <c r="D183" s="136" t="s">
        <v>452</v>
      </c>
      <c r="E183" s="134"/>
    </row>
    <row r="184" spans="1:5" s="133" customFormat="1" ht="24" x14ac:dyDescent="0.25">
      <c r="B184" s="589"/>
      <c r="C184" s="135">
        <v>166</v>
      </c>
      <c r="D184" s="136" t="s">
        <v>453</v>
      </c>
      <c r="E184" s="134"/>
    </row>
    <row r="185" spans="1:5" s="133" customFormat="1" x14ac:dyDescent="0.25">
      <c r="B185" s="589"/>
      <c r="C185" s="135">
        <v>167</v>
      </c>
      <c r="D185" s="136" t="s">
        <v>454</v>
      </c>
      <c r="E185" s="134"/>
    </row>
    <row r="186" spans="1:5" s="133" customFormat="1" ht="36" x14ac:dyDescent="0.25">
      <c r="B186" s="589"/>
      <c r="C186" s="135">
        <v>168</v>
      </c>
      <c r="D186" s="136" t="s">
        <v>455</v>
      </c>
      <c r="E186" s="134"/>
    </row>
    <row r="187" spans="1:5" s="133" customFormat="1" ht="24" x14ac:dyDescent="0.25">
      <c r="B187" s="589"/>
      <c r="C187" s="135">
        <v>169</v>
      </c>
      <c r="D187" s="136" t="s">
        <v>456</v>
      </c>
      <c r="E187" s="134"/>
    </row>
    <row r="188" spans="1:5" s="133" customFormat="1" x14ac:dyDescent="0.25">
      <c r="A188" s="138"/>
      <c r="B188" s="138"/>
      <c r="C188" s="139"/>
      <c r="D188" s="140"/>
      <c r="E188" s="134"/>
    </row>
    <row r="189" spans="1:5" s="133" customFormat="1" x14ac:dyDescent="0.25">
      <c r="A189" s="138"/>
      <c r="B189" s="138"/>
      <c r="C189" s="139"/>
      <c r="D189" s="140"/>
      <c r="E189" s="134"/>
    </row>
    <row r="190" spans="1:5" s="133" customFormat="1" x14ac:dyDescent="0.25">
      <c r="A190" s="138"/>
      <c r="B190" s="138"/>
      <c r="C190" s="139"/>
      <c r="D190" s="140"/>
      <c r="E190" s="134"/>
    </row>
    <row r="191" spans="1:5" s="133" customFormat="1" x14ac:dyDescent="0.25">
      <c r="A191" s="138"/>
      <c r="B191" s="138"/>
      <c r="C191" s="139"/>
      <c r="D191" s="140"/>
      <c r="E191" s="134"/>
    </row>
    <row r="192" spans="1:5" s="133" customFormat="1" x14ac:dyDescent="0.25">
      <c r="A192" s="138"/>
      <c r="B192" s="138"/>
      <c r="C192" s="139"/>
      <c r="D192" s="140"/>
      <c r="E192" s="134"/>
    </row>
    <row r="193" spans="1:5" s="133" customFormat="1" x14ac:dyDescent="0.25">
      <c r="A193" s="138"/>
      <c r="B193" s="138"/>
      <c r="C193" s="139"/>
      <c r="D193" s="140"/>
      <c r="E193" s="134"/>
    </row>
    <row r="194" spans="1:5" s="133" customFormat="1" x14ac:dyDescent="0.25">
      <c r="A194" s="138"/>
      <c r="B194" s="138"/>
      <c r="C194" s="139"/>
      <c r="D194" s="140"/>
      <c r="E194" s="134"/>
    </row>
    <row r="195" spans="1:5" s="133" customFormat="1" x14ac:dyDescent="0.25">
      <c r="A195" s="138"/>
      <c r="B195" s="138"/>
      <c r="C195" s="139"/>
      <c r="D195" s="140"/>
      <c r="E195" s="134"/>
    </row>
    <row r="196" spans="1:5" s="133" customFormat="1" x14ac:dyDescent="0.25">
      <c r="A196" s="138"/>
      <c r="B196" s="138"/>
      <c r="C196" s="139"/>
      <c r="D196" s="140"/>
      <c r="E196" s="134"/>
    </row>
    <row r="197" spans="1:5" s="133" customFormat="1" x14ac:dyDescent="0.25">
      <c r="A197" s="138"/>
      <c r="B197" s="138"/>
      <c r="C197" s="139"/>
      <c r="D197" s="140"/>
      <c r="E197" s="134"/>
    </row>
    <row r="198" spans="1:5" s="133" customFormat="1" x14ac:dyDescent="0.25">
      <c r="A198" s="138"/>
      <c r="B198" s="138"/>
      <c r="C198" s="139"/>
      <c r="D198" s="140"/>
      <c r="E198" s="134"/>
    </row>
    <row r="199" spans="1:5" s="133" customFormat="1" x14ac:dyDescent="0.25">
      <c r="A199" s="138"/>
      <c r="B199" s="138"/>
      <c r="C199" s="139"/>
      <c r="D199" s="140"/>
      <c r="E199" s="134"/>
    </row>
    <row r="200" spans="1:5" s="133" customFormat="1" x14ac:dyDescent="0.25">
      <c r="A200" s="138"/>
      <c r="B200" s="138"/>
      <c r="C200" s="139"/>
      <c r="D200" s="140"/>
      <c r="E200" s="134"/>
    </row>
    <row r="201" spans="1:5" s="133" customFormat="1" x14ac:dyDescent="0.25">
      <c r="A201" s="138"/>
      <c r="B201" s="138"/>
      <c r="C201" s="139"/>
      <c r="D201" s="140"/>
      <c r="E201" s="134"/>
    </row>
    <row r="202" spans="1:5" s="133" customFormat="1" x14ac:dyDescent="0.25">
      <c r="A202" s="138"/>
      <c r="B202" s="138"/>
      <c r="C202" s="139"/>
      <c r="D202" s="140"/>
      <c r="E202" s="134"/>
    </row>
    <row r="203" spans="1:5" s="133" customFormat="1" x14ac:dyDescent="0.25">
      <c r="A203" s="138"/>
      <c r="B203" s="138"/>
      <c r="C203" s="139"/>
      <c r="D203" s="140"/>
      <c r="E203" s="134"/>
    </row>
    <row r="204" spans="1:5" s="133" customFormat="1" x14ac:dyDescent="0.25">
      <c r="A204" s="138"/>
      <c r="B204" s="138"/>
      <c r="C204" s="139"/>
      <c r="D204" s="140"/>
      <c r="E204" s="134"/>
    </row>
    <row r="205" spans="1:5" s="133" customFormat="1" x14ac:dyDescent="0.25">
      <c r="A205" s="138"/>
      <c r="B205" s="138"/>
      <c r="C205" s="139"/>
      <c r="D205" s="140"/>
      <c r="E205" s="134"/>
    </row>
    <row r="206" spans="1:5" s="133" customFormat="1" x14ac:dyDescent="0.25">
      <c r="A206" s="138"/>
      <c r="B206" s="138"/>
      <c r="C206" s="139"/>
      <c r="D206" s="140"/>
      <c r="E206" s="134"/>
    </row>
    <row r="207" spans="1:5" s="133" customFormat="1" x14ac:dyDescent="0.25">
      <c r="A207" s="138"/>
      <c r="B207" s="138"/>
      <c r="C207" s="139"/>
      <c r="D207" s="140"/>
      <c r="E207" s="134"/>
    </row>
    <row r="208" spans="1:5" s="133" customFormat="1" x14ac:dyDescent="0.25">
      <c r="A208" s="138"/>
      <c r="B208" s="138"/>
      <c r="C208" s="139"/>
      <c r="D208" s="140"/>
      <c r="E208" s="134"/>
    </row>
    <row r="209" spans="1:5" s="133" customFormat="1" x14ac:dyDescent="0.25">
      <c r="A209" s="138"/>
      <c r="B209" s="138"/>
      <c r="C209" s="139"/>
      <c r="D209" s="140"/>
      <c r="E209" s="134"/>
    </row>
    <row r="210" spans="1:5" s="133" customFormat="1" x14ac:dyDescent="0.25">
      <c r="A210" s="138"/>
      <c r="B210" s="138"/>
      <c r="C210" s="139"/>
      <c r="D210" s="140"/>
      <c r="E210" s="134"/>
    </row>
    <row r="211" spans="1:5" s="133" customFormat="1" x14ac:dyDescent="0.25">
      <c r="A211" s="138"/>
      <c r="B211" s="138"/>
      <c r="C211" s="139"/>
      <c r="D211" s="140"/>
      <c r="E211" s="134"/>
    </row>
    <row r="212" spans="1:5" s="133" customFormat="1" x14ac:dyDescent="0.25">
      <c r="A212" s="138"/>
      <c r="B212" s="138"/>
      <c r="C212" s="139"/>
      <c r="D212" s="140"/>
      <c r="E212" s="134"/>
    </row>
    <row r="213" spans="1:5" s="133" customFormat="1" x14ac:dyDescent="0.25">
      <c r="A213" s="138"/>
      <c r="B213" s="138"/>
      <c r="C213" s="139"/>
      <c r="D213" s="140"/>
      <c r="E213" s="134"/>
    </row>
    <row r="214" spans="1:5" s="133" customFormat="1" x14ac:dyDescent="0.25">
      <c r="A214" s="138"/>
      <c r="B214" s="138"/>
      <c r="C214" s="139"/>
      <c r="D214" s="140"/>
      <c r="E214" s="134"/>
    </row>
    <row r="215" spans="1:5" s="133" customFormat="1" x14ac:dyDescent="0.25">
      <c r="A215" s="138"/>
      <c r="B215" s="138"/>
      <c r="C215" s="139"/>
      <c r="D215" s="140"/>
      <c r="E215" s="134"/>
    </row>
    <row r="216" spans="1:5" s="133" customFormat="1" x14ac:dyDescent="0.25">
      <c r="A216" s="138"/>
      <c r="B216" s="138"/>
      <c r="C216" s="139"/>
      <c r="D216" s="140"/>
      <c r="E216" s="134"/>
    </row>
    <row r="217" spans="1:5" s="133" customFormat="1" x14ac:dyDescent="0.25">
      <c r="A217" s="138"/>
      <c r="B217" s="138"/>
      <c r="C217" s="139"/>
      <c r="D217" s="140"/>
      <c r="E217" s="134"/>
    </row>
    <row r="218" spans="1:5" s="133" customFormat="1" x14ac:dyDescent="0.25">
      <c r="A218" s="138"/>
      <c r="B218" s="138"/>
      <c r="C218" s="139"/>
      <c r="D218" s="140"/>
      <c r="E218" s="134"/>
    </row>
    <row r="219" spans="1:5" s="133" customFormat="1" x14ac:dyDescent="0.25">
      <c r="A219" s="138"/>
      <c r="B219" s="138"/>
      <c r="C219" s="139"/>
      <c r="D219" s="140"/>
      <c r="E219" s="134"/>
    </row>
    <row r="220" spans="1:5" s="133" customFormat="1" x14ac:dyDescent="0.25">
      <c r="A220" s="138"/>
      <c r="B220" s="138"/>
      <c r="C220" s="139"/>
      <c r="D220" s="140"/>
      <c r="E220" s="134"/>
    </row>
    <row r="221" spans="1:5" s="133" customFormat="1" x14ac:dyDescent="0.25">
      <c r="A221" s="138"/>
      <c r="B221" s="138"/>
      <c r="C221" s="139"/>
      <c r="D221" s="140"/>
      <c r="E221" s="134"/>
    </row>
    <row r="222" spans="1:5" s="133" customFormat="1" x14ac:dyDescent="0.25">
      <c r="A222" s="138"/>
      <c r="B222" s="138"/>
      <c r="C222" s="139"/>
      <c r="D222" s="140"/>
      <c r="E222" s="134"/>
    </row>
    <row r="223" spans="1:5" s="133" customFormat="1" x14ac:dyDescent="0.25">
      <c r="A223" s="138"/>
      <c r="B223" s="138"/>
      <c r="C223" s="139"/>
      <c r="D223" s="140"/>
      <c r="E223" s="134"/>
    </row>
    <row r="224" spans="1:5" s="133" customFormat="1" x14ac:dyDescent="0.25">
      <c r="A224" s="138"/>
      <c r="B224" s="138"/>
      <c r="C224" s="139"/>
      <c r="D224" s="140"/>
      <c r="E224" s="134"/>
    </row>
    <row r="225" spans="1:5" s="133" customFormat="1" x14ac:dyDescent="0.25">
      <c r="A225" s="138"/>
      <c r="B225" s="138"/>
      <c r="C225" s="139"/>
      <c r="D225" s="140"/>
      <c r="E225" s="134"/>
    </row>
    <row r="226" spans="1:5" s="133" customFormat="1" x14ac:dyDescent="0.25">
      <c r="A226" s="138"/>
      <c r="B226" s="138"/>
      <c r="C226" s="139"/>
      <c r="D226" s="140"/>
      <c r="E226" s="134"/>
    </row>
    <row r="227" spans="1:5" s="133" customFormat="1" x14ac:dyDescent="0.25">
      <c r="A227" s="138"/>
      <c r="B227" s="138"/>
      <c r="C227" s="139"/>
      <c r="D227" s="140"/>
      <c r="E227" s="134"/>
    </row>
    <row r="228" spans="1:5" s="133" customFormat="1" x14ac:dyDescent="0.25">
      <c r="A228" s="138"/>
      <c r="B228" s="138"/>
      <c r="C228" s="139"/>
      <c r="D228" s="140"/>
      <c r="E228" s="134"/>
    </row>
    <row r="229" spans="1:5" s="133" customFormat="1" x14ac:dyDescent="0.25">
      <c r="A229" s="138"/>
      <c r="B229" s="138"/>
      <c r="C229" s="139"/>
      <c r="D229" s="140"/>
      <c r="E229" s="134"/>
    </row>
    <row r="230" spans="1:5" s="133" customFormat="1" x14ac:dyDescent="0.25">
      <c r="A230" s="138"/>
      <c r="B230" s="138"/>
      <c r="C230" s="139"/>
      <c r="D230" s="140"/>
      <c r="E230" s="134"/>
    </row>
    <row r="231" spans="1:5" s="133" customFormat="1" x14ac:dyDescent="0.25">
      <c r="A231" s="138"/>
      <c r="B231" s="138"/>
      <c r="C231" s="139"/>
      <c r="D231" s="140"/>
      <c r="E231" s="134"/>
    </row>
    <row r="232" spans="1:5" s="133" customFormat="1" x14ac:dyDescent="0.25">
      <c r="A232" s="138"/>
      <c r="B232" s="138"/>
      <c r="C232" s="139"/>
      <c r="D232" s="140"/>
      <c r="E232" s="134"/>
    </row>
    <row r="233" spans="1:5" s="133" customFormat="1" x14ac:dyDescent="0.25">
      <c r="A233" s="138"/>
      <c r="B233" s="138"/>
      <c r="C233" s="139"/>
      <c r="D233" s="140"/>
      <c r="E233" s="134"/>
    </row>
    <row r="234" spans="1:5" s="133" customFormat="1" x14ac:dyDescent="0.25">
      <c r="A234" s="138"/>
      <c r="B234" s="138"/>
      <c r="C234" s="139"/>
      <c r="D234" s="140"/>
      <c r="E234" s="134"/>
    </row>
    <row r="235" spans="1:5" s="133" customFormat="1" x14ac:dyDescent="0.25">
      <c r="A235" s="138"/>
      <c r="B235" s="138"/>
      <c r="C235" s="139"/>
      <c r="D235" s="140"/>
      <c r="E235" s="134"/>
    </row>
    <row r="236" spans="1:5" s="133" customFormat="1" x14ac:dyDescent="0.25">
      <c r="A236" s="138"/>
      <c r="B236" s="138"/>
      <c r="C236" s="139"/>
      <c r="D236" s="140"/>
      <c r="E236" s="134"/>
    </row>
    <row r="237" spans="1:5" s="133" customFormat="1" x14ac:dyDescent="0.25">
      <c r="A237" s="138"/>
      <c r="B237" s="138"/>
      <c r="C237" s="139"/>
      <c r="D237" s="140"/>
      <c r="E237" s="134"/>
    </row>
    <row r="238" spans="1:5" s="133" customFormat="1" x14ac:dyDescent="0.25">
      <c r="A238" s="138"/>
      <c r="B238" s="138"/>
      <c r="C238" s="139"/>
      <c r="D238" s="140"/>
      <c r="E238" s="134"/>
    </row>
    <row r="239" spans="1:5" s="133" customFormat="1" x14ac:dyDescent="0.25">
      <c r="A239" s="138"/>
      <c r="B239" s="138"/>
      <c r="C239" s="139"/>
      <c r="D239" s="140"/>
      <c r="E239" s="134"/>
    </row>
    <row r="240" spans="1:5" x14ac:dyDescent="0.25">
      <c r="A240" s="138"/>
      <c r="B240" s="138"/>
    </row>
    <row r="241" spans="1:2" x14ac:dyDescent="0.25">
      <c r="A241" s="138"/>
      <c r="B241" s="138"/>
    </row>
    <row r="242" spans="1:2" x14ac:dyDescent="0.25">
      <c r="A242" s="138"/>
      <c r="B242" s="138"/>
    </row>
    <row r="243" spans="1:2" x14ac:dyDescent="0.25">
      <c r="A243" s="138"/>
      <c r="B243" s="138"/>
    </row>
    <row r="244" spans="1:2" x14ac:dyDescent="0.25">
      <c r="A244" s="138"/>
      <c r="B244" s="138"/>
    </row>
    <row r="245" spans="1:2" x14ac:dyDescent="0.25">
      <c r="A245" s="138"/>
      <c r="B245" s="138"/>
    </row>
    <row r="246" spans="1:2" x14ac:dyDescent="0.25">
      <c r="A246" s="138"/>
      <c r="B246" s="138"/>
    </row>
    <row r="247" spans="1:2" x14ac:dyDescent="0.25">
      <c r="A247" s="138"/>
      <c r="B247" s="138"/>
    </row>
    <row r="248" spans="1:2" x14ac:dyDescent="0.25">
      <c r="A248" s="138"/>
      <c r="B248" s="138"/>
    </row>
    <row r="249" spans="1:2" x14ac:dyDescent="0.25">
      <c r="A249" s="138"/>
      <c r="B249" s="138"/>
    </row>
    <row r="250" spans="1:2" x14ac:dyDescent="0.25">
      <c r="A250" s="138"/>
      <c r="B250" s="138"/>
    </row>
    <row r="251" spans="1:2" x14ac:dyDescent="0.25">
      <c r="A251" s="138"/>
      <c r="B251" s="138"/>
    </row>
    <row r="252" spans="1:2" x14ac:dyDescent="0.25">
      <c r="A252" s="138"/>
      <c r="B252" s="138"/>
    </row>
    <row r="253" spans="1:2" x14ac:dyDescent="0.25">
      <c r="A253" s="138"/>
      <c r="B253" s="138"/>
    </row>
    <row r="254" spans="1:2" x14ac:dyDescent="0.25">
      <c r="A254" s="138"/>
      <c r="B254" s="138"/>
    </row>
    <row r="255" spans="1:2" x14ac:dyDescent="0.25">
      <c r="A255" s="138"/>
      <c r="B255" s="138"/>
    </row>
    <row r="256" spans="1:2" x14ac:dyDescent="0.25">
      <c r="A256" s="138"/>
      <c r="B256" s="138"/>
    </row>
    <row r="257" spans="1:2" x14ac:dyDescent="0.25">
      <c r="A257" s="138"/>
      <c r="B257" s="138"/>
    </row>
    <row r="258" spans="1:2" x14ac:dyDescent="0.25">
      <c r="A258" s="138"/>
      <c r="B258" s="138"/>
    </row>
    <row r="259" spans="1:2" x14ac:dyDescent="0.25">
      <c r="A259" s="138"/>
      <c r="B259" s="138"/>
    </row>
    <row r="260" spans="1:2" x14ac:dyDescent="0.25">
      <c r="A260" s="138"/>
      <c r="B260" s="138"/>
    </row>
    <row r="261" spans="1:2" x14ac:dyDescent="0.25">
      <c r="A261" s="138"/>
      <c r="B261" s="138"/>
    </row>
    <row r="262" spans="1:2" x14ac:dyDescent="0.25">
      <c r="A262" s="138"/>
      <c r="B262" s="138"/>
    </row>
    <row r="263" spans="1:2" x14ac:dyDescent="0.25">
      <c r="A263" s="138"/>
      <c r="B263" s="138"/>
    </row>
    <row r="264" spans="1:2" x14ac:dyDescent="0.25">
      <c r="A264" s="138"/>
      <c r="B264" s="138"/>
    </row>
    <row r="265" spans="1:2" x14ac:dyDescent="0.25">
      <c r="A265" s="138"/>
      <c r="B265" s="138"/>
    </row>
    <row r="266" spans="1:2" x14ac:dyDescent="0.25">
      <c r="A266" s="138"/>
      <c r="B266" s="138"/>
    </row>
    <row r="267" spans="1:2" x14ac:dyDescent="0.25">
      <c r="A267" s="138"/>
      <c r="B267" s="138"/>
    </row>
    <row r="268" spans="1:2" x14ac:dyDescent="0.25">
      <c r="A268" s="138"/>
      <c r="B268" s="138"/>
    </row>
    <row r="269" spans="1:2" x14ac:dyDescent="0.25">
      <c r="A269" s="138"/>
      <c r="B269" s="138"/>
    </row>
    <row r="270" spans="1:2" x14ac:dyDescent="0.25">
      <c r="A270" s="138"/>
      <c r="B270" s="138"/>
    </row>
    <row r="271" spans="1:2" x14ac:dyDescent="0.25">
      <c r="A271" s="138"/>
      <c r="B271" s="138"/>
    </row>
    <row r="272" spans="1:2" x14ac:dyDescent="0.25">
      <c r="A272" s="138"/>
      <c r="B272" s="138"/>
    </row>
    <row r="273" spans="1:2" x14ac:dyDescent="0.25">
      <c r="A273" s="138"/>
      <c r="B273" s="138"/>
    </row>
    <row r="274" spans="1:2" x14ac:dyDescent="0.25">
      <c r="A274" s="138"/>
      <c r="B274" s="138"/>
    </row>
    <row r="275" spans="1:2" x14ac:dyDescent="0.25">
      <c r="A275" s="138"/>
      <c r="B275" s="138"/>
    </row>
    <row r="276" spans="1:2" x14ac:dyDescent="0.25">
      <c r="A276" s="138"/>
      <c r="B276" s="138"/>
    </row>
    <row r="277" spans="1:2" x14ac:dyDescent="0.25">
      <c r="A277" s="138"/>
      <c r="B277" s="138"/>
    </row>
    <row r="278" spans="1:2" x14ac:dyDescent="0.25">
      <c r="A278" s="138"/>
      <c r="B278" s="138"/>
    </row>
    <row r="279" spans="1:2" x14ac:dyDescent="0.25">
      <c r="A279" s="138"/>
      <c r="B279" s="138"/>
    </row>
    <row r="280" spans="1:2" x14ac:dyDescent="0.25">
      <c r="A280" s="138"/>
      <c r="B280" s="138"/>
    </row>
    <row r="281" spans="1:2" x14ac:dyDescent="0.25">
      <c r="A281" s="138"/>
      <c r="B281" s="138"/>
    </row>
    <row r="282" spans="1:2" x14ac:dyDescent="0.25">
      <c r="A282" s="138"/>
      <c r="B282" s="138"/>
    </row>
    <row r="283" spans="1:2" x14ac:dyDescent="0.25">
      <c r="A283" s="138"/>
      <c r="B283" s="138"/>
    </row>
    <row r="284" spans="1:2" x14ac:dyDescent="0.25">
      <c r="A284" s="138"/>
      <c r="B284" s="138"/>
    </row>
    <row r="285" spans="1:2" x14ac:dyDescent="0.25">
      <c r="A285" s="138"/>
      <c r="B285" s="138"/>
    </row>
    <row r="286" spans="1:2" x14ac:dyDescent="0.25">
      <c r="A286" s="138"/>
      <c r="B286" s="138"/>
    </row>
    <row r="287" spans="1:2" x14ac:dyDescent="0.25">
      <c r="A287" s="138"/>
      <c r="B287" s="138"/>
    </row>
    <row r="288" spans="1:2" x14ac:dyDescent="0.25">
      <c r="A288" s="138"/>
      <c r="B288" s="138"/>
    </row>
    <row r="289" spans="1:2" x14ac:dyDescent="0.25">
      <c r="A289" s="138"/>
      <c r="B289" s="138"/>
    </row>
    <row r="290" spans="1:2" x14ac:dyDescent="0.25">
      <c r="A290" s="138"/>
      <c r="B290" s="138"/>
    </row>
    <row r="291" spans="1:2" x14ac:dyDescent="0.25">
      <c r="A291" s="138"/>
      <c r="B291" s="138"/>
    </row>
    <row r="292" spans="1:2" x14ac:dyDescent="0.25">
      <c r="A292" s="138"/>
      <c r="B292" s="138"/>
    </row>
    <row r="293" spans="1:2" x14ac:dyDescent="0.25">
      <c r="A293" s="138"/>
      <c r="B293" s="138"/>
    </row>
    <row r="294" spans="1:2" x14ac:dyDescent="0.25">
      <c r="A294" s="138"/>
      <c r="B294" s="138"/>
    </row>
    <row r="295" spans="1:2" x14ac:dyDescent="0.25">
      <c r="A295" s="138"/>
      <c r="B295" s="138"/>
    </row>
    <row r="296" spans="1:2" x14ac:dyDescent="0.25">
      <c r="A296" s="138"/>
      <c r="B296" s="138"/>
    </row>
    <row r="297" spans="1:2" x14ac:dyDescent="0.25">
      <c r="A297" s="138"/>
      <c r="B297" s="138"/>
    </row>
    <row r="298" spans="1:2" x14ac:dyDescent="0.25">
      <c r="A298" s="138"/>
      <c r="B298" s="138"/>
    </row>
    <row r="299" spans="1:2" x14ac:dyDescent="0.25">
      <c r="A299" s="138"/>
      <c r="B299" s="138"/>
    </row>
    <row r="300" spans="1:2" x14ac:dyDescent="0.25">
      <c r="A300" s="138"/>
      <c r="B300" s="138"/>
    </row>
    <row r="301" spans="1:2" x14ac:dyDescent="0.25">
      <c r="A301" s="138"/>
      <c r="B301" s="138"/>
    </row>
    <row r="302" spans="1:2" x14ac:dyDescent="0.25">
      <c r="A302" s="138"/>
      <c r="B302" s="138"/>
    </row>
    <row r="303" spans="1:2" x14ac:dyDescent="0.25">
      <c r="A303" s="138"/>
      <c r="B303" s="138"/>
    </row>
    <row r="304" spans="1:2" x14ac:dyDescent="0.25">
      <c r="A304" s="138"/>
      <c r="B304" s="138"/>
    </row>
    <row r="305" spans="1:2" x14ac:dyDescent="0.25">
      <c r="A305" s="138"/>
      <c r="B305" s="138"/>
    </row>
    <row r="306" spans="1:2" x14ac:dyDescent="0.25">
      <c r="A306" s="138"/>
      <c r="B306" s="138"/>
    </row>
    <row r="307" spans="1:2" x14ac:dyDescent="0.25">
      <c r="A307" s="138"/>
      <c r="B307" s="138"/>
    </row>
    <row r="308" spans="1:2" x14ac:dyDescent="0.25">
      <c r="A308" s="138"/>
      <c r="B308" s="138"/>
    </row>
    <row r="309" spans="1:2" x14ac:dyDescent="0.25">
      <c r="A309" s="138"/>
      <c r="B309" s="138"/>
    </row>
    <row r="310" spans="1:2" x14ac:dyDescent="0.25">
      <c r="A310" s="138"/>
      <c r="B310" s="138"/>
    </row>
    <row r="311" spans="1:2" x14ac:dyDescent="0.25">
      <c r="A311" s="138"/>
      <c r="B311" s="138"/>
    </row>
    <row r="312" spans="1:2" x14ac:dyDescent="0.25">
      <c r="A312" s="138"/>
      <c r="B312" s="138"/>
    </row>
    <row r="313" spans="1:2" x14ac:dyDescent="0.25">
      <c r="A313" s="138"/>
      <c r="B313" s="138"/>
    </row>
    <row r="314" spans="1:2" x14ac:dyDescent="0.25">
      <c r="A314" s="138"/>
      <c r="B314" s="138"/>
    </row>
    <row r="315" spans="1:2" x14ac:dyDescent="0.25">
      <c r="A315" s="138"/>
      <c r="B315" s="138"/>
    </row>
    <row r="316" spans="1:2" x14ac:dyDescent="0.25">
      <c r="A316" s="138"/>
      <c r="B316" s="138"/>
    </row>
    <row r="317" spans="1:2" x14ac:dyDescent="0.25">
      <c r="A317" s="138"/>
      <c r="B317" s="138"/>
    </row>
    <row r="318" spans="1:2" x14ac:dyDescent="0.25">
      <c r="A318" s="138"/>
      <c r="B318" s="138"/>
    </row>
    <row r="319" spans="1:2" x14ac:dyDescent="0.25">
      <c r="A319" s="138"/>
      <c r="B319" s="138"/>
    </row>
    <row r="320" spans="1:2" x14ac:dyDescent="0.25">
      <c r="A320" s="138"/>
      <c r="B320" s="138"/>
    </row>
    <row r="321" spans="1:2" x14ac:dyDescent="0.25">
      <c r="A321" s="138"/>
      <c r="B321" s="138"/>
    </row>
    <row r="322" spans="1:2" x14ac:dyDescent="0.25">
      <c r="A322" s="138"/>
      <c r="B322" s="138"/>
    </row>
    <row r="323" spans="1:2" x14ac:dyDescent="0.25">
      <c r="A323" s="138"/>
      <c r="B323" s="138"/>
    </row>
    <row r="324" spans="1:2" x14ac:dyDescent="0.25">
      <c r="A324" s="138"/>
      <c r="B324" s="138"/>
    </row>
    <row r="325" spans="1:2" x14ac:dyDescent="0.25">
      <c r="A325" s="138"/>
      <c r="B325" s="138"/>
    </row>
    <row r="326" spans="1:2" x14ac:dyDescent="0.25">
      <c r="A326" s="138"/>
      <c r="B326" s="138"/>
    </row>
    <row r="327" spans="1:2" x14ac:dyDescent="0.25">
      <c r="A327" s="138"/>
      <c r="B327" s="138"/>
    </row>
    <row r="328" spans="1:2" x14ac:dyDescent="0.25">
      <c r="A328" s="138"/>
      <c r="B328" s="138"/>
    </row>
    <row r="329" spans="1:2" x14ac:dyDescent="0.25">
      <c r="A329" s="138"/>
      <c r="B329" s="138"/>
    </row>
    <row r="330" spans="1:2" x14ac:dyDescent="0.25">
      <c r="A330" s="138"/>
      <c r="B330" s="138"/>
    </row>
    <row r="331" spans="1:2" x14ac:dyDescent="0.25">
      <c r="A331" s="138"/>
      <c r="B331" s="138"/>
    </row>
    <row r="332" spans="1:2" x14ac:dyDescent="0.25">
      <c r="A332" s="138"/>
      <c r="B332" s="138"/>
    </row>
    <row r="333" spans="1:2" x14ac:dyDescent="0.25">
      <c r="A333" s="138"/>
      <c r="B333" s="138"/>
    </row>
    <row r="334" spans="1:2" x14ac:dyDescent="0.25">
      <c r="A334" s="138"/>
      <c r="B334" s="138"/>
    </row>
    <row r="335" spans="1:2" x14ac:dyDescent="0.25">
      <c r="A335" s="138"/>
      <c r="B335" s="138"/>
    </row>
    <row r="336" spans="1:2" x14ac:dyDescent="0.25">
      <c r="A336" s="138"/>
      <c r="B336" s="138"/>
    </row>
    <row r="337" spans="1:2" x14ac:dyDescent="0.25">
      <c r="A337" s="138"/>
      <c r="B337" s="138"/>
    </row>
    <row r="338" spans="1:2" x14ac:dyDescent="0.25">
      <c r="A338" s="138"/>
      <c r="B338" s="138"/>
    </row>
    <row r="339" spans="1:2" x14ac:dyDescent="0.25">
      <c r="A339" s="138"/>
      <c r="B339" s="138"/>
    </row>
    <row r="340" spans="1:2" x14ac:dyDescent="0.25">
      <c r="A340" s="138"/>
      <c r="B340" s="138"/>
    </row>
    <row r="341" spans="1:2" x14ac:dyDescent="0.25">
      <c r="A341" s="138"/>
      <c r="B341" s="138"/>
    </row>
    <row r="342" spans="1:2" x14ac:dyDescent="0.25">
      <c r="A342" s="138"/>
      <c r="B342" s="138"/>
    </row>
    <row r="343" spans="1:2" x14ac:dyDescent="0.25">
      <c r="A343" s="138"/>
      <c r="B343" s="138"/>
    </row>
    <row r="344" spans="1:2" x14ac:dyDescent="0.25">
      <c r="A344" s="138"/>
      <c r="B344" s="138"/>
    </row>
    <row r="345" spans="1:2" x14ac:dyDescent="0.25">
      <c r="A345" s="138"/>
      <c r="B345" s="138"/>
    </row>
    <row r="346" spans="1:2" x14ac:dyDescent="0.25">
      <c r="A346" s="138"/>
      <c r="B346" s="138"/>
    </row>
    <row r="347" spans="1:2" x14ac:dyDescent="0.25">
      <c r="A347" s="138"/>
      <c r="B347" s="138"/>
    </row>
    <row r="348" spans="1:2" x14ac:dyDescent="0.25">
      <c r="A348" s="138"/>
      <c r="B348" s="138"/>
    </row>
    <row r="349" spans="1:2" x14ac:dyDescent="0.25">
      <c r="A349" s="138"/>
      <c r="B349" s="138"/>
    </row>
    <row r="350" spans="1:2" x14ac:dyDescent="0.25">
      <c r="A350" s="138"/>
      <c r="B350" s="138"/>
    </row>
    <row r="351" spans="1:2" x14ac:dyDescent="0.25">
      <c r="A351" s="138"/>
      <c r="B351" s="138"/>
    </row>
    <row r="352" spans="1:2" x14ac:dyDescent="0.25">
      <c r="A352" s="138"/>
      <c r="B352" s="138"/>
    </row>
    <row r="353" spans="1:2" x14ac:dyDescent="0.25">
      <c r="A353" s="138"/>
      <c r="B353" s="138"/>
    </row>
    <row r="354" spans="1:2" x14ac:dyDescent="0.25">
      <c r="A354" s="138"/>
      <c r="B354" s="138"/>
    </row>
    <row r="355" spans="1:2" x14ac:dyDescent="0.25">
      <c r="A355" s="138"/>
      <c r="B355" s="138"/>
    </row>
    <row r="356" spans="1:2" x14ac:dyDescent="0.25">
      <c r="A356" s="138"/>
      <c r="B356" s="138"/>
    </row>
    <row r="357" spans="1:2" x14ac:dyDescent="0.25">
      <c r="A357" s="138"/>
      <c r="B357" s="138"/>
    </row>
    <row r="358" spans="1:2" x14ac:dyDescent="0.25">
      <c r="A358" s="138"/>
      <c r="B358" s="138"/>
    </row>
    <row r="359" spans="1:2" x14ac:dyDescent="0.25">
      <c r="A359" s="138"/>
      <c r="B359" s="138"/>
    </row>
    <row r="360" spans="1:2" x14ac:dyDescent="0.25">
      <c r="A360" s="138"/>
      <c r="B360" s="138"/>
    </row>
    <row r="361" spans="1:2" x14ac:dyDescent="0.25">
      <c r="A361" s="138"/>
      <c r="B361" s="138"/>
    </row>
    <row r="362" spans="1:2" x14ac:dyDescent="0.25">
      <c r="A362" s="138"/>
      <c r="B362" s="138"/>
    </row>
    <row r="363" spans="1:2" x14ac:dyDescent="0.25">
      <c r="A363" s="138"/>
      <c r="B363" s="138"/>
    </row>
    <row r="364" spans="1:2" x14ac:dyDescent="0.25">
      <c r="A364" s="138"/>
      <c r="B364" s="138"/>
    </row>
    <row r="365" spans="1:2" x14ac:dyDescent="0.25">
      <c r="A365" s="138"/>
      <c r="B365" s="138"/>
    </row>
    <row r="366" spans="1:2" x14ac:dyDescent="0.25">
      <c r="A366" s="138"/>
      <c r="B366" s="138"/>
    </row>
    <row r="367" spans="1:2" x14ac:dyDescent="0.25">
      <c r="A367" s="138"/>
      <c r="B367" s="138"/>
    </row>
    <row r="368" spans="1:2" x14ac:dyDescent="0.25">
      <c r="A368" s="138"/>
      <c r="B368" s="138"/>
    </row>
    <row r="369" spans="1:2" x14ac:dyDescent="0.25">
      <c r="A369" s="138"/>
      <c r="B369" s="138"/>
    </row>
    <row r="370" spans="1:2" x14ac:dyDescent="0.25">
      <c r="A370" s="138"/>
      <c r="B370" s="138"/>
    </row>
    <row r="371" spans="1:2" x14ac:dyDescent="0.25">
      <c r="A371" s="138"/>
      <c r="B371" s="138"/>
    </row>
    <row r="372" spans="1:2" x14ac:dyDescent="0.25">
      <c r="A372" s="138"/>
      <c r="B372" s="138"/>
    </row>
    <row r="373" spans="1:2" x14ac:dyDescent="0.25">
      <c r="A373" s="138"/>
      <c r="B373" s="138"/>
    </row>
    <row r="374" spans="1:2" x14ac:dyDescent="0.25">
      <c r="A374" s="138"/>
      <c r="B374" s="138"/>
    </row>
    <row r="375" spans="1:2" x14ac:dyDescent="0.25">
      <c r="A375" s="138"/>
      <c r="B375" s="138"/>
    </row>
    <row r="376" spans="1:2" x14ac:dyDescent="0.25">
      <c r="A376" s="138"/>
      <c r="B376" s="138"/>
    </row>
    <row r="377" spans="1:2" x14ac:dyDescent="0.25">
      <c r="A377" s="138"/>
      <c r="B377" s="138"/>
    </row>
    <row r="378" spans="1:2" x14ac:dyDescent="0.25">
      <c r="A378" s="138"/>
      <c r="B378" s="138"/>
    </row>
    <row r="379" spans="1:2" x14ac:dyDescent="0.25">
      <c r="A379" s="138"/>
      <c r="B379" s="138"/>
    </row>
    <row r="380" spans="1:2" x14ac:dyDescent="0.25">
      <c r="A380" s="138"/>
      <c r="B380" s="138"/>
    </row>
    <row r="381" spans="1:2" x14ac:dyDescent="0.25">
      <c r="A381" s="138"/>
      <c r="B381" s="138"/>
    </row>
    <row r="382" spans="1:2" x14ac:dyDescent="0.25">
      <c r="A382" s="138"/>
      <c r="B382" s="138"/>
    </row>
    <row r="383" spans="1:2" x14ac:dyDescent="0.25">
      <c r="A383" s="138"/>
      <c r="B383" s="138"/>
    </row>
    <row r="384" spans="1:2" x14ac:dyDescent="0.25">
      <c r="A384" s="138"/>
      <c r="B384" s="138"/>
    </row>
    <row r="385" spans="1:2" x14ac:dyDescent="0.25">
      <c r="A385" s="138"/>
      <c r="B385" s="138"/>
    </row>
    <row r="386" spans="1:2" x14ac:dyDescent="0.25">
      <c r="A386" s="138"/>
      <c r="B386" s="138"/>
    </row>
    <row r="387" spans="1:2" x14ac:dyDescent="0.25">
      <c r="A387" s="138"/>
      <c r="B387" s="138"/>
    </row>
    <row r="388" spans="1:2" x14ac:dyDescent="0.25">
      <c r="A388" s="138"/>
      <c r="B388" s="138"/>
    </row>
    <row r="389" spans="1:2" x14ac:dyDescent="0.25">
      <c r="A389" s="138"/>
      <c r="B389" s="138"/>
    </row>
    <row r="390" spans="1:2" x14ac:dyDescent="0.25">
      <c r="A390" s="138"/>
      <c r="B390" s="138"/>
    </row>
    <row r="391" spans="1:2" x14ac:dyDescent="0.25">
      <c r="A391" s="138"/>
      <c r="B391" s="138"/>
    </row>
    <row r="392" spans="1:2" x14ac:dyDescent="0.25">
      <c r="A392" s="138"/>
      <c r="B392" s="138"/>
    </row>
    <row r="393" spans="1:2" x14ac:dyDescent="0.25">
      <c r="A393" s="138"/>
      <c r="B393" s="138"/>
    </row>
    <row r="394" spans="1:2" x14ac:dyDescent="0.25">
      <c r="A394" s="138"/>
      <c r="B394" s="138"/>
    </row>
    <row r="395" spans="1:2" x14ac:dyDescent="0.25">
      <c r="A395" s="138"/>
      <c r="B395" s="138"/>
    </row>
    <row r="396" spans="1:2" x14ac:dyDescent="0.25">
      <c r="A396" s="138"/>
      <c r="B396" s="138"/>
    </row>
    <row r="397" spans="1:2" x14ac:dyDescent="0.25">
      <c r="A397" s="138"/>
      <c r="B397" s="138"/>
    </row>
    <row r="398" spans="1:2" x14ac:dyDescent="0.25">
      <c r="A398" s="138"/>
      <c r="B398" s="138"/>
    </row>
    <row r="399" spans="1:2" x14ac:dyDescent="0.25">
      <c r="A399" s="138"/>
      <c r="B399" s="138"/>
    </row>
    <row r="400" spans="1:2" x14ac:dyDescent="0.25">
      <c r="A400" s="138"/>
      <c r="B400" s="138"/>
    </row>
    <row r="401" spans="1:2" x14ac:dyDescent="0.25">
      <c r="A401" s="138"/>
      <c r="B401" s="138"/>
    </row>
    <row r="402" spans="1:2" x14ac:dyDescent="0.25">
      <c r="A402" s="138"/>
      <c r="B402" s="138"/>
    </row>
    <row r="403" spans="1:2" x14ac:dyDescent="0.25">
      <c r="A403" s="138"/>
      <c r="B403" s="138"/>
    </row>
    <row r="404" spans="1:2" x14ac:dyDescent="0.25">
      <c r="A404" s="138"/>
      <c r="B404" s="138"/>
    </row>
    <row r="405" spans="1:2" x14ac:dyDescent="0.25">
      <c r="A405" s="138"/>
      <c r="B405" s="138"/>
    </row>
    <row r="406" spans="1:2" x14ac:dyDescent="0.25">
      <c r="A406" s="138"/>
      <c r="B406" s="138"/>
    </row>
    <row r="407" spans="1:2" x14ac:dyDescent="0.25">
      <c r="A407" s="138"/>
      <c r="B407" s="138"/>
    </row>
    <row r="408" spans="1:2" x14ac:dyDescent="0.25">
      <c r="A408" s="138"/>
      <c r="B408" s="138"/>
    </row>
    <row r="409" spans="1:2" x14ac:dyDescent="0.25">
      <c r="A409" s="138"/>
      <c r="B409" s="138"/>
    </row>
    <row r="410" spans="1:2" x14ac:dyDescent="0.25">
      <c r="A410" s="138"/>
      <c r="B410" s="138"/>
    </row>
    <row r="411" spans="1:2" x14ac:dyDescent="0.25">
      <c r="A411" s="138"/>
      <c r="B411" s="138"/>
    </row>
    <row r="412" spans="1:2" x14ac:dyDescent="0.25">
      <c r="A412" s="138"/>
      <c r="B412" s="138"/>
    </row>
    <row r="413" spans="1:2" x14ac:dyDescent="0.25">
      <c r="A413" s="138"/>
      <c r="B413" s="138"/>
    </row>
    <row r="414" spans="1:2" x14ac:dyDescent="0.25">
      <c r="A414" s="138"/>
      <c r="B414" s="138"/>
    </row>
    <row r="415" spans="1:2" x14ac:dyDescent="0.25">
      <c r="A415" s="138"/>
      <c r="B415" s="138"/>
    </row>
    <row r="416" spans="1:2" x14ac:dyDescent="0.25">
      <c r="A416" s="138"/>
      <c r="B416" s="138"/>
    </row>
    <row r="417" spans="1:2" x14ac:dyDescent="0.25">
      <c r="A417" s="138"/>
      <c r="B417" s="138"/>
    </row>
    <row r="418" spans="1:2" x14ac:dyDescent="0.25">
      <c r="A418" s="138"/>
      <c r="B418" s="138"/>
    </row>
    <row r="419" spans="1:2" x14ac:dyDescent="0.25">
      <c r="A419" s="138"/>
      <c r="B419" s="138"/>
    </row>
    <row r="420" spans="1:2" x14ac:dyDescent="0.25">
      <c r="A420" s="138"/>
      <c r="B420" s="138"/>
    </row>
    <row r="421" spans="1:2" x14ac:dyDescent="0.25">
      <c r="A421" s="138"/>
      <c r="B421" s="138"/>
    </row>
    <row r="422" spans="1:2" x14ac:dyDescent="0.25">
      <c r="A422" s="138"/>
      <c r="B422" s="138"/>
    </row>
    <row r="423" spans="1:2" x14ac:dyDescent="0.25">
      <c r="A423" s="138"/>
      <c r="B423" s="138"/>
    </row>
    <row r="424" spans="1:2" x14ac:dyDescent="0.25">
      <c r="A424" s="138"/>
      <c r="B424" s="138"/>
    </row>
    <row r="425" spans="1:2" x14ac:dyDescent="0.25">
      <c r="A425" s="138"/>
      <c r="B425" s="138"/>
    </row>
    <row r="426" spans="1:2" x14ac:dyDescent="0.25">
      <c r="A426" s="138"/>
      <c r="B426" s="138"/>
    </row>
    <row r="427" spans="1:2" x14ac:dyDescent="0.25">
      <c r="A427" s="138"/>
      <c r="B427" s="138"/>
    </row>
    <row r="428" spans="1:2" x14ac:dyDescent="0.25">
      <c r="A428" s="138"/>
      <c r="B428" s="138"/>
    </row>
    <row r="429" spans="1:2" x14ac:dyDescent="0.25">
      <c r="A429" s="138"/>
      <c r="B429" s="138"/>
    </row>
    <row r="430" spans="1:2" x14ac:dyDescent="0.25">
      <c r="A430" s="138"/>
      <c r="B430" s="138"/>
    </row>
    <row r="431" spans="1:2" x14ac:dyDescent="0.25">
      <c r="A431" s="138"/>
      <c r="B431" s="138"/>
    </row>
    <row r="432" spans="1:2" x14ac:dyDescent="0.25">
      <c r="A432" s="138"/>
      <c r="B432" s="138"/>
    </row>
    <row r="433" spans="1:2" x14ac:dyDescent="0.25">
      <c r="A433" s="138"/>
      <c r="B433" s="138"/>
    </row>
    <row r="434" spans="1:2" x14ac:dyDescent="0.25">
      <c r="A434" s="138"/>
      <c r="B434" s="138"/>
    </row>
    <row r="435" spans="1:2" x14ac:dyDescent="0.25">
      <c r="A435" s="138"/>
      <c r="B435" s="138"/>
    </row>
    <row r="436" spans="1:2" x14ac:dyDescent="0.25">
      <c r="A436" s="138"/>
      <c r="B436" s="138"/>
    </row>
    <row r="437" spans="1:2" x14ac:dyDescent="0.25">
      <c r="A437" s="138"/>
      <c r="B437" s="138"/>
    </row>
    <row r="438" spans="1:2" x14ac:dyDescent="0.25">
      <c r="A438" s="138"/>
      <c r="B438" s="138"/>
    </row>
    <row r="439" spans="1:2" x14ac:dyDescent="0.25">
      <c r="A439" s="138"/>
      <c r="B439" s="138"/>
    </row>
    <row r="440" spans="1:2" x14ac:dyDescent="0.25">
      <c r="A440" s="138"/>
      <c r="B440" s="138"/>
    </row>
    <row r="441" spans="1:2" x14ac:dyDescent="0.25">
      <c r="A441" s="138"/>
      <c r="B441" s="138"/>
    </row>
    <row r="442" spans="1:2" x14ac:dyDescent="0.25">
      <c r="A442" s="138"/>
      <c r="B442" s="138"/>
    </row>
    <row r="443" spans="1:2" x14ac:dyDescent="0.25">
      <c r="A443" s="138"/>
      <c r="B443" s="138"/>
    </row>
    <row r="444" spans="1:2" x14ac:dyDescent="0.25">
      <c r="A444" s="138"/>
      <c r="B444" s="138"/>
    </row>
    <row r="445" spans="1:2" x14ac:dyDescent="0.25">
      <c r="A445" s="138"/>
      <c r="B445" s="138"/>
    </row>
    <row r="446" spans="1:2" x14ac:dyDescent="0.25">
      <c r="A446" s="138"/>
      <c r="B446" s="138"/>
    </row>
    <row r="447" spans="1:2" x14ac:dyDescent="0.25">
      <c r="A447" s="138"/>
      <c r="B447" s="138"/>
    </row>
    <row r="448" spans="1:2" x14ac:dyDescent="0.25">
      <c r="A448" s="138"/>
      <c r="B448" s="138"/>
    </row>
    <row r="449" spans="1:2" x14ac:dyDescent="0.25">
      <c r="A449" s="138"/>
      <c r="B449" s="138"/>
    </row>
    <row r="450" spans="1:2" x14ac:dyDescent="0.25">
      <c r="A450" s="138"/>
      <c r="B450" s="138"/>
    </row>
    <row r="451" spans="1:2" x14ac:dyDescent="0.25">
      <c r="A451" s="138"/>
      <c r="B451" s="138"/>
    </row>
    <row r="452" spans="1:2" x14ac:dyDescent="0.25">
      <c r="A452" s="138"/>
      <c r="B452" s="138"/>
    </row>
    <row r="453" spans="1:2" x14ac:dyDescent="0.25">
      <c r="A453" s="138"/>
      <c r="B453" s="138"/>
    </row>
    <row r="454" spans="1:2" x14ac:dyDescent="0.25">
      <c r="A454" s="138"/>
      <c r="B454" s="138"/>
    </row>
    <row r="455" spans="1:2" x14ac:dyDescent="0.25">
      <c r="A455" s="138"/>
      <c r="B455" s="138"/>
    </row>
    <row r="456" spans="1:2" x14ac:dyDescent="0.25">
      <c r="A456" s="138"/>
      <c r="B456" s="138"/>
    </row>
    <row r="457" spans="1:2" x14ac:dyDescent="0.25">
      <c r="A457" s="138"/>
      <c r="B457" s="138"/>
    </row>
    <row r="458" spans="1:2" x14ac:dyDescent="0.25">
      <c r="A458" s="138"/>
      <c r="B458" s="138"/>
    </row>
    <row r="459" spans="1:2" x14ac:dyDescent="0.25">
      <c r="A459" s="138"/>
      <c r="B459" s="138"/>
    </row>
    <row r="460" spans="1:2" x14ac:dyDescent="0.25">
      <c r="A460" s="138"/>
      <c r="B460" s="138"/>
    </row>
    <row r="461" spans="1:2" x14ac:dyDescent="0.25">
      <c r="A461" s="138"/>
      <c r="B461" s="138"/>
    </row>
    <row r="462" spans="1:2" x14ac:dyDescent="0.25">
      <c r="A462" s="138"/>
      <c r="B462" s="138"/>
    </row>
    <row r="463" spans="1:2" x14ac:dyDescent="0.25">
      <c r="A463" s="138"/>
      <c r="B463" s="138"/>
    </row>
    <row r="464" spans="1:2" x14ac:dyDescent="0.25">
      <c r="A464" s="138"/>
      <c r="B464" s="138"/>
    </row>
    <row r="465" spans="1:2" x14ac:dyDescent="0.25">
      <c r="A465" s="138"/>
      <c r="B465" s="138"/>
    </row>
    <row r="466" spans="1:2" x14ac:dyDescent="0.25">
      <c r="A466" s="138"/>
      <c r="B466" s="138"/>
    </row>
    <row r="467" spans="1:2" x14ac:dyDescent="0.25">
      <c r="A467" s="138"/>
      <c r="B467" s="138"/>
    </row>
    <row r="468" spans="1:2" x14ac:dyDescent="0.25">
      <c r="A468" s="138"/>
      <c r="B468" s="138"/>
    </row>
    <row r="469" spans="1:2" x14ac:dyDescent="0.25">
      <c r="A469" s="138"/>
      <c r="B469" s="138"/>
    </row>
    <row r="470" spans="1:2" x14ac:dyDescent="0.25">
      <c r="A470" s="138"/>
      <c r="B470" s="138"/>
    </row>
    <row r="471" spans="1:2" x14ac:dyDescent="0.25">
      <c r="A471" s="138"/>
      <c r="B471" s="138"/>
    </row>
    <row r="472" spans="1:2" x14ac:dyDescent="0.25">
      <c r="A472" s="138"/>
      <c r="B472" s="138"/>
    </row>
    <row r="473" spans="1:2" x14ac:dyDescent="0.25">
      <c r="A473" s="138"/>
      <c r="B473" s="138"/>
    </row>
    <row r="474" spans="1:2" x14ac:dyDescent="0.25">
      <c r="A474" s="138"/>
      <c r="B474" s="138"/>
    </row>
    <row r="475" spans="1:2" x14ac:dyDescent="0.25">
      <c r="A475" s="138"/>
      <c r="B475" s="138"/>
    </row>
    <row r="476" spans="1:2" x14ac:dyDescent="0.25">
      <c r="A476" s="138"/>
      <c r="B476" s="138"/>
    </row>
    <row r="477" spans="1:2" x14ac:dyDescent="0.25">
      <c r="A477" s="138"/>
      <c r="B477" s="138"/>
    </row>
    <row r="478" spans="1:2" x14ac:dyDescent="0.25">
      <c r="A478" s="138"/>
      <c r="B478" s="138"/>
    </row>
    <row r="479" spans="1:2" x14ac:dyDescent="0.25">
      <c r="A479" s="138"/>
      <c r="B479" s="138"/>
    </row>
    <row r="480" spans="1:2" x14ac:dyDescent="0.25">
      <c r="A480" s="138"/>
      <c r="B480" s="138"/>
    </row>
    <row r="481" spans="1:2" x14ac:dyDescent="0.25">
      <c r="A481" s="138"/>
      <c r="B481" s="138"/>
    </row>
    <row r="482" spans="1:2" x14ac:dyDescent="0.25">
      <c r="A482" s="138"/>
      <c r="B482" s="138"/>
    </row>
    <row r="483" spans="1:2" x14ac:dyDescent="0.25">
      <c r="A483" s="138"/>
      <c r="B483" s="138"/>
    </row>
    <row r="484" spans="1:2" x14ac:dyDescent="0.25">
      <c r="A484" s="138"/>
      <c r="B484" s="138"/>
    </row>
    <row r="485" spans="1:2" x14ac:dyDescent="0.25">
      <c r="A485" s="138"/>
      <c r="B485" s="138"/>
    </row>
    <row r="486" spans="1:2" x14ac:dyDescent="0.25">
      <c r="A486" s="138"/>
      <c r="B486" s="138"/>
    </row>
    <row r="487" spans="1:2" x14ac:dyDescent="0.25">
      <c r="A487" s="138"/>
      <c r="B487" s="138"/>
    </row>
    <row r="488" spans="1:2" x14ac:dyDescent="0.25">
      <c r="A488" s="138"/>
      <c r="B488" s="138"/>
    </row>
    <row r="489" spans="1:2" x14ac:dyDescent="0.25">
      <c r="A489" s="138"/>
      <c r="B489" s="138"/>
    </row>
    <row r="490" spans="1:2" x14ac:dyDescent="0.25">
      <c r="A490" s="138"/>
      <c r="B490" s="138"/>
    </row>
    <row r="491" spans="1:2" x14ac:dyDescent="0.25">
      <c r="A491" s="138"/>
      <c r="B491" s="138"/>
    </row>
    <row r="492" spans="1:2" x14ac:dyDescent="0.25">
      <c r="A492" s="138"/>
      <c r="B492" s="138"/>
    </row>
    <row r="493" spans="1:2" x14ac:dyDescent="0.25">
      <c r="A493" s="138"/>
      <c r="B493" s="138"/>
    </row>
    <row r="494" spans="1:2" x14ac:dyDescent="0.25">
      <c r="A494" s="138"/>
      <c r="B494" s="138"/>
    </row>
    <row r="495" spans="1:2" x14ac:dyDescent="0.25">
      <c r="A495" s="138"/>
      <c r="B495" s="138"/>
    </row>
    <row r="496" spans="1:2" x14ac:dyDescent="0.25">
      <c r="A496" s="138"/>
      <c r="B496" s="138"/>
    </row>
    <row r="497" spans="1:2" x14ac:dyDescent="0.25">
      <c r="A497" s="138"/>
      <c r="B497" s="138"/>
    </row>
    <row r="498" spans="1:2" x14ac:dyDescent="0.25">
      <c r="A498" s="138"/>
      <c r="B498" s="138"/>
    </row>
    <row r="499" spans="1:2" x14ac:dyDescent="0.25">
      <c r="A499" s="138"/>
      <c r="B499" s="138"/>
    </row>
    <row r="500" spans="1:2" x14ac:dyDescent="0.25">
      <c r="A500" s="138"/>
      <c r="B500" s="138"/>
    </row>
    <row r="501" spans="1:2" x14ac:dyDescent="0.25">
      <c r="A501" s="138"/>
      <c r="B501" s="138"/>
    </row>
    <row r="502" spans="1:2" x14ac:dyDescent="0.25">
      <c r="A502" s="138"/>
      <c r="B502" s="138"/>
    </row>
    <row r="503" spans="1:2" x14ac:dyDescent="0.25">
      <c r="A503" s="138"/>
      <c r="B503" s="138"/>
    </row>
    <row r="504" spans="1:2" x14ac:dyDescent="0.25">
      <c r="A504" s="138"/>
      <c r="B504" s="138"/>
    </row>
    <row r="505" spans="1:2" x14ac:dyDescent="0.25">
      <c r="A505" s="138"/>
      <c r="B505" s="138"/>
    </row>
    <row r="506" spans="1:2" x14ac:dyDescent="0.25">
      <c r="A506" s="138"/>
      <c r="B506" s="138"/>
    </row>
    <row r="507" spans="1:2" x14ac:dyDescent="0.25">
      <c r="A507" s="138"/>
      <c r="B507" s="138"/>
    </row>
    <row r="508" spans="1:2" x14ac:dyDescent="0.25">
      <c r="A508" s="138"/>
      <c r="B508" s="138"/>
    </row>
    <row r="509" spans="1:2" x14ac:dyDescent="0.25">
      <c r="A509" s="138"/>
      <c r="B509" s="138"/>
    </row>
    <row r="510" spans="1:2" x14ac:dyDescent="0.25">
      <c r="A510" s="138"/>
      <c r="B510" s="138"/>
    </row>
    <row r="511" spans="1:2" x14ac:dyDescent="0.25">
      <c r="A511" s="138"/>
      <c r="B511" s="138"/>
    </row>
    <row r="512" spans="1:2" x14ac:dyDescent="0.25">
      <c r="A512" s="138"/>
      <c r="B512" s="138"/>
    </row>
    <row r="513" spans="1:2" x14ac:dyDescent="0.25">
      <c r="A513" s="138"/>
      <c r="B513" s="138"/>
    </row>
    <row r="514" spans="1:2" x14ac:dyDescent="0.25">
      <c r="A514" s="138"/>
      <c r="B514" s="138"/>
    </row>
    <row r="515" spans="1:2" x14ac:dyDescent="0.25">
      <c r="A515" s="138"/>
      <c r="B515" s="138"/>
    </row>
    <row r="516" spans="1:2" x14ac:dyDescent="0.25">
      <c r="A516" s="138"/>
      <c r="B516" s="138"/>
    </row>
    <row r="517" spans="1:2" x14ac:dyDescent="0.25">
      <c r="A517" s="138"/>
      <c r="B517" s="138"/>
    </row>
    <row r="518" spans="1:2" x14ac:dyDescent="0.25">
      <c r="A518" s="138"/>
      <c r="B518" s="138"/>
    </row>
    <row r="519" spans="1:2" x14ac:dyDescent="0.25">
      <c r="A519" s="138"/>
      <c r="B519" s="138"/>
    </row>
    <row r="520" spans="1:2" x14ac:dyDescent="0.25">
      <c r="A520" s="138"/>
      <c r="B520" s="138"/>
    </row>
    <row r="521" spans="1:2" x14ac:dyDescent="0.25">
      <c r="A521" s="138"/>
      <c r="B521" s="138"/>
    </row>
    <row r="522" spans="1:2" x14ac:dyDescent="0.25">
      <c r="A522" s="138"/>
      <c r="B522" s="138"/>
    </row>
    <row r="523" spans="1:2" x14ac:dyDescent="0.25">
      <c r="A523" s="138"/>
      <c r="B523" s="138"/>
    </row>
    <row r="524" spans="1:2" x14ac:dyDescent="0.25">
      <c r="A524" s="138"/>
      <c r="B524" s="138"/>
    </row>
    <row r="525" spans="1:2" x14ac:dyDescent="0.25">
      <c r="A525" s="138"/>
      <c r="B525" s="138"/>
    </row>
    <row r="526" spans="1:2" x14ac:dyDescent="0.25">
      <c r="A526" s="138"/>
      <c r="B526" s="138"/>
    </row>
    <row r="527" spans="1:2" x14ac:dyDescent="0.25">
      <c r="A527" s="138"/>
      <c r="B527" s="138"/>
    </row>
    <row r="528" spans="1:2" x14ac:dyDescent="0.25">
      <c r="A528" s="138"/>
      <c r="B528" s="138"/>
    </row>
    <row r="529" spans="1:2" x14ac:dyDescent="0.25">
      <c r="A529" s="138"/>
      <c r="B529" s="138"/>
    </row>
    <row r="530" spans="1:2" x14ac:dyDescent="0.25">
      <c r="A530" s="138"/>
      <c r="B530" s="138"/>
    </row>
    <row r="531" spans="1:2" x14ac:dyDescent="0.25">
      <c r="A531" s="138"/>
      <c r="B531" s="138"/>
    </row>
    <row r="532" spans="1:2" x14ac:dyDescent="0.25">
      <c r="A532" s="138"/>
      <c r="B532" s="138"/>
    </row>
    <row r="533" spans="1:2" x14ac:dyDescent="0.25">
      <c r="A533" s="138"/>
      <c r="B533" s="138"/>
    </row>
    <row r="534" spans="1:2" x14ac:dyDescent="0.25">
      <c r="A534" s="138"/>
      <c r="B534" s="138"/>
    </row>
    <row r="535" spans="1:2" x14ac:dyDescent="0.25">
      <c r="A535" s="138"/>
      <c r="B535" s="138"/>
    </row>
    <row r="536" spans="1:2" x14ac:dyDescent="0.25">
      <c r="A536" s="138"/>
      <c r="B536" s="138"/>
    </row>
    <row r="537" spans="1:2" x14ac:dyDescent="0.25">
      <c r="A537" s="138"/>
      <c r="B537" s="138"/>
    </row>
    <row r="538" spans="1:2" x14ac:dyDescent="0.25">
      <c r="A538" s="138"/>
      <c r="B538" s="138"/>
    </row>
    <row r="539" spans="1:2" x14ac:dyDescent="0.25">
      <c r="A539" s="138"/>
      <c r="B539" s="138"/>
    </row>
    <row r="540" spans="1:2" x14ac:dyDescent="0.25">
      <c r="A540" s="138"/>
      <c r="B540" s="138"/>
    </row>
    <row r="541" spans="1:2" x14ac:dyDescent="0.25">
      <c r="A541" s="138"/>
      <c r="B541" s="138"/>
    </row>
    <row r="542" spans="1:2" x14ac:dyDescent="0.25">
      <c r="A542" s="138"/>
      <c r="B542" s="138"/>
    </row>
    <row r="543" spans="1:2" x14ac:dyDescent="0.25">
      <c r="A543" s="138"/>
      <c r="B543" s="138"/>
    </row>
    <row r="544" spans="1:2" x14ac:dyDescent="0.25">
      <c r="A544" s="138"/>
      <c r="B544" s="138"/>
    </row>
    <row r="545" spans="1:2" x14ac:dyDescent="0.25">
      <c r="A545" s="138"/>
      <c r="B545" s="138"/>
    </row>
    <row r="546" spans="1:2" x14ac:dyDescent="0.25">
      <c r="A546" s="138"/>
      <c r="B546" s="138"/>
    </row>
    <row r="547" spans="1:2" x14ac:dyDescent="0.25">
      <c r="A547" s="138"/>
      <c r="B547" s="138"/>
    </row>
    <row r="548" spans="1:2" x14ac:dyDescent="0.25">
      <c r="A548" s="138"/>
      <c r="B548" s="138"/>
    </row>
    <row r="549" spans="1:2" x14ac:dyDescent="0.25">
      <c r="A549" s="138"/>
      <c r="B549" s="138"/>
    </row>
    <row r="550" spans="1:2" x14ac:dyDescent="0.25">
      <c r="A550" s="138"/>
      <c r="B550" s="138"/>
    </row>
    <row r="551" spans="1:2" x14ac:dyDescent="0.25">
      <c r="A551" s="138"/>
      <c r="B551" s="138"/>
    </row>
    <row r="552" spans="1:2" x14ac:dyDescent="0.25">
      <c r="A552" s="138"/>
      <c r="B552" s="138"/>
    </row>
    <row r="553" spans="1:2" x14ac:dyDescent="0.25">
      <c r="A553" s="138"/>
      <c r="B553" s="138"/>
    </row>
    <row r="554" spans="1:2" x14ac:dyDescent="0.25">
      <c r="A554" s="138"/>
      <c r="B554" s="138"/>
    </row>
    <row r="555" spans="1:2" x14ac:dyDescent="0.25">
      <c r="A555" s="138"/>
      <c r="B555" s="138"/>
    </row>
    <row r="556" spans="1:2" x14ac:dyDescent="0.25">
      <c r="A556" s="138"/>
      <c r="B556" s="138"/>
    </row>
    <row r="557" spans="1:2" x14ac:dyDescent="0.25">
      <c r="A557" s="138"/>
      <c r="B557" s="138"/>
    </row>
    <row r="558" spans="1:2" x14ac:dyDescent="0.25">
      <c r="A558" s="138"/>
      <c r="B558" s="138"/>
    </row>
    <row r="559" spans="1:2" x14ac:dyDescent="0.25">
      <c r="A559" s="138"/>
      <c r="B559" s="138"/>
    </row>
    <row r="560" spans="1:2" x14ac:dyDescent="0.25">
      <c r="A560" s="138"/>
      <c r="B560" s="138"/>
    </row>
    <row r="561" spans="1:2" x14ac:dyDescent="0.25">
      <c r="A561" s="138"/>
      <c r="B561" s="138"/>
    </row>
    <row r="562" spans="1:2" x14ac:dyDescent="0.25">
      <c r="A562" s="138"/>
      <c r="B562" s="138"/>
    </row>
    <row r="563" spans="1:2" x14ac:dyDescent="0.25">
      <c r="A563" s="138"/>
      <c r="B563" s="138"/>
    </row>
    <row r="564" spans="1:2" x14ac:dyDescent="0.25">
      <c r="A564" s="138"/>
      <c r="B564" s="138"/>
    </row>
    <row r="565" spans="1:2" x14ac:dyDescent="0.25">
      <c r="A565" s="138"/>
      <c r="B565" s="138"/>
    </row>
    <row r="566" spans="1:2" x14ac:dyDescent="0.25">
      <c r="A566" s="138"/>
      <c r="B566" s="138"/>
    </row>
    <row r="567" spans="1:2" x14ac:dyDescent="0.25">
      <c r="A567" s="138"/>
      <c r="B567" s="138"/>
    </row>
    <row r="568" spans="1:2" x14ac:dyDescent="0.25">
      <c r="A568" s="138"/>
      <c r="B568" s="138"/>
    </row>
    <row r="569" spans="1:2" x14ac:dyDescent="0.25">
      <c r="A569" s="138"/>
      <c r="B569" s="138"/>
    </row>
    <row r="570" spans="1:2" x14ac:dyDescent="0.25">
      <c r="A570" s="138"/>
      <c r="B570" s="138"/>
    </row>
    <row r="571" spans="1:2" x14ac:dyDescent="0.25">
      <c r="A571" s="138"/>
      <c r="B571" s="138"/>
    </row>
    <row r="572" spans="1:2" x14ac:dyDescent="0.25">
      <c r="A572" s="138"/>
      <c r="B572" s="138"/>
    </row>
    <row r="573" spans="1:2" x14ac:dyDescent="0.25">
      <c r="A573" s="138"/>
      <c r="B573" s="138"/>
    </row>
    <row r="574" spans="1:2" x14ac:dyDescent="0.25">
      <c r="A574" s="138"/>
      <c r="B574" s="138"/>
    </row>
    <row r="575" spans="1:2" x14ac:dyDescent="0.25">
      <c r="A575" s="138"/>
      <c r="B575" s="138"/>
    </row>
    <row r="576" spans="1:2" x14ac:dyDescent="0.25">
      <c r="A576" s="138"/>
      <c r="B576" s="138"/>
    </row>
    <row r="577" spans="1:2" x14ac:dyDescent="0.25">
      <c r="A577" s="138"/>
      <c r="B577" s="138"/>
    </row>
    <row r="578" spans="1:2" x14ac:dyDescent="0.25">
      <c r="A578" s="138"/>
      <c r="B578" s="138"/>
    </row>
    <row r="579" spans="1:2" x14ac:dyDescent="0.25">
      <c r="A579" s="138"/>
      <c r="B579" s="138"/>
    </row>
    <row r="580" spans="1:2" x14ac:dyDescent="0.25">
      <c r="A580" s="138"/>
      <c r="B580" s="138"/>
    </row>
    <row r="581" spans="1:2" x14ac:dyDescent="0.25">
      <c r="A581" s="138"/>
      <c r="B581" s="138"/>
    </row>
    <row r="582" spans="1:2" x14ac:dyDescent="0.25">
      <c r="A582" s="138"/>
      <c r="B582" s="138"/>
    </row>
    <row r="583" spans="1:2" x14ac:dyDescent="0.25">
      <c r="A583" s="138"/>
      <c r="B583" s="138"/>
    </row>
    <row r="584" spans="1:2" x14ac:dyDescent="0.25">
      <c r="A584" s="138"/>
      <c r="B584" s="138"/>
    </row>
    <row r="585" spans="1:2" x14ac:dyDescent="0.25">
      <c r="A585" s="138"/>
      <c r="B585" s="138"/>
    </row>
    <row r="586" spans="1:2" x14ac:dyDescent="0.25">
      <c r="A586" s="138"/>
      <c r="B586" s="138"/>
    </row>
    <row r="587" spans="1:2" x14ac:dyDescent="0.25">
      <c r="A587" s="138"/>
      <c r="B587" s="138"/>
    </row>
    <row r="588" spans="1:2" x14ac:dyDescent="0.25">
      <c r="A588" s="138"/>
      <c r="B588" s="138"/>
    </row>
    <row r="589" spans="1:2" x14ac:dyDescent="0.25">
      <c r="A589" s="138"/>
      <c r="B589" s="138"/>
    </row>
    <row r="590" spans="1:2" x14ac:dyDescent="0.25">
      <c r="A590" s="138"/>
      <c r="B590" s="138"/>
    </row>
    <row r="591" spans="1:2" x14ac:dyDescent="0.25">
      <c r="A591" s="138"/>
      <c r="B591" s="138"/>
    </row>
    <row r="592" spans="1:2" x14ac:dyDescent="0.25">
      <c r="A592" s="138"/>
      <c r="B592" s="138"/>
    </row>
    <row r="593" spans="1:2" x14ac:dyDescent="0.25">
      <c r="A593" s="138"/>
      <c r="B593" s="138"/>
    </row>
    <row r="594" spans="1:2" x14ac:dyDescent="0.25">
      <c r="A594" s="138"/>
      <c r="B594" s="138"/>
    </row>
    <row r="595" spans="1:2" x14ac:dyDescent="0.25">
      <c r="A595" s="138"/>
      <c r="B595" s="138"/>
    </row>
    <row r="596" spans="1:2" x14ac:dyDescent="0.25">
      <c r="A596" s="138"/>
      <c r="B596" s="138"/>
    </row>
    <row r="597" spans="1:2" x14ac:dyDescent="0.25">
      <c r="A597" s="138"/>
      <c r="B597" s="138"/>
    </row>
    <row r="598" spans="1:2" x14ac:dyDescent="0.25">
      <c r="A598" s="138"/>
      <c r="B598" s="138"/>
    </row>
    <row r="599" spans="1:2" x14ac:dyDescent="0.25">
      <c r="A599" s="138"/>
      <c r="B599" s="138"/>
    </row>
    <row r="600" spans="1:2" x14ac:dyDescent="0.25">
      <c r="A600" s="138"/>
      <c r="B600" s="138"/>
    </row>
    <row r="601" spans="1:2" x14ac:dyDescent="0.25">
      <c r="A601" s="138"/>
      <c r="B601" s="138"/>
    </row>
    <row r="602" spans="1:2" x14ac:dyDescent="0.25">
      <c r="A602" s="138"/>
      <c r="B602" s="138"/>
    </row>
    <row r="603" spans="1:2" x14ac:dyDescent="0.25">
      <c r="A603" s="138"/>
      <c r="B603" s="138"/>
    </row>
    <row r="604" spans="1:2" x14ac:dyDescent="0.25">
      <c r="A604" s="138"/>
      <c r="B604" s="138"/>
    </row>
    <row r="605" spans="1:2" x14ac:dyDescent="0.25">
      <c r="A605" s="138"/>
      <c r="B605" s="138"/>
    </row>
    <row r="606" spans="1:2" x14ac:dyDescent="0.25">
      <c r="A606" s="138"/>
      <c r="B606" s="138"/>
    </row>
    <row r="607" spans="1:2" x14ac:dyDescent="0.25">
      <c r="A607" s="138"/>
      <c r="B607" s="138"/>
    </row>
    <row r="608" spans="1:2" x14ac:dyDescent="0.25">
      <c r="A608" s="138"/>
      <c r="B608" s="138"/>
    </row>
    <row r="609" spans="1:2" x14ac:dyDescent="0.25">
      <c r="A609" s="138"/>
      <c r="B609" s="138"/>
    </row>
    <row r="610" spans="1:2" x14ac:dyDescent="0.25">
      <c r="A610" s="138"/>
      <c r="B610" s="138"/>
    </row>
    <row r="611" spans="1:2" x14ac:dyDescent="0.25">
      <c r="A611" s="138"/>
      <c r="B611" s="138"/>
    </row>
    <row r="612" spans="1:2" x14ac:dyDescent="0.25">
      <c r="A612" s="138"/>
      <c r="B612" s="138"/>
    </row>
    <row r="613" spans="1:2" x14ac:dyDescent="0.25">
      <c r="A613" s="138"/>
      <c r="B613" s="138"/>
    </row>
    <row r="614" spans="1:2" x14ac:dyDescent="0.25">
      <c r="A614" s="138"/>
      <c r="B614" s="138"/>
    </row>
    <row r="615" spans="1:2" x14ac:dyDescent="0.25">
      <c r="A615" s="138"/>
      <c r="B615" s="138"/>
    </row>
    <row r="616" spans="1:2" x14ac:dyDescent="0.25">
      <c r="A616" s="138"/>
      <c r="B616" s="138"/>
    </row>
    <row r="617" spans="1:2" x14ac:dyDescent="0.25">
      <c r="A617" s="138"/>
      <c r="B617" s="138"/>
    </row>
    <row r="618" spans="1:2" x14ac:dyDescent="0.25">
      <c r="A618" s="138"/>
      <c r="B618" s="138"/>
    </row>
    <row r="619" spans="1:2" x14ac:dyDescent="0.25">
      <c r="A619" s="138"/>
      <c r="B619" s="138"/>
    </row>
    <row r="620" spans="1:2" x14ac:dyDescent="0.25">
      <c r="A620" s="138"/>
      <c r="B620" s="138"/>
    </row>
    <row r="621" spans="1:2" x14ac:dyDescent="0.25">
      <c r="A621" s="138"/>
      <c r="B621" s="138"/>
    </row>
    <row r="622" spans="1:2" x14ac:dyDescent="0.25">
      <c r="A622" s="138"/>
      <c r="B622" s="138"/>
    </row>
    <row r="623" spans="1:2" x14ac:dyDescent="0.25">
      <c r="A623" s="138"/>
      <c r="B623" s="138"/>
    </row>
    <row r="624" spans="1:2" x14ac:dyDescent="0.25">
      <c r="A624" s="138"/>
      <c r="B624" s="138"/>
    </row>
    <row r="625" spans="1:2" x14ac:dyDescent="0.25">
      <c r="A625" s="138"/>
      <c r="B625" s="138"/>
    </row>
    <row r="626" spans="1:2" x14ac:dyDescent="0.25">
      <c r="A626" s="138"/>
      <c r="B626" s="138"/>
    </row>
    <row r="627" spans="1:2" x14ac:dyDescent="0.25">
      <c r="A627" s="138"/>
      <c r="B627" s="138"/>
    </row>
    <row r="628" spans="1:2" x14ac:dyDescent="0.25">
      <c r="A628" s="138"/>
      <c r="B628" s="138"/>
    </row>
    <row r="629" spans="1:2" x14ac:dyDescent="0.25">
      <c r="A629" s="138"/>
      <c r="B629" s="138"/>
    </row>
    <row r="630" spans="1:2" x14ac:dyDescent="0.25">
      <c r="A630" s="138"/>
      <c r="B630" s="138"/>
    </row>
    <row r="631" spans="1:2" x14ac:dyDescent="0.25">
      <c r="A631" s="138"/>
      <c r="B631" s="138"/>
    </row>
    <row r="632" spans="1:2" x14ac:dyDescent="0.25">
      <c r="A632" s="138"/>
      <c r="B632" s="138"/>
    </row>
    <row r="633" spans="1:2" x14ac:dyDescent="0.25">
      <c r="A633" s="138"/>
      <c r="B633" s="138"/>
    </row>
    <row r="634" spans="1:2" x14ac:dyDescent="0.25">
      <c r="A634" s="138"/>
      <c r="B634" s="138"/>
    </row>
    <row r="635" spans="1:2" x14ac:dyDescent="0.25">
      <c r="A635" s="138"/>
      <c r="B635" s="138"/>
    </row>
    <row r="636" spans="1:2" x14ac:dyDescent="0.25">
      <c r="A636" s="138"/>
      <c r="B636" s="138"/>
    </row>
    <row r="637" spans="1:2" x14ac:dyDescent="0.25">
      <c r="A637" s="138"/>
      <c r="B637" s="138"/>
    </row>
    <row r="638" spans="1:2" x14ac:dyDescent="0.25">
      <c r="A638" s="138"/>
      <c r="B638" s="138"/>
    </row>
    <row r="639" spans="1:2" x14ac:dyDescent="0.25">
      <c r="A639" s="138"/>
      <c r="B639" s="138"/>
    </row>
    <row r="640" spans="1:2" x14ac:dyDescent="0.25">
      <c r="A640" s="138"/>
      <c r="B640" s="138"/>
    </row>
    <row r="641" spans="1:2" x14ac:dyDescent="0.25">
      <c r="A641" s="138"/>
      <c r="B641" s="138"/>
    </row>
    <row r="642" spans="1:2" x14ac:dyDescent="0.25">
      <c r="A642" s="138"/>
      <c r="B642" s="138"/>
    </row>
    <row r="643" spans="1:2" x14ac:dyDescent="0.25">
      <c r="A643" s="138"/>
      <c r="B643" s="138"/>
    </row>
    <row r="644" spans="1:2" x14ac:dyDescent="0.25">
      <c r="A644" s="138"/>
      <c r="B644" s="138"/>
    </row>
    <row r="645" spans="1:2" x14ac:dyDescent="0.25">
      <c r="A645" s="138"/>
      <c r="B645" s="138"/>
    </row>
    <row r="646" spans="1:2" x14ac:dyDescent="0.25">
      <c r="A646" s="138"/>
      <c r="B646" s="138"/>
    </row>
    <row r="647" spans="1:2" x14ac:dyDescent="0.25">
      <c r="A647" s="138"/>
      <c r="B647" s="138"/>
    </row>
    <row r="648" spans="1:2" x14ac:dyDescent="0.25">
      <c r="A648" s="138"/>
      <c r="B648" s="138"/>
    </row>
    <row r="649" spans="1:2" x14ac:dyDescent="0.25">
      <c r="A649" s="138"/>
      <c r="B649" s="138"/>
    </row>
    <row r="650" spans="1:2" x14ac:dyDescent="0.25">
      <c r="A650" s="138"/>
      <c r="B650" s="138"/>
    </row>
    <row r="651" spans="1:2" x14ac:dyDescent="0.25">
      <c r="A651" s="138"/>
      <c r="B651" s="138"/>
    </row>
    <row r="652" spans="1:2" x14ac:dyDescent="0.25">
      <c r="A652" s="138"/>
      <c r="B652" s="138"/>
    </row>
    <row r="653" spans="1:2" x14ac:dyDescent="0.25">
      <c r="A653" s="138"/>
      <c r="B653" s="138"/>
    </row>
    <row r="654" spans="1:2" x14ac:dyDescent="0.25">
      <c r="A654" s="138"/>
      <c r="B654" s="138"/>
    </row>
    <row r="655" spans="1:2" x14ac:dyDescent="0.25">
      <c r="A655" s="138"/>
      <c r="B655" s="138"/>
    </row>
    <row r="656" spans="1:2" x14ac:dyDescent="0.25">
      <c r="A656" s="138"/>
      <c r="B656" s="138"/>
    </row>
    <row r="657" spans="1:2" x14ac:dyDescent="0.25">
      <c r="A657" s="138"/>
      <c r="B657" s="138"/>
    </row>
    <row r="658" spans="1:2" x14ac:dyDescent="0.25">
      <c r="A658" s="138"/>
      <c r="B658" s="138"/>
    </row>
    <row r="659" spans="1:2" x14ac:dyDescent="0.25">
      <c r="A659" s="138"/>
      <c r="B659" s="138"/>
    </row>
    <row r="660" spans="1:2" x14ac:dyDescent="0.25">
      <c r="A660" s="138"/>
      <c r="B660" s="138"/>
    </row>
    <row r="661" spans="1:2" x14ac:dyDescent="0.25">
      <c r="A661" s="138"/>
      <c r="B661" s="138"/>
    </row>
    <row r="662" spans="1:2" x14ac:dyDescent="0.25">
      <c r="A662" s="138"/>
      <c r="B662" s="138"/>
    </row>
    <row r="663" spans="1:2" x14ac:dyDescent="0.25">
      <c r="A663" s="138"/>
      <c r="B663" s="138"/>
    </row>
    <row r="664" spans="1:2" x14ac:dyDescent="0.25">
      <c r="A664" s="138"/>
      <c r="B664" s="138"/>
    </row>
    <row r="665" spans="1:2" x14ac:dyDescent="0.25">
      <c r="A665" s="138"/>
      <c r="B665" s="138"/>
    </row>
    <row r="666" spans="1:2" x14ac:dyDescent="0.25">
      <c r="A666" s="138"/>
      <c r="B666" s="138"/>
    </row>
    <row r="667" spans="1:2" x14ac:dyDescent="0.25">
      <c r="A667" s="138"/>
      <c r="B667" s="138"/>
    </row>
    <row r="668" spans="1:2" x14ac:dyDescent="0.25">
      <c r="A668" s="138"/>
      <c r="B668" s="138"/>
    </row>
    <row r="669" spans="1:2" x14ac:dyDescent="0.25">
      <c r="A669" s="138"/>
      <c r="B669" s="138"/>
    </row>
    <row r="670" spans="1:2" x14ac:dyDescent="0.25">
      <c r="A670" s="138"/>
      <c r="B670" s="138"/>
    </row>
    <row r="671" spans="1:2" x14ac:dyDescent="0.25">
      <c r="A671" s="138"/>
      <c r="B671" s="138"/>
    </row>
    <row r="672" spans="1:2" x14ac:dyDescent="0.25">
      <c r="A672" s="138"/>
      <c r="B672" s="138"/>
    </row>
    <row r="673" spans="1:2" x14ac:dyDescent="0.25">
      <c r="A673" s="138"/>
      <c r="B673" s="138"/>
    </row>
    <row r="674" spans="1:2" x14ac:dyDescent="0.25">
      <c r="A674" s="138"/>
      <c r="B674" s="138"/>
    </row>
    <row r="675" spans="1:2" x14ac:dyDescent="0.25">
      <c r="A675" s="138"/>
      <c r="B675" s="138"/>
    </row>
    <row r="676" spans="1:2" x14ac:dyDescent="0.25">
      <c r="A676" s="138"/>
      <c r="B676" s="138"/>
    </row>
    <row r="677" spans="1:2" x14ac:dyDescent="0.25">
      <c r="A677" s="138"/>
      <c r="B677" s="138"/>
    </row>
    <row r="678" spans="1:2" x14ac:dyDescent="0.25">
      <c r="A678" s="138"/>
      <c r="B678" s="138"/>
    </row>
    <row r="679" spans="1:2" x14ac:dyDescent="0.25">
      <c r="A679" s="138"/>
      <c r="B679" s="138"/>
    </row>
    <row r="680" spans="1:2" x14ac:dyDescent="0.25">
      <c r="A680" s="138"/>
      <c r="B680" s="138"/>
    </row>
    <row r="681" spans="1:2" x14ac:dyDescent="0.25">
      <c r="A681" s="138"/>
      <c r="B681" s="138"/>
    </row>
    <row r="682" spans="1:2" x14ac:dyDescent="0.25">
      <c r="A682" s="138"/>
      <c r="B682" s="138"/>
    </row>
    <row r="683" spans="1:2" x14ac:dyDescent="0.25">
      <c r="A683" s="138"/>
      <c r="B683" s="138"/>
    </row>
    <row r="684" spans="1:2" x14ac:dyDescent="0.25">
      <c r="A684" s="138"/>
      <c r="B684" s="138"/>
    </row>
    <row r="685" spans="1:2" x14ac:dyDescent="0.25">
      <c r="A685" s="138"/>
      <c r="B685" s="138"/>
    </row>
    <row r="686" spans="1:2" x14ac:dyDescent="0.25">
      <c r="A686" s="138"/>
      <c r="B686" s="138"/>
    </row>
    <row r="687" spans="1:2" x14ac:dyDescent="0.25">
      <c r="A687" s="138"/>
      <c r="B687" s="138"/>
    </row>
    <row r="688" spans="1:2" x14ac:dyDescent="0.25">
      <c r="A688" s="138"/>
      <c r="B688" s="138"/>
    </row>
    <row r="689" spans="1:2" x14ac:dyDescent="0.25">
      <c r="A689" s="138"/>
      <c r="B689" s="138"/>
    </row>
    <row r="690" spans="1:2" x14ac:dyDescent="0.25">
      <c r="A690" s="138"/>
      <c r="B690" s="138"/>
    </row>
    <row r="691" spans="1:2" x14ac:dyDescent="0.25">
      <c r="A691" s="138"/>
      <c r="B691" s="138"/>
    </row>
    <row r="692" spans="1:2" x14ac:dyDescent="0.25">
      <c r="A692" s="138"/>
      <c r="B692" s="138"/>
    </row>
    <row r="693" spans="1:2" x14ac:dyDescent="0.25">
      <c r="A693" s="138"/>
      <c r="B693" s="138"/>
    </row>
    <row r="694" spans="1:2" x14ac:dyDescent="0.25">
      <c r="A694" s="138"/>
      <c r="B694" s="138"/>
    </row>
    <row r="695" spans="1:2" x14ac:dyDescent="0.25">
      <c r="A695" s="138"/>
      <c r="B695" s="138"/>
    </row>
    <row r="696" spans="1:2" x14ac:dyDescent="0.25">
      <c r="A696" s="138"/>
      <c r="B696" s="138"/>
    </row>
    <row r="697" spans="1:2" x14ac:dyDescent="0.25">
      <c r="A697" s="138"/>
      <c r="B697" s="138"/>
    </row>
    <row r="698" spans="1:2" x14ac:dyDescent="0.25">
      <c r="A698" s="138"/>
      <c r="B698" s="138"/>
    </row>
    <row r="699" spans="1:2" x14ac:dyDescent="0.25">
      <c r="A699" s="138"/>
      <c r="B699" s="138"/>
    </row>
    <row r="700" spans="1:2" x14ac:dyDescent="0.25">
      <c r="A700" s="138"/>
      <c r="B700" s="138"/>
    </row>
    <row r="701" spans="1:2" x14ac:dyDescent="0.25">
      <c r="A701" s="138"/>
      <c r="B701" s="138"/>
    </row>
    <row r="702" spans="1:2" x14ac:dyDescent="0.25">
      <c r="A702" s="138"/>
      <c r="B702" s="138"/>
    </row>
    <row r="703" spans="1:2" x14ac:dyDescent="0.25">
      <c r="A703" s="138"/>
      <c r="B703" s="138"/>
    </row>
    <row r="704" spans="1:2" x14ac:dyDescent="0.25">
      <c r="A704" s="138"/>
      <c r="B704" s="138"/>
    </row>
    <row r="705" spans="1:2" x14ac:dyDescent="0.25">
      <c r="A705" s="138"/>
      <c r="B705" s="138"/>
    </row>
    <row r="706" spans="1:2" x14ac:dyDescent="0.25">
      <c r="A706" s="138"/>
      <c r="B706" s="138"/>
    </row>
    <row r="707" spans="1:2" x14ac:dyDescent="0.25">
      <c r="B707" s="141"/>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U15"/>
  <sheetViews>
    <sheetView topLeftCell="A11" workbookViewId="0">
      <selection activeCell="C13" sqref="C13"/>
    </sheetView>
  </sheetViews>
  <sheetFormatPr baseColWidth="10" defaultRowHeight="11.25" x14ac:dyDescent="0.2"/>
  <cols>
    <col min="1" max="1" width="1.85546875" style="57" customWidth="1"/>
    <col min="2" max="2" width="8.5703125" style="57" customWidth="1"/>
    <col min="3" max="3" width="26.140625" style="57" customWidth="1"/>
    <col min="4" max="4" width="14.5703125" style="57" customWidth="1"/>
    <col min="5" max="5" width="16.7109375" style="57" customWidth="1"/>
    <col min="6" max="6" width="10.28515625" style="57" customWidth="1"/>
    <col min="7" max="7" width="9.7109375" style="57" customWidth="1"/>
    <col min="8" max="8" width="10.5703125" style="57" customWidth="1"/>
    <col min="9" max="9" width="10.140625" style="57" customWidth="1"/>
    <col min="10" max="11" width="10" style="57" customWidth="1"/>
    <col min="12" max="12" width="13.28515625" style="57" customWidth="1"/>
    <col min="13" max="13" width="11.85546875" style="57" customWidth="1"/>
    <col min="14" max="14" width="16.140625" style="57" customWidth="1"/>
    <col min="15" max="258" width="11.42578125" style="57"/>
    <col min="259" max="259" width="1.85546875" style="57" customWidth="1"/>
    <col min="260" max="260" width="8.5703125" style="57" customWidth="1"/>
    <col min="261" max="261" width="11.28515625" style="57" customWidth="1"/>
    <col min="262" max="262" width="14.5703125" style="57" customWidth="1"/>
    <col min="263" max="263" width="14.7109375" style="57" customWidth="1"/>
    <col min="264" max="264" width="23.5703125" style="57" customWidth="1"/>
    <col min="265" max="269" width="8.28515625" style="57" customWidth="1"/>
    <col min="270" max="270" width="16.140625" style="57" customWidth="1"/>
    <col min="271" max="514" width="11.42578125" style="57"/>
    <col min="515" max="515" width="1.85546875" style="57" customWidth="1"/>
    <col min="516" max="516" width="8.5703125" style="57" customWidth="1"/>
    <col min="517" max="517" width="11.28515625" style="57" customWidth="1"/>
    <col min="518" max="518" width="14.5703125" style="57" customWidth="1"/>
    <col min="519" max="519" width="14.7109375" style="57" customWidth="1"/>
    <col min="520" max="520" width="23.5703125" style="57" customWidth="1"/>
    <col min="521" max="525" width="8.28515625" style="57" customWidth="1"/>
    <col min="526" max="526" width="16.140625" style="57" customWidth="1"/>
    <col min="527" max="770" width="11.42578125" style="57"/>
    <col min="771" max="771" width="1.85546875" style="57" customWidth="1"/>
    <col min="772" max="772" width="8.5703125" style="57" customWidth="1"/>
    <col min="773" max="773" width="11.28515625" style="57" customWidth="1"/>
    <col min="774" max="774" width="14.5703125" style="57" customWidth="1"/>
    <col min="775" max="775" width="14.7109375" style="57" customWidth="1"/>
    <col min="776" max="776" width="23.5703125" style="57" customWidth="1"/>
    <col min="777" max="781" width="8.28515625" style="57" customWidth="1"/>
    <col min="782" max="782" width="16.140625" style="57" customWidth="1"/>
    <col min="783" max="1026" width="11.42578125" style="57"/>
    <col min="1027" max="1027" width="1.85546875" style="57" customWidth="1"/>
    <col min="1028" max="1028" width="8.5703125" style="57" customWidth="1"/>
    <col min="1029" max="1029" width="11.28515625" style="57" customWidth="1"/>
    <col min="1030" max="1030" width="14.5703125" style="57" customWidth="1"/>
    <col min="1031" max="1031" width="14.7109375" style="57" customWidth="1"/>
    <col min="1032" max="1032" width="23.5703125" style="57" customWidth="1"/>
    <col min="1033" max="1037" width="8.28515625" style="57" customWidth="1"/>
    <col min="1038" max="1038" width="16.140625" style="57" customWidth="1"/>
    <col min="1039" max="1282" width="11.42578125" style="57"/>
    <col min="1283" max="1283" width="1.85546875" style="57" customWidth="1"/>
    <col min="1284" max="1284" width="8.5703125" style="57" customWidth="1"/>
    <col min="1285" max="1285" width="11.28515625" style="57" customWidth="1"/>
    <col min="1286" max="1286" width="14.5703125" style="57" customWidth="1"/>
    <col min="1287" max="1287" width="14.7109375" style="57" customWidth="1"/>
    <col min="1288" max="1288" width="23.5703125" style="57" customWidth="1"/>
    <col min="1289" max="1293" width="8.28515625" style="57" customWidth="1"/>
    <col min="1294" max="1294" width="16.140625" style="57" customWidth="1"/>
    <col min="1295" max="1538" width="11.42578125" style="57"/>
    <col min="1539" max="1539" width="1.85546875" style="57" customWidth="1"/>
    <col min="1540" max="1540" width="8.5703125" style="57" customWidth="1"/>
    <col min="1541" max="1541" width="11.28515625" style="57" customWidth="1"/>
    <col min="1542" max="1542" width="14.5703125" style="57" customWidth="1"/>
    <col min="1543" max="1543" width="14.7109375" style="57" customWidth="1"/>
    <col min="1544" max="1544" width="23.5703125" style="57" customWidth="1"/>
    <col min="1545" max="1549" width="8.28515625" style="57" customWidth="1"/>
    <col min="1550" max="1550" width="16.140625" style="57" customWidth="1"/>
    <col min="1551" max="1794" width="11.42578125" style="57"/>
    <col min="1795" max="1795" width="1.85546875" style="57" customWidth="1"/>
    <col min="1796" max="1796" width="8.5703125" style="57" customWidth="1"/>
    <col min="1797" max="1797" width="11.28515625" style="57" customWidth="1"/>
    <col min="1798" max="1798" width="14.5703125" style="57" customWidth="1"/>
    <col min="1799" max="1799" width="14.7109375" style="57" customWidth="1"/>
    <col min="1800" max="1800" width="23.5703125" style="57" customWidth="1"/>
    <col min="1801" max="1805" width="8.28515625" style="57" customWidth="1"/>
    <col min="1806" max="1806" width="16.140625" style="57" customWidth="1"/>
    <col min="1807" max="2050" width="11.42578125" style="57"/>
    <col min="2051" max="2051" width="1.85546875" style="57" customWidth="1"/>
    <col min="2052" max="2052" width="8.5703125" style="57" customWidth="1"/>
    <col min="2053" max="2053" width="11.28515625" style="57" customWidth="1"/>
    <col min="2054" max="2054" width="14.5703125" style="57" customWidth="1"/>
    <col min="2055" max="2055" width="14.7109375" style="57" customWidth="1"/>
    <col min="2056" max="2056" width="23.5703125" style="57" customWidth="1"/>
    <col min="2057" max="2061" width="8.28515625" style="57" customWidth="1"/>
    <col min="2062" max="2062" width="16.140625" style="57" customWidth="1"/>
    <col min="2063" max="2306" width="11.42578125" style="57"/>
    <col min="2307" max="2307" width="1.85546875" style="57" customWidth="1"/>
    <col min="2308" max="2308" width="8.5703125" style="57" customWidth="1"/>
    <col min="2309" max="2309" width="11.28515625" style="57" customWidth="1"/>
    <col min="2310" max="2310" width="14.5703125" style="57" customWidth="1"/>
    <col min="2311" max="2311" width="14.7109375" style="57" customWidth="1"/>
    <col min="2312" max="2312" width="23.5703125" style="57" customWidth="1"/>
    <col min="2313" max="2317" width="8.28515625" style="57" customWidth="1"/>
    <col min="2318" max="2318" width="16.140625" style="57" customWidth="1"/>
    <col min="2319" max="2562" width="11.42578125" style="57"/>
    <col min="2563" max="2563" width="1.85546875" style="57" customWidth="1"/>
    <col min="2564" max="2564" width="8.5703125" style="57" customWidth="1"/>
    <col min="2565" max="2565" width="11.28515625" style="57" customWidth="1"/>
    <col min="2566" max="2566" width="14.5703125" style="57" customWidth="1"/>
    <col min="2567" max="2567" width="14.7109375" style="57" customWidth="1"/>
    <col min="2568" max="2568" width="23.5703125" style="57" customWidth="1"/>
    <col min="2569" max="2573" width="8.28515625" style="57" customWidth="1"/>
    <col min="2574" max="2574" width="16.140625" style="57" customWidth="1"/>
    <col min="2575" max="2818" width="11.42578125" style="57"/>
    <col min="2819" max="2819" width="1.85546875" style="57" customWidth="1"/>
    <col min="2820" max="2820" width="8.5703125" style="57" customWidth="1"/>
    <col min="2821" max="2821" width="11.28515625" style="57" customWidth="1"/>
    <col min="2822" max="2822" width="14.5703125" style="57" customWidth="1"/>
    <col min="2823" max="2823" width="14.7109375" style="57" customWidth="1"/>
    <col min="2824" max="2824" width="23.5703125" style="57" customWidth="1"/>
    <col min="2825" max="2829" width="8.28515625" style="57" customWidth="1"/>
    <col min="2830" max="2830" width="16.140625" style="57" customWidth="1"/>
    <col min="2831" max="3074" width="11.42578125" style="57"/>
    <col min="3075" max="3075" width="1.85546875" style="57" customWidth="1"/>
    <col min="3076" max="3076" width="8.5703125" style="57" customWidth="1"/>
    <col min="3077" max="3077" width="11.28515625" style="57" customWidth="1"/>
    <col min="3078" max="3078" width="14.5703125" style="57" customWidth="1"/>
    <col min="3079" max="3079" width="14.7109375" style="57" customWidth="1"/>
    <col min="3080" max="3080" width="23.5703125" style="57" customWidth="1"/>
    <col min="3081" max="3085" width="8.28515625" style="57" customWidth="1"/>
    <col min="3086" max="3086" width="16.140625" style="57" customWidth="1"/>
    <col min="3087" max="3330" width="11.42578125" style="57"/>
    <col min="3331" max="3331" width="1.85546875" style="57" customWidth="1"/>
    <col min="3332" max="3332" width="8.5703125" style="57" customWidth="1"/>
    <col min="3333" max="3333" width="11.28515625" style="57" customWidth="1"/>
    <col min="3334" max="3334" width="14.5703125" style="57" customWidth="1"/>
    <col min="3335" max="3335" width="14.7109375" style="57" customWidth="1"/>
    <col min="3336" max="3336" width="23.5703125" style="57" customWidth="1"/>
    <col min="3337" max="3341" width="8.28515625" style="57" customWidth="1"/>
    <col min="3342" max="3342" width="16.140625" style="57" customWidth="1"/>
    <col min="3343" max="3586" width="11.42578125" style="57"/>
    <col min="3587" max="3587" width="1.85546875" style="57" customWidth="1"/>
    <col min="3588" max="3588" width="8.5703125" style="57" customWidth="1"/>
    <col min="3589" max="3589" width="11.28515625" style="57" customWidth="1"/>
    <col min="3590" max="3590" width="14.5703125" style="57" customWidth="1"/>
    <col min="3591" max="3591" width="14.7109375" style="57" customWidth="1"/>
    <col min="3592" max="3592" width="23.5703125" style="57" customWidth="1"/>
    <col min="3593" max="3597" width="8.28515625" style="57" customWidth="1"/>
    <col min="3598" max="3598" width="16.140625" style="57" customWidth="1"/>
    <col min="3599" max="3842" width="11.42578125" style="57"/>
    <col min="3843" max="3843" width="1.85546875" style="57" customWidth="1"/>
    <col min="3844" max="3844" width="8.5703125" style="57" customWidth="1"/>
    <col min="3845" max="3845" width="11.28515625" style="57" customWidth="1"/>
    <col min="3846" max="3846" width="14.5703125" style="57" customWidth="1"/>
    <col min="3847" max="3847" width="14.7109375" style="57" customWidth="1"/>
    <col min="3848" max="3848" width="23.5703125" style="57" customWidth="1"/>
    <col min="3849" max="3853" width="8.28515625" style="57" customWidth="1"/>
    <col min="3854" max="3854" width="16.140625" style="57" customWidth="1"/>
    <col min="3855" max="4098" width="11.42578125" style="57"/>
    <col min="4099" max="4099" width="1.85546875" style="57" customWidth="1"/>
    <col min="4100" max="4100" width="8.5703125" style="57" customWidth="1"/>
    <col min="4101" max="4101" width="11.28515625" style="57" customWidth="1"/>
    <col min="4102" max="4102" width="14.5703125" style="57" customWidth="1"/>
    <col min="4103" max="4103" width="14.7109375" style="57" customWidth="1"/>
    <col min="4104" max="4104" width="23.5703125" style="57" customWidth="1"/>
    <col min="4105" max="4109" width="8.28515625" style="57" customWidth="1"/>
    <col min="4110" max="4110" width="16.140625" style="57" customWidth="1"/>
    <col min="4111" max="4354" width="11.42578125" style="57"/>
    <col min="4355" max="4355" width="1.85546875" style="57" customWidth="1"/>
    <col min="4356" max="4356" width="8.5703125" style="57" customWidth="1"/>
    <col min="4357" max="4357" width="11.28515625" style="57" customWidth="1"/>
    <col min="4358" max="4358" width="14.5703125" style="57" customWidth="1"/>
    <col min="4359" max="4359" width="14.7109375" style="57" customWidth="1"/>
    <col min="4360" max="4360" width="23.5703125" style="57" customWidth="1"/>
    <col min="4361" max="4365" width="8.28515625" style="57" customWidth="1"/>
    <col min="4366" max="4366" width="16.140625" style="57" customWidth="1"/>
    <col min="4367" max="4610" width="11.42578125" style="57"/>
    <col min="4611" max="4611" width="1.85546875" style="57" customWidth="1"/>
    <col min="4612" max="4612" width="8.5703125" style="57" customWidth="1"/>
    <col min="4613" max="4613" width="11.28515625" style="57" customWidth="1"/>
    <col min="4614" max="4614" width="14.5703125" style="57" customWidth="1"/>
    <col min="4615" max="4615" width="14.7109375" style="57" customWidth="1"/>
    <col min="4616" max="4616" width="23.5703125" style="57" customWidth="1"/>
    <col min="4617" max="4621" width="8.28515625" style="57" customWidth="1"/>
    <col min="4622" max="4622" width="16.140625" style="57" customWidth="1"/>
    <col min="4623" max="4866" width="11.42578125" style="57"/>
    <col min="4867" max="4867" width="1.85546875" style="57" customWidth="1"/>
    <col min="4868" max="4868" width="8.5703125" style="57" customWidth="1"/>
    <col min="4869" max="4869" width="11.28515625" style="57" customWidth="1"/>
    <col min="4870" max="4870" width="14.5703125" style="57" customWidth="1"/>
    <col min="4871" max="4871" width="14.7109375" style="57" customWidth="1"/>
    <col min="4872" max="4872" width="23.5703125" style="57" customWidth="1"/>
    <col min="4873" max="4877" width="8.28515625" style="57" customWidth="1"/>
    <col min="4878" max="4878" width="16.140625" style="57" customWidth="1"/>
    <col min="4879" max="5122" width="11.42578125" style="57"/>
    <col min="5123" max="5123" width="1.85546875" style="57" customWidth="1"/>
    <col min="5124" max="5124" width="8.5703125" style="57" customWidth="1"/>
    <col min="5125" max="5125" width="11.28515625" style="57" customWidth="1"/>
    <col min="5126" max="5126" width="14.5703125" style="57" customWidth="1"/>
    <col min="5127" max="5127" width="14.7109375" style="57" customWidth="1"/>
    <col min="5128" max="5128" width="23.5703125" style="57" customWidth="1"/>
    <col min="5129" max="5133" width="8.28515625" style="57" customWidth="1"/>
    <col min="5134" max="5134" width="16.140625" style="57" customWidth="1"/>
    <col min="5135" max="5378" width="11.42578125" style="57"/>
    <col min="5379" max="5379" width="1.85546875" style="57" customWidth="1"/>
    <col min="5380" max="5380" width="8.5703125" style="57" customWidth="1"/>
    <col min="5381" max="5381" width="11.28515625" style="57" customWidth="1"/>
    <col min="5382" max="5382" width="14.5703125" style="57" customWidth="1"/>
    <col min="5383" max="5383" width="14.7109375" style="57" customWidth="1"/>
    <col min="5384" max="5384" width="23.5703125" style="57" customWidth="1"/>
    <col min="5385" max="5389" width="8.28515625" style="57" customWidth="1"/>
    <col min="5390" max="5390" width="16.140625" style="57" customWidth="1"/>
    <col min="5391" max="5634" width="11.42578125" style="57"/>
    <col min="5635" max="5635" width="1.85546875" style="57" customWidth="1"/>
    <col min="5636" max="5636" width="8.5703125" style="57" customWidth="1"/>
    <col min="5637" max="5637" width="11.28515625" style="57" customWidth="1"/>
    <col min="5638" max="5638" width="14.5703125" style="57" customWidth="1"/>
    <col min="5639" max="5639" width="14.7109375" style="57" customWidth="1"/>
    <col min="5640" max="5640" width="23.5703125" style="57" customWidth="1"/>
    <col min="5641" max="5645" width="8.28515625" style="57" customWidth="1"/>
    <col min="5646" max="5646" width="16.140625" style="57" customWidth="1"/>
    <col min="5647" max="5890" width="11.42578125" style="57"/>
    <col min="5891" max="5891" width="1.85546875" style="57" customWidth="1"/>
    <col min="5892" max="5892" width="8.5703125" style="57" customWidth="1"/>
    <col min="5893" max="5893" width="11.28515625" style="57" customWidth="1"/>
    <col min="5894" max="5894" width="14.5703125" style="57" customWidth="1"/>
    <col min="5895" max="5895" width="14.7109375" style="57" customWidth="1"/>
    <col min="5896" max="5896" width="23.5703125" style="57" customWidth="1"/>
    <col min="5897" max="5901" width="8.28515625" style="57" customWidth="1"/>
    <col min="5902" max="5902" width="16.140625" style="57" customWidth="1"/>
    <col min="5903" max="6146" width="11.42578125" style="57"/>
    <col min="6147" max="6147" width="1.85546875" style="57" customWidth="1"/>
    <col min="6148" max="6148" width="8.5703125" style="57" customWidth="1"/>
    <col min="6149" max="6149" width="11.28515625" style="57" customWidth="1"/>
    <col min="6150" max="6150" width="14.5703125" style="57" customWidth="1"/>
    <col min="6151" max="6151" width="14.7109375" style="57" customWidth="1"/>
    <col min="6152" max="6152" width="23.5703125" style="57" customWidth="1"/>
    <col min="6153" max="6157" width="8.28515625" style="57" customWidth="1"/>
    <col min="6158" max="6158" width="16.140625" style="57" customWidth="1"/>
    <col min="6159" max="6402" width="11.42578125" style="57"/>
    <col min="6403" max="6403" width="1.85546875" style="57" customWidth="1"/>
    <col min="6404" max="6404" width="8.5703125" style="57" customWidth="1"/>
    <col min="6405" max="6405" width="11.28515625" style="57" customWidth="1"/>
    <col min="6406" max="6406" width="14.5703125" style="57" customWidth="1"/>
    <col min="6407" max="6407" width="14.7109375" style="57" customWidth="1"/>
    <col min="6408" max="6408" width="23.5703125" style="57" customWidth="1"/>
    <col min="6409" max="6413" width="8.28515625" style="57" customWidth="1"/>
    <col min="6414" max="6414" width="16.140625" style="57" customWidth="1"/>
    <col min="6415" max="6658" width="11.42578125" style="57"/>
    <col min="6659" max="6659" width="1.85546875" style="57" customWidth="1"/>
    <col min="6660" max="6660" width="8.5703125" style="57" customWidth="1"/>
    <col min="6661" max="6661" width="11.28515625" style="57" customWidth="1"/>
    <col min="6662" max="6662" width="14.5703125" style="57" customWidth="1"/>
    <col min="6663" max="6663" width="14.7109375" style="57" customWidth="1"/>
    <col min="6664" max="6664" width="23.5703125" style="57" customWidth="1"/>
    <col min="6665" max="6669" width="8.28515625" style="57" customWidth="1"/>
    <col min="6670" max="6670" width="16.140625" style="57" customWidth="1"/>
    <col min="6671" max="6914" width="11.42578125" style="57"/>
    <col min="6915" max="6915" width="1.85546875" style="57" customWidth="1"/>
    <col min="6916" max="6916" width="8.5703125" style="57" customWidth="1"/>
    <col min="6917" max="6917" width="11.28515625" style="57" customWidth="1"/>
    <col min="6918" max="6918" width="14.5703125" style="57" customWidth="1"/>
    <col min="6919" max="6919" width="14.7109375" style="57" customWidth="1"/>
    <col min="6920" max="6920" width="23.5703125" style="57" customWidth="1"/>
    <col min="6921" max="6925" width="8.28515625" style="57" customWidth="1"/>
    <col min="6926" max="6926" width="16.140625" style="57" customWidth="1"/>
    <col min="6927" max="7170" width="11.42578125" style="57"/>
    <col min="7171" max="7171" width="1.85546875" style="57" customWidth="1"/>
    <col min="7172" max="7172" width="8.5703125" style="57" customWidth="1"/>
    <col min="7173" max="7173" width="11.28515625" style="57" customWidth="1"/>
    <col min="7174" max="7174" width="14.5703125" style="57" customWidth="1"/>
    <col min="7175" max="7175" width="14.7109375" style="57" customWidth="1"/>
    <col min="7176" max="7176" width="23.5703125" style="57" customWidth="1"/>
    <col min="7177" max="7181" width="8.28515625" style="57" customWidth="1"/>
    <col min="7182" max="7182" width="16.140625" style="57" customWidth="1"/>
    <col min="7183" max="7426" width="11.42578125" style="57"/>
    <col min="7427" max="7427" width="1.85546875" style="57" customWidth="1"/>
    <col min="7428" max="7428" width="8.5703125" style="57" customWidth="1"/>
    <col min="7429" max="7429" width="11.28515625" style="57" customWidth="1"/>
    <col min="7430" max="7430" width="14.5703125" style="57" customWidth="1"/>
    <col min="7431" max="7431" width="14.7109375" style="57" customWidth="1"/>
    <col min="7432" max="7432" width="23.5703125" style="57" customWidth="1"/>
    <col min="7433" max="7437" width="8.28515625" style="57" customWidth="1"/>
    <col min="7438" max="7438" width="16.140625" style="57" customWidth="1"/>
    <col min="7439" max="7682" width="11.42578125" style="57"/>
    <col min="7683" max="7683" width="1.85546875" style="57" customWidth="1"/>
    <col min="7684" max="7684" width="8.5703125" style="57" customWidth="1"/>
    <col min="7685" max="7685" width="11.28515625" style="57" customWidth="1"/>
    <col min="7686" max="7686" width="14.5703125" style="57" customWidth="1"/>
    <col min="7687" max="7687" width="14.7109375" style="57" customWidth="1"/>
    <col min="7688" max="7688" width="23.5703125" style="57" customWidth="1"/>
    <col min="7689" max="7693" width="8.28515625" style="57" customWidth="1"/>
    <col min="7694" max="7694" width="16.140625" style="57" customWidth="1"/>
    <col min="7695" max="7938" width="11.42578125" style="57"/>
    <col min="7939" max="7939" width="1.85546875" style="57" customWidth="1"/>
    <col min="7940" max="7940" width="8.5703125" style="57" customWidth="1"/>
    <col min="7941" max="7941" width="11.28515625" style="57" customWidth="1"/>
    <col min="7942" max="7942" width="14.5703125" style="57" customWidth="1"/>
    <col min="7943" max="7943" width="14.7109375" style="57" customWidth="1"/>
    <col min="7944" max="7944" width="23.5703125" style="57" customWidth="1"/>
    <col min="7945" max="7949" width="8.28515625" style="57" customWidth="1"/>
    <col min="7950" max="7950" width="16.140625" style="57" customWidth="1"/>
    <col min="7951" max="8194" width="11.42578125" style="57"/>
    <col min="8195" max="8195" width="1.85546875" style="57" customWidth="1"/>
    <col min="8196" max="8196" width="8.5703125" style="57" customWidth="1"/>
    <col min="8197" max="8197" width="11.28515625" style="57" customWidth="1"/>
    <col min="8198" max="8198" width="14.5703125" style="57" customWidth="1"/>
    <col min="8199" max="8199" width="14.7109375" style="57" customWidth="1"/>
    <col min="8200" max="8200" width="23.5703125" style="57" customWidth="1"/>
    <col min="8201" max="8205" width="8.28515625" style="57" customWidth="1"/>
    <col min="8206" max="8206" width="16.140625" style="57" customWidth="1"/>
    <col min="8207" max="8450" width="11.42578125" style="57"/>
    <col min="8451" max="8451" width="1.85546875" style="57" customWidth="1"/>
    <col min="8452" max="8452" width="8.5703125" style="57" customWidth="1"/>
    <col min="8453" max="8453" width="11.28515625" style="57" customWidth="1"/>
    <col min="8454" max="8454" width="14.5703125" style="57" customWidth="1"/>
    <col min="8455" max="8455" width="14.7109375" style="57" customWidth="1"/>
    <col min="8456" max="8456" width="23.5703125" style="57" customWidth="1"/>
    <col min="8457" max="8461" width="8.28515625" style="57" customWidth="1"/>
    <col min="8462" max="8462" width="16.140625" style="57" customWidth="1"/>
    <col min="8463" max="8706" width="11.42578125" style="57"/>
    <col min="8707" max="8707" width="1.85546875" style="57" customWidth="1"/>
    <col min="8708" max="8708" width="8.5703125" style="57" customWidth="1"/>
    <col min="8709" max="8709" width="11.28515625" style="57" customWidth="1"/>
    <col min="8710" max="8710" width="14.5703125" style="57" customWidth="1"/>
    <col min="8711" max="8711" width="14.7109375" style="57" customWidth="1"/>
    <col min="8712" max="8712" width="23.5703125" style="57" customWidth="1"/>
    <col min="8713" max="8717" width="8.28515625" style="57" customWidth="1"/>
    <col min="8718" max="8718" width="16.140625" style="57" customWidth="1"/>
    <col min="8719" max="8962" width="11.42578125" style="57"/>
    <col min="8963" max="8963" width="1.85546875" style="57" customWidth="1"/>
    <col min="8964" max="8964" width="8.5703125" style="57" customWidth="1"/>
    <col min="8965" max="8965" width="11.28515625" style="57" customWidth="1"/>
    <col min="8966" max="8966" width="14.5703125" style="57" customWidth="1"/>
    <col min="8967" max="8967" width="14.7109375" style="57" customWidth="1"/>
    <col min="8968" max="8968" width="23.5703125" style="57" customWidth="1"/>
    <col min="8969" max="8973" width="8.28515625" style="57" customWidth="1"/>
    <col min="8974" max="8974" width="16.140625" style="57" customWidth="1"/>
    <col min="8975" max="9218" width="11.42578125" style="57"/>
    <col min="9219" max="9219" width="1.85546875" style="57" customWidth="1"/>
    <col min="9220" max="9220" width="8.5703125" style="57" customWidth="1"/>
    <col min="9221" max="9221" width="11.28515625" style="57" customWidth="1"/>
    <col min="9222" max="9222" width="14.5703125" style="57" customWidth="1"/>
    <col min="9223" max="9223" width="14.7109375" style="57" customWidth="1"/>
    <col min="9224" max="9224" width="23.5703125" style="57" customWidth="1"/>
    <col min="9225" max="9229" width="8.28515625" style="57" customWidth="1"/>
    <col min="9230" max="9230" width="16.140625" style="57" customWidth="1"/>
    <col min="9231" max="9474" width="11.42578125" style="57"/>
    <col min="9475" max="9475" width="1.85546875" style="57" customWidth="1"/>
    <col min="9476" max="9476" width="8.5703125" style="57" customWidth="1"/>
    <col min="9477" max="9477" width="11.28515625" style="57" customWidth="1"/>
    <col min="9478" max="9478" width="14.5703125" style="57" customWidth="1"/>
    <col min="9479" max="9479" width="14.7109375" style="57" customWidth="1"/>
    <col min="9480" max="9480" width="23.5703125" style="57" customWidth="1"/>
    <col min="9481" max="9485" width="8.28515625" style="57" customWidth="1"/>
    <col min="9486" max="9486" width="16.140625" style="57" customWidth="1"/>
    <col min="9487" max="9730" width="11.42578125" style="57"/>
    <col min="9731" max="9731" width="1.85546875" style="57" customWidth="1"/>
    <col min="9732" max="9732" width="8.5703125" style="57" customWidth="1"/>
    <col min="9733" max="9733" width="11.28515625" style="57" customWidth="1"/>
    <col min="9734" max="9734" width="14.5703125" style="57" customWidth="1"/>
    <col min="9735" max="9735" width="14.7109375" style="57" customWidth="1"/>
    <col min="9736" max="9736" width="23.5703125" style="57" customWidth="1"/>
    <col min="9737" max="9741" width="8.28515625" style="57" customWidth="1"/>
    <col min="9742" max="9742" width="16.140625" style="57" customWidth="1"/>
    <col min="9743" max="9986" width="11.42578125" style="57"/>
    <col min="9987" max="9987" width="1.85546875" style="57" customWidth="1"/>
    <col min="9988" max="9988" width="8.5703125" style="57" customWidth="1"/>
    <col min="9989" max="9989" width="11.28515625" style="57" customWidth="1"/>
    <col min="9990" max="9990" width="14.5703125" style="57" customWidth="1"/>
    <col min="9991" max="9991" width="14.7109375" style="57" customWidth="1"/>
    <col min="9992" max="9992" width="23.5703125" style="57" customWidth="1"/>
    <col min="9993" max="9997" width="8.28515625" style="57" customWidth="1"/>
    <col min="9998" max="9998" width="16.140625" style="57" customWidth="1"/>
    <col min="9999" max="10242" width="11.42578125" style="57"/>
    <col min="10243" max="10243" width="1.85546875" style="57" customWidth="1"/>
    <col min="10244" max="10244" width="8.5703125" style="57" customWidth="1"/>
    <col min="10245" max="10245" width="11.28515625" style="57" customWidth="1"/>
    <col min="10246" max="10246" width="14.5703125" style="57" customWidth="1"/>
    <col min="10247" max="10247" width="14.7109375" style="57" customWidth="1"/>
    <col min="10248" max="10248" width="23.5703125" style="57" customWidth="1"/>
    <col min="10249" max="10253" width="8.28515625" style="57" customWidth="1"/>
    <col min="10254" max="10254" width="16.140625" style="57" customWidth="1"/>
    <col min="10255" max="10498" width="11.42578125" style="57"/>
    <col min="10499" max="10499" width="1.85546875" style="57" customWidth="1"/>
    <col min="10500" max="10500" width="8.5703125" style="57" customWidth="1"/>
    <col min="10501" max="10501" width="11.28515625" style="57" customWidth="1"/>
    <col min="10502" max="10502" width="14.5703125" style="57" customWidth="1"/>
    <col min="10503" max="10503" width="14.7109375" style="57" customWidth="1"/>
    <col min="10504" max="10504" width="23.5703125" style="57" customWidth="1"/>
    <col min="10505" max="10509" width="8.28515625" style="57" customWidth="1"/>
    <col min="10510" max="10510" width="16.140625" style="57" customWidth="1"/>
    <col min="10511" max="10754" width="11.42578125" style="57"/>
    <col min="10755" max="10755" width="1.85546875" style="57" customWidth="1"/>
    <col min="10756" max="10756" width="8.5703125" style="57" customWidth="1"/>
    <col min="10757" max="10757" width="11.28515625" style="57" customWidth="1"/>
    <col min="10758" max="10758" width="14.5703125" style="57" customWidth="1"/>
    <col min="10759" max="10759" width="14.7109375" style="57" customWidth="1"/>
    <col min="10760" max="10760" width="23.5703125" style="57" customWidth="1"/>
    <col min="10761" max="10765" width="8.28515625" style="57" customWidth="1"/>
    <col min="10766" max="10766" width="16.140625" style="57" customWidth="1"/>
    <col min="10767" max="11010" width="11.42578125" style="57"/>
    <col min="11011" max="11011" width="1.85546875" style="57" customWidth="1"/>
    <col min="11012" max="11012" width="8.5703125" style="57" customWidth="1"/>
    <col min="11013" max="11013" width="11.28515625" style="57" customWidth="1"/>
    <col min="11014" max="11014" width="14.5703125" style="57" customWidth="1"/>
    <col min="11015" max="11015" width="14.7109375" style="57" customWidth="1"/>
    <col min="11016" max="11016" width="23.5703125" style="57" customWidth="1"/>
    <col min="11017" max="11021" width="8.28515625" style="57" customWidth="1"/>
    <col min="11022" max="11022" width="16.140625" style="57" customWidth="1"/>
    <col min="11023" max="11266" width="11.42578125" style="57"/>
    <col min="11267" max="11267" width="1.85546875" style="57" customWidth="1"/>
    <col min="11268" max="11268" width="8.5703125" style="57" customWidth="1"/>
    <col min="11269" max="11269" width="11.28515625" style="57" customWidth="1"/>
    <col min="11270" max="11270" width="14.5703125" style="57" customWidth="1"/>
    <col min="11271" max="11271" width="14.7109375" style="57" customWidth="1"/>
    <col min="11272" max="11272" width="23.5703125" style="57" customWidth="1"/>
    <col min="11273" max="11277" width="8.28515625" style="57" customWidth="1"/>
    <col min="11278" max="11278" width="16.140625" style="57" customWidth="1"/>
    <col min="11279" max="11522" width="11.42578125" style="57"/>
    <col min="11523" max="11523" width="1.85546875" style="57" customWidth="1"/>
    <col min="11524" max="11524" width="8.5703125" style="57" customWidth="1"/>
    <col min="11525" max="11525" width="11.28515625" style="57" customWidth="1"/>
    <col min="11526" max="11526" width="14.5703125" style="57" customWidth="1"/>
    <col min="11527" max="11527" width="14.7109375" style="57" customWidth="1"/>
    <col min="11528" max="11528" width="23.5703125" style="57" customWidth="1"/>
    <col min="11529" max="11533" width="8.28515625" style="57" customWidth="1"/>
    <col min="11534" max="11534" width="16.140625" style="57" customWidth="1"/>
    <col min="11535" max="11778" width="11.42578125" style="57"/>
    <col min="11779" max="11779" width="1.85546875" style="57" customWidth="1"/>
    <col min="11780" max="11780" width="8.5703125" style="57" customWidth="1"/>
    <col min="11781" max="11781" width="11.28515625" style="57" customWidth="1"/>
    <col min="11782" max="11782" width="14.5703125" style="57" customWidth="1"/>
    <col min="11783" max="11783" width="14.7109375" style="57" customWidth="1"/>
    <col min="11784" max="11784" width="23.5703125" style="57" customWidth="1"/>
    <col min="11785" max="11789" width="8.28515625" style="57" customWidth="1"/>
    <col min="11790" max="11790" width="16.140625" style="57" customWidth="1"/>
    <col min="11791" max="12034" width="11.42578125" style="57"/>
    <col min="12035" max="12035" width="1.85546875" style="57" customWidth="1"/>
    <col min="12036" max="12036" width="8.5703125" style="57" customWidth="1"/>
    <col min="12037" max="12037" width="11.28515625" style="57" customWidth="1"/>
    <col min="12038" max="12038" width="14.5703125" style="57" customWidth="1"/>
    <col min="12039" max="12039" width="14.7109375" style="57" customWidth="1"/>
    <col min="12040" max="12040" width="23.5703125" style="57" customWidth="1"/>
    <col min="12041" max="12045" width="8.28515625" style="57" customWidth="1"/>
    <col min="12046" max="12046" width="16.140625" style="57" customWidth="1"/>
    <col min="12047" max="12290" width="11.42578125" style="57"/>
    <col min="12291" max="12291" width="1.85546875" style="57" customWidth="1"/>
    <col min="12292" max="12292" width="8.5703125" style="57" customWidth="1"/>
    <col min="12293" max="12293" width="11.28515625" style="57" customWidth="1"/>
    <col min="12294" max="12294" width="14.5703125" style="57" customWidth="1"/>
    <col min="12295" max="12295" width="14.7109375" style="57" customWidth="1"/>
    <col min="12296" max="12296" width="23.5703125" style="57" customWidth="1"/>
    <col min="12297" max="12301" width="8.28515625" style="57" customWidth="1"/>
    <col min="12302" max="12302" width="16.140625" style="57" customWidth="1"/>
    <col min="12303" max="12546" width="11.42578125" style="57"/>
    <col min="12547" max="12547" width="1.85546875" style="57" customWidth="1"/>
    <col min="12548" max="12548" width="8.5703125" style="57" customWidth="1"/>
    <col min="12549" max="12549" width="11.28515625" style="57" customWidth="1"/>
    <col min="12550" max="12550" width="14.5703125" style="57" customWidth="1"/>
    <col min="12551" max="12551" width="14.7109375" style="57" customWidth="1"/>
    <col min="12552" max="12552" width="23.5703125" style="57" customWidth="1"/>
    <col min="12553" max="12557" width="8.28515625" style="57" customWidth="1"/>
    <col min="12558" max="12558" width="16.140625" style="57" customWidth="1"/>
    <col min="12559" max="12802" width="11.42578125" style="57"/>
    <col min="12803" max="12803" width="1.85546875" style="57" customWidth="1"/>
    <col min="12804" max="12804" width="8.5703125" style="57" customWidth="1"/>
    <col min="12805" max="12805" width="11.28515625" style="57" customWidth="1"/>
    <col min="12806" max="12806" width="14.5703125" style="57" customWidth="1"/>
    <col min="12807" max="12807" width="14.7109375" style="57" customWidth="1"/>
    <col min="12808" max="12808" width="23.5703125" style="57" customWidth="1"/>
    <col min="12809" max="12813" width="8.28515625" style="57" customWidth="1"/>
    <col min="12814" max="12814" width="16.140625" style="57" customWidth="1"/>
    <col min="12815" max="13058" width="11.42578125" style="57"/>
    <col min="13059" max="13059" width="1.85546875" style="57" customWidth="1"/>
    <col min="13060" max="13060" width="8.5703125" style="57" customWidth="1"/>
    <col min="13061" max="13061" width="11.28515625" style="57" customWidth="1"/>
    <col min="13062" max="13062" width="14.5703125" style="57" customWidth="1"/>
    <col min="13063" max="13063" width="14.7109375" style="57" customWidth="1"/>
    <col min="13064" max="13064" width="23.5703125" style="57" customWidth="1"/>
    <col min="13065" max="13069" width="8.28515625" style="57" customWidth="1"/>
    <col min="13070" max="13070" width="16.140625" style="57" customWidth="1"/>
    <col min="13071" max="13314" width="11.42578125" style="57"/>
    <col min="13315" max="13315" width="1.85546875" style="57" customWidth="1"/>
    <col min="13316" max="13316" width="8.5703125" style="57" customWidth="1"/>
    <col min="13317" max="13317" width="11.28515625" style="57" customWidth="1"/>
    <col min="13318" max="13318" width="14.5703125" style="57" customWidth="1"/>
    <col min="13319" max="13319" width="14.7109375" style="57" customWidth="1"/>
    <col min="13320" max="13320" width="23.5703125" style="57" customWidth="1"/>
    <col min="13321" max="13325" width="8.28515625" style="57" customWidth="1"/>
    <col min="13326" max="13326" width="16.140625" style="57" customWidth="1"/>
    <col min="13327" max="13570" width="11.42578125" style="57"/>
    <col min="13571" max="13571" width="1.85546875" style="57" customWidth="1"/>
    <col min="13572" max="13572" width="8.5703125" style="57" customWidth="1"/>
    <col min="13573" max="13573" width="11.28515625" style="57" customWidth="1"/>
    <col min="13574" max="13574" width="14.5703125" style="57" customWidth="1"/>
    <col min="13575" max="13575" width="14.7109375" style="57" customWidth="1"/>
    <col min="13576" max="13576" width="23.5703125" style="57" customWidth="1"/>
    <col min="13577" max="13581" width="8.28515625" style="57" customWidth="1"/>
    <col min="13582" max="13582" width="16.140625" style="57" customWidth="1"/>
    <col min="13583" max="13826" width="11.42578125" style="57"/>
    <col min="13827" max="13827" width="1.85546875" style="57" customWidth="1"/>
    <col min="13828" max="13828" width="8.5703125" style="57" customWidth="1"/>
    <col min="13829" max="13829" width="11.28515625" style="57" customWidth="1"/>
    <col min="13830" max="13830" width="14.5703125" style="57" customWidth="1"/>
    <col min="13831" max="13831" width="14.7109375" style="57" customWidth="1"/>
    <col min="13832" max="13832" width="23.5703125" style="57" customWidth="1"/>
    <col min="13833" max="13837" width="8.28515625" style="57" customWidth="1"/>
    <col min="13838" max="13838" width="16.140625" style="57" customWidth="1"/>
    <col min="13839" max="14082" width="11.42578125" style="57"/>
    <col min="14083" max="14083" width="1.85546875" style="57" customWidth="1"/>
    <col min="14084" max="14084" width="8.5703125" style="57" customWidth="1"/>
    <col min="14085" max="14085" width="11.28515625" style="57" customWidth="1"/>
    <col min="14086" max="14086" width="14.5703125" style="57" customWidth="1"/>
    <col min="14087" max="14087" width="14.7109375" style="57" customWidth="1"/>
    <col min="14088" max="14088" width="23.5703125" style="57" customWidth="1"/>
    <col min="14089" max="14093" width="8.28515625" style="57" customWidth="1"/>
    <col min="14094" max="14094" width="16.140625" style="57" customWidth="1"/>
    <col min="14095" max="14338" width="11.42578125" style="57"/>
    <col min="14339" max="14339" width="1.85546875" style="57" customWidth="1"/>
    <col min="14340" max="14340" width="8.5703125" style="57" customWidth="1"/>
    <col min="14341" max="14341" width="11.28515625" style="57" customWidth="1"/>
    <col min="14342" max="14342" width="14.5703125" style="57" customWidth="1"/>
    <col min="14343" max="14343" width="14.7109375" style="57" customWidth="1"/>
    <col min="14344" max="14344" width="23.5703125" style="57" customWidth="1"/>
    <col min="14345" max="14349" width="8.28515625" style="57" customWidth="1"/>
    <col min="14350" max="14350" width="16.140625" style="57" customWidth="1"/>
    <col min="14351" max="14594" width="11.42578125" style="57"/>
    <col min="14595" max="14595" width="1.85546875" style="57" customWidth="1"/>
    <col min="14596" max="14596" width="8.5703125" style="57" customWidth="1"/>
    <col min="14597" max="14597" width="11.28515625" style="57" customWidth="1"/>
    <col min="14598" max="14598" width="14.5703125" style="57" customWidth="1"/>
    <col min="14599" max="14599" width="14.7109375" style="57" customWidth="1"/>
    <col min="14600" max="14600" width="23.5703125" style="57" customWidth="1"/>
    <col min="14601" max="14605" width="8.28515625" style="57" customWidth="1"/>
    <col min="14606" max="14606" width="16.140625" style="57" customWidth="1"/>
    <col min="14607" max="14850" width="11.42578125" style="57"/>
    <col min="14851" max="14851" width="1.85546875" style="57" customWidth="1"/>
    <col min="14852" max="14852" width="8.5703125" style="57" customWidth="1"/>
    <col min="14853" max="14853" width="11.28515625" style="57" customWidth="1"/>
    <col min="14854" max="14854" width="14.5703125" style="57" customWidth="1"/>
    <col min="14855" max="14855" width="14.7109375" style="57" customWidth="1"/>
    <col min="14856" max="14856" width="23.5703125" style="57" customWidth="1"/>
    <col min="14857" max="14861" width="8.28515625" style="57" customWidth="1"/>
    <col min="14862" max="14862" width="16.140625" style="57" customWidth="1"/>
    <col min="14863" max="15106" width="11.42578125" style="57"/>
    <col min="15107" max="15107" width="1.85546875" style="57" customWidth="1"/>
    <col min="15108" max="15108" width="8.5703125" style="57" customWidth="1"/>
    <col min="15109" max="15109" width="11.28515625" style="57" customWidth="1"/>
    <col min="15110" max="15110" width="14.5703125" style="57" customWidth="1"/>
    <col min="15111" max="15111" width="14.7109375" style="57" customWidth="1"/>
    <col min="15112" max="15112" width="23.5703125" style="57" customWidth="1"/>
    <col min="15113" max="15117" width="8.28515625" style="57" customWidth="1"/>
    <col min="15118" max="15118" width="16.140625" style="57" customWidth="1"/>
    <col min="15119" max="15362" width="11.42578125" style="57"/>
    <col min="15363" max="15363" width="1.85546875" style="57" customWidth="1"/>
    <col min="15364" max="15364" width="8.5703125" style="57" customWidth="1"/>
    <col min="15365" max="15365" width="11.28515625" style="57" customWidth="1"/>
    <col min="15366" max="15366" width="14.5703125" style="57" customWidth="1"/>
    <col min="15367" max="15367" width="14.7109375" style="57" customWidth="1"/>
    <col min="15368" max="15368" width="23.5703125" style="57" customWidth="1"/>
    <col min="15369" max="15373" width="8.28515625" style="57" customWidth="1"/>
    <col min="15374" max="15374" width="16.140625" style="57" customWidth="1"/>
    <col min="15375" max="15618" width="11.42578125" style="57"/>
    <col min="15619" max="15619" width="1.85546875" style="57" customWidth="1"/>
    <col min="15620" max="15620" width="8.5703125" style="57" customWidth="1"/>
    <col min="15621" max="15621" width="11.28515625" style="57" customWidth="1"/>
    <col min="15622" max="15622" width="14.5703125" style="57" customWidth="1"/>
    <col min="15623" max="15623" width="14.7109375" style="57" customWidth="1"/>
    <col min="15624" max="15624" width="23.5703125" style="57" customWidth="1"/>
    <col min="15625" max="15629" width="8.28515625" style="57" customWidth="1"/>
    <col min="15630" max="15630" width="16.140625" style="57" customWidth="1"/>
    <col min="15631" max="15874" width="11.42578125" style="57"/>
    <col min="15875" max="15875" width="1.85546875" style="57" customWidth="1"/>
    <col min="15876" max="15876" width="8.5703125" style="57" customWidth="1"/>
    <col min="15877" max="15877" width="11.28515625" style="57" customWidth="1"/>
    <col min="15878" max="15878" width="14.5703125" style="57" customWidth="1"/>
    <col min="15879" max="15879" width="14.7109375" style="57" customWidth="1"/>
    <col min="15880" max="15880" width="23.5703125" style="57" customWidth="1"/>
    <col min="15881" max="15885" width="8.28515625" style="57" customWidth="1"/>
    <col min="15886" max="15886" width="16.140625" style="57" customWidth="1"/>
    <col min="15887" max="16130" width="11.42578125" style="57"/>
    <col min="16131" max="16131" width="1.85546875" style="57" customWidth="1"/>
    <col min="16132" max="16132" width="8.5703125" style="57" customWidth="1"/>
    <col min="16133" max="16133" width="11.28515625" style="57" customWidth="1"/>
    <col min="16134" max="16134" width="14.5703125" style="57" customWidth="1"/>
    <col min="16135" max="16135" width="14.7109375" style="57" customWidth="1"/>
    <col min="16136" max="16136" width="23.5703125" style="57" customWidth="1"/>
    <col min="16137" max="16141" width="8.28515625" style="57" customWidth="1"/>
    <col min="16142" max="16142" width="16.140625" style="57" customWidth="1"/>
    <col min="16143" max="16384" width="11.42578125" style="57"/>
  </cols>
  <sheetData>
    <row r="2" spans="1:21" s="55" customFormat="1" ht="21.75" customHeight="1" x14ac:dyDescent="0.2">
      <c r="B2" s="329"/>
      <c r="C2" s="329"/>
      <c r="D2" s="330" t="s">
        <v>238</v>
      </c>
      <c r="E2" s="330"/>
      <c r="F2" s="330"/>
      <c r="G2" s="330"/>
      <c r="H2" s="330"/>
      <c r="I2" s="330"/>
      <c r="J2" s="330"/>
      <c r="K2" s="330"/>
      <c r="L2" s="117"/>
      <c r="M2" s="117"/>
    </row>
    <row r="3" spans="1:21" s="55" customFormat="1" ht="18" customHeight="1" x14ac:dyDescent="0.2">
      <c r="B3" s="329"/>
      <c r="C3" s="329"/>
      <c r="D3" s="330" t="s">
        <v>18</v>
      </c>
      <c r="E3" s="330"/>
      <c r="F3" s="330"/>
      <c r="G3" s="330"/>
      <c r="H3" s="330"/>
      <c r="I3" s="330"/>
      <c r="J3" s="330"/>
      <c r="K3" s="330"/>
      <c r="L3" s="117"/>
      <c r="M3" s="117"/>
    </row>
    <row r="4" spans="1:21" s="55" customFormat="1" ht="18" customHeight="1" x14ac:dyDescent="0.2">
      <c r="B4" s="329"/>
      <c r="C4" s="329"/>
      <c r="D4" s="330" t="s">
        <v>103</v>
      </c>
      <c r="E4" s="330"/>
      <c r="F4" s="330"/>
      <c r="G4" s="330"/>
      <c r="H4" s="330"/>
      <c r="I4" s="330"/>
      <c r="J4" s="330"/>
      <c r="K4" s="330"/>
      <c r="L4" s="117"/>
      <c r="M4" s="117"/>
    </row>
    <row r="5" spans="1:21" s="55" customFormat="1" ht="18" customHeight="1" x14ac:dyDescent="0.2">
      <c r="B5" s="329"/>
      <c r="C5" s="329"/>
      <c r="D5" s="331" t="s">
        <v>128</v>
      </c>
      <c r="E5" s="331"/>
      <c r="F5" s="331"/>
      <c r="G5" s="331"/>
      <c r="H5" s="331" t="s">
        <v>463</v>
      </c>
      <c r="I5" s="331"/>
      <c r="J5" s="331"/>
      <c r="K5" s="331"/>
      <c r="L5" s="118"/>
      <c r="M5" s="118"/>
    </row>
    <row r="6" spans="1:21" s="55" customFormat="1" ht="33.75" customHeight="1" thickBot="1" x14ac:dyDescent="0.25"/>
    <row r="7" spans="1:21" ht="24.75" customHeight="1" thickBot="1" x14ac:dyDescent="0.25">
      <c r="A7" s="56"/>
      <c r="B7" s="323" t="s">
        <v>104</v>
      </c>
      <c r="C7" s="324"/>
      <c r="D7" s="325" t="s">
        <v>239</v>
      </c>
      <c r="E7" s="326"/>
      <c r="F7" s="327"/>
      <c r="G7" s="55"/>
      <c r="H7" s="55"/>
      <c r="I7" s="55"/>
      <c r="J7" s="55"/>
      <c r="K7" s="55"/>
      <c r="L7" s="55"/>
      <c r="M7" s="55"/>
      <c r="N7" s="55"/>
      <c r="O7" s="55"/>
      <c r="P7" s="55"/>
      <c r="Q7" s="55"/>
      <c r="R7" s="55"/>
      <c r="S7" s="55"/>
      <c r="T7" s="55"/>
      <c r="U7" s="55"/>
    </row>
    <row r="8" spans="1:21" ht="30" customHeight="1" thickBot="1" x14ac:dyDescent="0.25">
      <c r="A8" s="56"/>
      <c r="B8" s="323" t="s">
        <v>129</v>
      </c>
      <c r="C8" s="324"/>
      <c r="D8" s="325" t="s">
        <v>239</v>
      </c>
      <c r="E8" s="326"/>
      <c r="F8" s="327"/>
      <c r="G8" s="55"/>
      <c r="H8" s="55"/>
      <c r="I8" s="55"/>
      <c r="J8" s="55"/>
      <c r="K8" s="55"/>
      <c r="L8" s="55"/>
      <c r="M8" s="55"/>
      <c r="N8" s="55"/>
      <c r="O8" s="55"/>
      <c r="P8" s="55"/>
      <c r="Q8" s="55"/>
      <c r="R8" s="55"/>
      <c r="S8" s="55"/>
      <c r="T8" s="55"/>
      <c r="U8" s="55"/>
    </row>
    <row r="9" spans="1:21" ht="24.75" customHeight="1" x14ac:dyDescent="0.2">
      <c r="A9" s="56"/>
      <c r="B9" s="55"/>
      <c r="C9" s="55"/>
      <c r="D9" s="55"/>
      <c r="E9" s="55"/>
      <c r="F9" s="55"/>
      <c r="G9" s="55"/>
      <c r="H9" s="55"/>
      <c r="I9" s="55"/>
      <c r="J9" s="55"/>
      <c r="K9" s="55"/>
      <c r="L9" s="55"/>
      <c r="M9" s="55"/>
      <c r="N9" s="55"/>
      <c r="O9" s="55"/>
      <c r="P9" s="55"/>
      <c r="Q9" s="55"/>
      <c r="R9" s="55"/>
      <c r="S9" s="55"/>
      <c r="T9" s="55"/>
      <c r="U9" s="55"/>
    </row>
    <row r="10" spans="1:21" s="58" customFormat="1" ht="36.75" customHeight="1" x14ac:dyDescent="0.2">
      <c r="B10" s="328" t="s">
        <v>130</v>
      </c>
      <c r="C10" s="328"/>
      <c r="D10" s="328"/>
      <c r="E10" s="328"/>
      <c r="F10" s="328"/>
      <c r="G10" s="328"/>
      <c r="H10" s="328"/>
      <c r="I10" s="328"/>
      <c r="J10" s="328"/>
      <c r="K10" s="328"/>
      <c r="L10" s="320" t="s">
        <v>257</v>
      </c>
      <c r="M10" s="321"/>
      <c r="N10" s="322"/>
      <c r="O10" s="55"/>
      <c r="P10" s="55"/>
      <c r="Q10" s="55"/>
      <c r="R10" s="55"/>
      <c r="S10" s="55"/>
      <c r="T10" s="55"/>
      <c r="U10" s="55"/>
    </row>
    <row r="11" spans="1:21" s="58" customFormat="1" ht="38.25" customHeight="1" x14ac:dyDescent="0.2">
      <c r="B11" s="59" t="s">
        <v>106</v>
      </c>
      <c r="C11" s="59" t="s">
        <v>109</v>
      </c>
      <c r="D11" s="59" t="s">
        <v>132</v>
      </c>
      <c r="E11" s="59" t="s">
        <v>133</v>
      </c>
      <c r="F11" s="59" t="s">
        <v>134</v>
      </c>
      <c r="G11" s="59" t="s">
        <v>464</v>
      </c>
      <c r="H11" s="59" t="s">
        <v>465</v>
      </c>
      <c r="I11" s="59" t="s">
        <v>466</v>
      </c>
      <c r="J11" s="59" t="s">
        <v>467</v>
      </c>
      <c r="K11" s="59" t="s">
        <v>468</v>
      </c>
      <c r="L11" s="114" t="s">
        <v>258</v>
      </c>
      <c r="M11" s="114" t="s">
        <v>259</v>
      </c>
      <c r="N11" s="119" t="s">
        <v>131</v>
      </c>
      <c r="O11" s="55"/>
      <c r="P11" s="55"/>
      <c r="Q11" s="55"/>
      <c r="R11" s="55"/>
      <c r="S11" s="55"/>
      <c r="T11" s="55"/>
      <c r="U11" s="55"/>
    </row>
    <row r="12" spans="1:21" s="58" customFormat="1" ht="38.25" customHeight="1" x14ac:dyDescent="0.2">
      <c r="B12" s="93">
        <f>+'[3]1_Acciones_disciplinarias'!C9</f>
        <v>1</v>
      </c>
      <c r="C12" s="92" t="str">
        <f>+Metas_Magnitud!F13</f>
        <v>1. Sustanciar oportunamente el 100% de las actuaciones disciplinarias en segunda instancia .</v>
      </c>
      <c r="D12" s="93" t="str">
        <f>+'[3]1_Acciones_disciplinarias'!H16</f>
        <v>Constante</v>
      </c>
      <c r="E12" s="94" t="s">
        <v>241</v>
      </c>
      <c r="F12" s="95">
        <v>1</v>
      </c>
      <c r="G12" s="96" t="s">
        <v>237</v>
      </c>
      <c r="H12" s="96" t="s">
        <v>237</v>
      </c>
      <c r="I12" s="96" t="s">
        <v>237</v>
      </c>
      <c r="J12" s="95" t="s">
        <v>242</v>
      </c>
      <c r="K12" s="95">
        <v>1</v>
      </c>
      <c r="L12" s="95">
        <f>+[3]Metas_Magnitud!U15</f>
        <v>1</v>
      </c>
      <c r="M12" s="95">
        <f>+AVERAGE(J12,L12)</f>
        <v>1</v>
      </c>
      <c r="N12" s="96">
        <f>+M12/F12</f>
        <v>1</v>
      </c>
      <c r="O12" s="55"/>
      <c r="P12" s="55"/>
      <c r="Q12" s="55"/>
      <c r="R12" s="55"/>
      <c r="S12" s="55"/>
      <c r="T12" s="55"/>
      <c r="U12" s="55"/>
    </row>
    <row r="13" spans="1:21" s="91" customFormat="1" ht="45" x14ac:dyDescent="0.2">
      <c r="B13" s="93">
        <f>'2_Seguimientos'!C9</f>
        <v>2</v>
      </c>
      <c r="C13" s="92" t="str">
        <f>'2_Seguimientos'!F9</f>
        <v>2. Realizar el 100% de los seguimientos programados a la gestión de la SGJ y sus direcciones.</v>
      </c>
      <c r="D13" s="93" t="str">
        <f>'2_Seguimientos'!H16</f>
        <v>Constante</v>
      </c>
      <c r="E13" s="94" t="s">
        <v>241</v>
      </c>
      <c r="F13" s="95">
        <v>1</v>
      </c>
      <c r="G13" s="96" t="s">
        <v>237</v>
      </c>
      <c r="H13" s="96" t="s">
        <v>237</v>
      </c>
      <c r="I13" s="96" t="s">
        <v>237</v>
      </c>
      <c r="J13" s="95">
        <v>1</v>
      </c>
      <c r="K13" s="95">
        <v>1</v>
      </c>
      <c r="L13" s="95">
        <f>Metas_Magnitud!U18</f>
        <v>0.75</v>
      </c>
      <c r="M13" s="95">
        <f>AVERAGE(J13,L13)</f>
        <v>0.875</v>
      </c>
      <c r="N13" s="96">
        <f>+M13/F13</f>
        <v>0.875</v>
      </c>
      <c r="O13" s="97"/>
      <c r="P13" s="55"/>
      <c r="Q13" s="55"/>
      <c r="R13" s="55"/>
      <c r="S13" s="55"/>
      <c r="T13" s="55"/>
      <c r="U13" s="55"/>
    </row>
    <row r="14" spans="1:21" ht="45" x14ac:dyDescent="0.2">
      <c r="B14" s="93">
        <v>4</v>
      </c>
      <c r="C14" s="92" t="str">
        <f>Metas_Magnitud!F19</f>
        <v>3. Alcanzar al 100% la ejecución presupuestal de los proyectos de inversión de la Subsecretaría de Gestión Jurídica</v>
      </c>
      <c r="D14" s="93" t="str">
        <f>'3_Eje_Presu'!G16</f>
        <v>Constante</v>
      </c>
      <c r="E14" s="94" t="s">
        <v>241</v>
      </c>
      <c r="F14" s="95">
        <v>1</v>
      </c>
      <c r="G14" s="96" t="s">
        <v>237</v>
      </c>
      <c r="H14" s="96" t="s">
        <v>237</v>
      </c>
      <c r="I14" s="96" t="s">
        <v>237</v>
      </c>
      <c r="J14" s="96" t="s">
        <v>237</v>
      </c>
      <c r="K14" s="95">
        <v>1</v>
      </c>
      <c r="L14" s="95">
        <f>Metas_Magnitud!U21</f>
        <v>0.54083766135173106</v>
      </c>
      <c r="M14" s="95">
        <f>AVERAGE(J14,L14)</f>
        <v>0.54083766135173106</v>
      </c>
      <c r="N14" s="96">
        <f t="shared" ref="N14" si="0">+M14/F14</f>
        <v>0.54083766135173106</v>
      </c>
    </row>
    <row r="15" spans="1:21" ht="56.25" x14ac:dyDescent="0.2">
      <c r="B15" s="93">
        <v>3</v>
      </c>
      <c r="C15" s="92" t="str">
        <f>+Metas_Magnitud!F22</f>
        <v xml:space="preserve">4. Realizar el 100% de las actividades programadas en el Plan Anticorrupción y de Atención al Ciudadano de la vigencia por la  la Subsecretaria de Gestión Jurídica </v>
      </c>
      <c r="D15" s="93" t="s">
        <v>56</v>
      </c>
      <c r="E15" s="94" t="s">
        <v>241</v>
      </c>
      <c r="F15" s="95">
        <v>1</v>
      </c>
      <c r="G15" s="96" t="s">
        <v>237</v>
      </c>
      <c r="H15" s="96" t="s">
        <v>237</v>
      </c>
      <c r="I15" s="96" t="s">
        <v>237</v>
      </c>
      <c r="J15" s="96" t="s">
        <v>237</v>
      </c>
      <c r="K15" s="95">
        <v>1</v>
      </c>
      <c r="L15" s="95">
        <f>+Metas_Magnitud!U24</f>
        <v>0.5</v>
      </c>
      <c r="M15" s="95">
        <f>AVERAGE(J15,L15)</f>
        <v>0.5</v>
      </c>
      <c r="N15" s="96">
        <f t="shared" ref="N15" si="1">+M15/F15</f>
        <v>0.5</v>
      </c>
    </row>
  </sheetData>
  <sheetProtection formatCells="0" formatColumns="0" formatRows="0"/>
  <mergeCells count="12">
    <mergeCell ref="B2:C5"/>
    <mergeCell ref="D2:K2"/>
    <mergeCell ref="D3:K3"/>
    <mergeCell ref="D4:K4"/>
    <mergeCell ref="D5:G5"/>
    <mergeCell ref="H5:K5"/>
    <mergeCell ref="L10:N10"/>
    <mergeCell ref="B7:C7"/>
    <mergeCell ref="D7:F7"/>
    <mergeCell ref="B8:C8"/>
    <mergeCell ref="D8:F8"/>
    <mergeCell ref="B10:K10"/>
  </mergeCells>
  <pageMargins left="1" right="1" top="1" bottom="1" header="0.5" footer="0.5"/>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X67"/>
  <sheetViews>
    <sheetView topLeftCell="A37" zoomScale="80" zoomScaleNormal="80" workbookViewId="0">
      <selection activeCell="C31" sqref="C31"/>
    </sheetView>
  </sheetViews>
  <sheetFormatPr baseColWidth="10" defaultRowHeight="12.75" x14ac:dyDescent="0.2"/>
  <cols>
    <col min="1" max="1" width="1" style="1" customWidth="1"/>
    <col min="2" max="2" width="25.42578125" style="2" customWidth="1"/>
    <col min="3" max="3" width="14.5703125" style="1" customWidth="1"/>
    <col min="4" max="4" width="20.140625" style="1" customWidth="1"/>
    <col min="5" max="5" width="16.42578125" style="1" customWidth="1"/>
    <col min="6" max="6" width="25" style="1" customWidth="1"/>
    <col min="7" max="7" width="22" style="3" customWidth="1"/>
    <col min="8" max="8" width="20.5703125" style="1" customWidth="1"/>
    <col min="9" max="9" width="22.42578125" style="1" customWidth="1"/>
    <col min="10" max="10" width="30" style="19" customWidth="1"/>
    <col min="11" max="11" width="14.5703125" style="19" customWidth="1"/>
    <col min="12" max="21" width="11.42578125" style="41"/>
    <col min="22" max="24" width="11.42578125" style="42"/>
    <col min="25" max="16384" width="11.42578125" style="1"/>
  </cols>
  <sheetData>
    <row r="1" spans="2:24" ht="6" customHeight="1" x14ac:dyDescent="0.2"/>
    <row r="2" spans="2:24" ht="33.75" customHeight="1" x14ac:dyDescent="0.2">
      <c r="B2" s="365"/>
      <c r="C2" s="366" t="s">
        <v>102</v>
      </c>
      <c r="D2" s="366"/>
      <c r="E2" s="366"/>
      <c r="F2" s="366"/>
      <c r="G2" s="366"/>
      <c r="H2" s="366"/>
      <c r="I2" s="366"/>
      <c r="J2" s="12"/>
      <c r="K2" s="41"/>
      <c r="L2" s="43" t="s">
        <v>35</v>
      </c>
      <c r="U2" s="42"/>
      <c r="X2" s="1"/>
    </row>
    <row r="3" spans="2:24" ht="25.5" customHeight="1" x14ac:dyDescent="0.2">
      <c r="B3" s="365"/>
      <c r="C3" s="366" t="s">
        <v>18</v>
      </c>
      <c r="D3" s="366"/>
      <c r="E3" s="366"/>
      <c r="F3" s="366"/>
      <c r="G3" s="366"/>
      <c r="H3" s="366"/>
      <c r="I3" s="366"/>
      <c r="J3" s="12"/>
      <c r="K3" s="41"/>
      <c r="L3" s="43" t="s">
        <v>30</v>
      </c>
      <c r="U3" s="42"/>
      <c r="X3" s="1"/>
    </row>
    <row r="4" spans="2:24" ht="25.5" customHeight="1" x14ac:dyDescent="0.2">
      <c r="B4" s="365"/>
      <c r="C4" s="366" t="s">
        <v>0</v>
      </c>
      <c r="D4" s="366"/>
      <c r="E4" s="366"/>
      <c r="F4" s="366"/>
      <c r="G4" s="366"/>
      <c r="H4" s="366"/>
      <c r="I4" s="366"/>
      <c r="J4" s="12"/>
      <c r="K4" s="41"/>
      <c r="L4" s="43" t="s">
        <v>36</v>
      </c>
      <c r="U4" s="42"/>
      <c r="X4" s="1"/>
    </row>
    <row r="5" spans="2:24" ht="25.5" customHeight="1" x14ac:dyDescent="0.2">
      <c r="B5" s="365"/>
      <c r="C5" s="366" t="s">
        <v>469</v>
      </c>
      <c r="D5" s="366"/>
      <c r="E5" s="366"/>
      <c r="F5" s="366"/>
      <c r="G5" s="366" t="s">
        <v>470</v>
      </c>
      <c r="H5" s="366"/>
      <c r="I5" s="366"/>
      <c r="J5" s="12"/>
      <c r="K5" s="41"/>
      <c r="L5" s="43" t="s">
        <v>31</v>
      </c>
      <c r="U5" s="42"/>
      <c r="X5" s="1"/>
    </row>
    <row r="6" spans="2:24" ht="23.25" customHeight="1" x14ac:dyDescent="0.2">
      <c r="B6" s="367" t="s">
        <v>1</v>
      </c>
      <c r="C6" s="367"/>
      <c r="D6" s="367"/>
      <c r="E6" s="367"/>
      <c r="F6" s="367"/>
      <c r="G6" s="367"/>
      <c r="H6" s="367"/>
      <c r="I6" s="367"/>
      <c r="J6" s="20"/>
      <c r="K6" s="20"/>
    </row>
    <row r="7" spans="2:24" ht="24" customHeight="1" x14ac:dyDescent="0.2">
      <c r="B7" s="351" t="s">
        <v>37</v>
      </c>
      <c r="C7" s="351"/>
      <c r="D7" s="351"/>
      <c r="E7" s="351"/>
      <c r="F7" s="351"/>
      <c r="G7" s="351"/>
      <c r="H7" s="351"/>
      <c r="I7" s="351"/>
      <c r="J7" s="13"/>
      <c r="K7" s="13"/>
    </row>
    <row r="8" spans="2:24" ht="24" customHeight="1" x14ac:dyDescent="0.2">
      <c r="B8" s="368" t="s">
        <v>19</v>
      </c>
      <c r="C8" s="368"/>
      <c r="D8" s="368"/>
      <c r="E8" s="368"/>
      <c r="F8" s="368"/>
      <c r="G8" s="368"/>
      <c r="H8" s="368"/>
      <c r="I8" s="368"/>
      <c r="J8" s="83"/>
      <c r="K8" s="83"/>
      <c r="N8" s="47" t="s">
        <v>56</v>
      </c>
    </row>
    <row r="9" spans="2:24" ht="46.5" customHeight="1" x14ac:dyDescent="0.2">
      <c r="B9" s="251" t="s">
        <v>100</v>
      </c>
      <c r="C9" s="252">
        <v>1</v>
      </c>
      <c r="D9" s="357" t="s">
        <v>101</v>
      </c>
      <c r="E9" s="357"/>
      <c r="F9" s="345" t="s">
        <v>562</v>
      </c>
      <c r="G9" s="345"/>
      <c r="H9" s="345"/>
      <c r="I9" s="345"/>
      <c r="J9" s="21"/>
      <c r="K9" s="21"/>
      <c r="M9" s="43" t="s">
        <v>22</v>
      </c>
      <c r="N9" s="47" t="s">
        <v>57</v>
      </c>
    </row>
    <row r="10" spans="2:24" ht="30.75" customHeight="1" x14ac:dyDescent="0.2">
      <c r="B10" s="251" t="s">
        <v>40</v>
      </c>
      <c r="C10" s="252" t="s">
        <v>88</v>
      </c>
      <c r="D10" s="357" t="s">
        <v>39</v>
      </c>
      <c r="E10" s="357"/>
      <c r="F10" s="363" t="s">
        <v>239</v>
      </c>
      <c r="G10" s="363"/>
      <c r="H10" s="36" t="s">
        <v>45</v>
      </c>
      <c r="I10" s="252" t="s">
        <v>88</v>
      </c>
      <c r="J10" s="15"/>
      <c r="K10" s="15"/>
      <c r="M10" s="43" t="s">
        <v>23</v>
      </c>
      <c r="N10" s="47" t="s">
        <v>58</v>
      </c>
    </row>
    <row r="11" spans="2:24" ht="30.75" customHeight="1" x14ac:dyDescent="0.2">
      <c r="B11" s="251" t="s">
        <v>46</v>
      </c>
      <c r="C11" s="345" t="s">
        <v>236</v>
      </c>
      <c r="D11" s="345"/>
      <c r="E11" s="345"/>
      <c r="F11" s="345"/>
      <c r="G11" s="36" t="s">
        <v>47</v>
      </c>
      <c r="H11" s="360" t="s">
        <v>236</v>
      </c>
      <c r="I11" s="360"/>
      <c r="J11" s="22"/>
      <c r="K11" s="22"/>
      <c r="M11" s="43" t="s">
        <v>24</v>
      </c>
      <c r="N11" s="47" t="s">
        <v>59</v>
      </c>
    </row>
    <row r="12" spans="2:24" ht="30.75" customHeight="1" x14ac:dyDescent="0.2">
      <c r="B12" s="251" t="s">
        <v>48</v>
      </c>
      <c r="C12" s="361" t="s">
        <v>22</v>
      </c>
      <c r="D12" s="361"/>
      <c r="E12" s="361"/>
      <c r="F12" s="361"/>
      <c r="G12" s="36" t="s">
        <v>49</v>
      </c>
      <c r="H12" s="362" t="s">
        <v>214</v>
      </c>
      <c r="I12" s="362"/>
      <c r="J12" s="23"/>
      <c r="K12" s="23"/>
      <c r="M12" s="44" t="s">
        <v>25</v>
      </c>
    </row>
    <row r="13" spans="2:24" ht="30.75" customHeight="1" x14ac:dyDescent="0.2">
      <c r="B13" s="251" t="s">
        <v>50</v>
      </c>
      <c r="C13" s="345" t="s">
        <v>95</v>
      </c>
      <c r="D13" s="345"/>
      <c r="E13" s="345"/>
      <c r="F13" s="345"/>
      <c r="G13" s="345"/>
      <c r="H13" s="345"/>
      <c r="I13" s="345"/>
      <c r="J13" s="14"/>
      <c r="K13" s="14"/>
      <c r="M13" s="44"/>
    </row>
    <row r="14" spans="2:24" ht="30.75" customHeight="1" x14ac:dyDescent="0.2">
      <c r="B14" s="251" t="s">
        <v>51</v>
      </c>
      <c r="C14" s="363" t="s">
        <v>236</v>
      </c>
      <c r="D14" s="363"/>
      <c r="E14" s="363"/>
      <c r="F14" s="363"/>
      <c r="G14" s="363"/>
      <c r="H14" s="363"/>
      <c r="I14" s="363"/>
      <c r="J14" s="15"/>
      <c r="K14" s="15"/>
      <c r="M14" s="44"/>
      <c r="N14" s="47" t="s">
        <v>87</v>
      </c>
    </row>
    <row r="15" spans="2:24" ht="30.75" customHeight="1" x14ac:dyDescent="0.2">
      <c r="B15" s="251" t="s">
        <v>52</v>
      </c>
      <c r="C15" s="345" t="s">
        <v>540</v>
      </c>
      <c r="D15" s="345"/>
      <c r="E15" s="345"/>
      <c r="F15" s="345"/>
      <c r="G15" s="36" t="s">
        <v>53</v>
      </c>
      <c r="H15" s="363" t="s">
        <v>32</v>
      </c>
      <c r="I15" s="363"/>
      <c r="J15" s="15"/>
      <c r="K15" s="15"/>
      <c r="M15" s="44" t="s">
        <v>26</v>
      </c>
      <c r="N15" s="47" t="s">
        <v>88</v>
      </c>
    </row>
    <row r="16" spans="2:24" ht="30.75" customHeight="1" x14ac:dyDescent="0.2">
      <c r="B16" s="251" t="s">
        <v>54</v>
      </c>
      <c r="C16" s="364" t="s">
        <v>541</v>
      </c>
      <c r="D16" s="364"/>
      <c r="E16" s="364"/>
      <c r="F16" s="364"/>
      <c r="G16" s="36" t="s">
        <v>55</v>
      </c>
      <c r="H16" s="363" t="s">
        <v>56</v>
      </c>
      <c r="I16" s="363"/>
      <c r="J16" s="15"/>
      <c r="K16" s="15"/>
      <c r="M16" s="44" t="s">
        <v>27</v>
      </c>
    </row>
    <row r="17" spans="2:14" ht="57" customHeight="1" x14ac:dyDescent="0.2">
      <c r="B17" s="251" t="s">
        <v>60</v>
      </c>
      <c r="C17" s="345" t="s">
        <v>542</v>
      </c>
      <c r="D17" s="345"/>
      <c r="E17" s="345"/>
      <c r="F17" s="345"/>
      <c r="G17" s="345"/>
      <c r="H17" s="345"/>
      <c r="I17" s="345"/>
      <c r="J17" s="14"/>
      <c r="K17" s="14"/>
      <c r="M17" s="44" t="s">
        <v>28</v>
      </c>
      <c r="N17" s="47" t="s">
        <v>89</v>
      </c>
    </row>
    <row r="18" spans="2:14" ht="30.75" customHeight="1" x14ac:dyDescent="0.2">
      <c r="B18" s="251" t="s">
        <v>61</v>
      </c>
      <c r="C18" s="345" t="s">
        <v>240</v>
      </c>
      <c r="D18" s="345"/>
      <c r="E18" s="345"/>
      <c r="F18" s="345"/>
      <c r="G18" s="345"/>
      <c r="H18" s="345"/>
      <c r="I18" s="345"/>
      <c r="J18" s="17"/>
      <c r="K18" s="17"/>
      <c r="M18" s="44" t="s">
        <v>29</v>
      </c>
      <c r="N18" s="47" t="s">
        <v>90</v>
      </c>
    </row>
    <row r="19" spans="2:14" ht="30.75" customHeight="1" x14ac:dyDescent="0.2">
      <c r="B19" s="251" t="s">
        <v>62</v>
      </c>
      <c r="C19" s="345" t="s">
        <v>543</v>
      </c>
      <c r="D19" s="345"/>
      <c r="E19" s="345"/>
      <c r="F19" s="345"/>
      <c r="G19" s="345"/>
      <c r="H19" s="345"/>
      <c r="I19" s="345"/>
      <c r="J19" s="16"/>
      <c r="K19" s="16"/>
      <c r="M19" s="44"/>
      <c r="N19" s="47" t="s">
        <v>544</v>
      </c>
    </row>
    <row r="20" spans="2:14" ht="30.75" customHeight="1" x14ac:dyDescent="0.2">
      <c r="B20" s="251" t="s">
        <v>63</v>
      </c>
      <c r="C20" s="356" t="s">
        <v>497</v>
      </c>
      <c r="D20" s="356"/>
      <c r="E20" s="356"/>
      <c r="F20" s="356"/>
      <c r="G20" s="356"/>
      <c r="H20" s="356"/>
      <c r="I20" s="356"/>
      <c r="J20" s="24"/>
      <c r="K20" s="24"/>
      <c r="M20" s="44" t="s">
        <v>32</v>
      </c>
      <c r="N20" s="47" t="s">
        <v>92</v>
      </c>
    </row>
    <row r="21" spans="2:14" ht="27.75" customHeight="1" x14ac:dyDescent="0.2">
      <c r="B21" s="357" t="s">
        <v>64</v>
      </c>
      <c r="C21" s="358" t="s">
        <v>41</v>
      </c>
      <c r="D21" s="358"/>
      <c r="E21" s="358"/>
      <c r="F21" s="359" t="s">
        <v>42</v>
      </c>
      <c r="G21" s="359"/>
      <c r="H21" s="359"/>
      <c r="I21" s="359"/>
      <c r="J21" s="25"/>
      <c r="K21" s="25"/>
      <c r="M21" s="44" t="s">
        <v>33</v>
      </c>
      <c r="N21" s="47" t="s">
        <v>545</v>
      </c>
    </row>
    <row r="22" spans="2:14" ht="27" customHeight="1" x14ac:dyDescent="0.2">
      <c r="B22" s="357"/>
      <c r="C22" s="354" t="s">
        <v>546</v>
      </c>
      <c r="D22" s="348"/>
      <c r="E22" s="348"/>
      <c r="F22" s="354" t="s">
        <v>547</v>
      </c>
      <c r="G22" s="353"/>
      <c r="H22" s="353"/>
      <c r="I22" s="353"/>
      <c r="J22" s="16"/>
      <c r="K22" s="16"/>
      <c r="M22" s="44" t="s">
        <v>34</v>
      </c>
      <c r="N22" s="47" t="s">
        <v>94</v>
      </c>
    </row>
    <row r="23" spans="2:14" ht="39.75" customHeight="1" x14ac:dyDescent="0.2">
      <c r="B23" s="251" t="s">
        <v>65</v>
      </c>
      <c r="C23" s="347" t="s">
        <v>500</v>
      </c>
      <c r="D23" s="348"/>
      <c r="E23" s="348"/>
      <c r="F23" s="347" t="s">
        <v>500</v>
      </c>
      <c r="G23" s="353"/>
      <c r="H23" s="353"/>
      <c r="I23" s="353"/>
      <c r="J23" s="15"/>
      <c r="K23" s="15"/>
      <c r="M23" s="44"/>
      <c r="N23" s="47" t="s">
        <v>95</v>
      </c>
    </row>
    <row r="24" spans="2:14" ht="44.25" customHeight="1" x14ac:dyDescent="0.2">
      <c r="B24" s="251" t="s">
        <v>66</v>
      </c>
      <c r="C24" s="354" t="s">
        <v>548</v>
      </c>
      <c r="D24" s="348"/>
      <c r="E24" s="348"/>
      <c r="F24" s="354" t="s">
        <v>549</v>
      </c>
      <c r="G24" s="353"/>
      <c r="H24" s="353"/>
      <c r="I24" s="353"/>
      <c r="J24" s="17"/>
      <c r="K24" s="17"/>
      <c r="M24" s="45"/>
      <c r="N24" s="47" t="s">
        <v>96</v>
      </c>
    </row>
    <row r="25" spans="2:14" ht="29.25" customHeight="1" x14ac:dyDescent="0.2">
      <c r="B25" s="251" t="s">
        <v>67</v>
      </c>
      <c r="C25" s="344">
        <v>43831</v>
      </c>
      <c r="D25" s="345"/>
      <c r="E25" s="345"/>
      <c r="F25" s="36" t="s">
        <v>98</v>
      </c>
      <c r="G25" s="355" t="s">
        <v>242</v>
      </c>
      <c r="H25" s="355"/>
      <c r="I25" s="355"/>
      <c r="J25" s="343"/>
      <c r="K25" s="18"/>
      <c r="M25" s="45"/>
    </row>
    <row r="26" spans="2:14" ht="27" customHeight="1" x14ac:dyDescent="0.2">
      <c r="B26" s="251" t="s">
        <v>97</v>
      </c>
      <c r="C26" s="344">
        <v>44196</v>
      </c>
      <c r="D26" s="345"/>
      <c r="E26" s="345"/>
      <c r="F26" s="36" t="s">
        <v>68</v>
      </c>
      <c r="G26" s="346">
        <v>1</v>
      </c>
      <c r="H26" s="346"/>
      <c r="I26" s="346"/>
      <c r="J26" s="343"/>
      <c r="K26" s="26"/>
      <c r="M26" s="45"/>
    </row>
    <row r="27" spans="2:14" ht="47.25" customHeight="1" x14ac:dyDescent="0.2">
      <c r="B27" s="251" t="s">
        <v>99</v>
      </c>
      <c r="C27" s="347" t="s">
        <v>28</v>
      </c>
      <c r="D27" s="348"/>
      <c r="E27" s="348"/>
      <c r="F27" s="82" t="s">
        <v>69</v>
      </c>
      <c r="G27" s="349" t="s">
        <v>242</v>
      </c>
      <c r="H27" s="349"/>
      <c r="I27" s="349"/>
      <c r="J27" s="25"/>
      <c r="K27" s="25"/>
      <c r="M27" s="45"/>
    </row>
    <row r="28" spans="2:14" ht="30" customHeight="1" x14ac:dyDescent="0.2">
      <c r="B28" s="338" t="s">
        <v>20</v>
      </c>
      <c r="C28" s="338"/>
      <c r="D28" s="338"/>
      <c r="E28" s="338"/>
      <c r="F28" s="338"/>
      <c r="G28" s="338"/>
      <c r="H28" s="338"/>
      <c r="I28" s="338"/>
      <c r="J28" s="83"/>
      <c r="K28" s="83"/>
      <c r="M28" s="45"/>
    </row>
    <row r="29" spans="2:14" ht="56.25" customHeight="1" x14ac:dyDescent="0.2">
      <c r="B29" s="37" t="s">
        <v>2</v>
      </c>
      <c r="C29" s="37" t="s">
        <v>70</v>
      </c>
      <c r="D29" s="37" t="s">
        <v>43</v>
      </c>
      <c r="E29" s="37" t="s">
        <v>71</v>
      </c>
      <c r="F29" s="37" t="s">
        <v>44</v>
      </c>
      <c r="G29" s="38" t="s">
        <v>13</v>
      </c>
      <c r="H29" s="38" t="s">
        <v>14</v>
      </c>
      <c r="I29" s="37" t="s">
        <v>15</v>
      </c>
      <c r="J29" s="16"/>
      <c r="K29" s="16"/>
      <c r="M29" s="45"/>
    </row>
    <row r="30" spans="2:14" ht="19.5" customHeight="1" x14ac:dyDescent="0.2">
      <c r="B30" s="253" t="s">
        <v>3</v>
      </c>
      <c r="C30" s="259">
        <v>0</v>
      </c>
      <c r="D30" s="210">
        <v>0</v>
      </c>
      <c r="E30" s="260">
        <v>0</v>
      </c>
      <c r="F30" s="261">
        <v>0</v>
      </c>
      <c r="G30" s="262" t="e">
        <v>#DIV/0!</v>
      </c>
      <c r="H30" s="263" t="e">
        <v>#DIV/0!</v>
      </c>
      <c r="I30" s="264">
        <v>0</v>
      </c>
      <c r="J30" s="27"/>
      <c r="K30" s="27"/>
      <c r="M30" s="45"/>
    </row>
    <row r="31" spans="2:14" ht="19.5" customHeight="1" x14ac:dyDescent="0.2">
      <c r="B31" s="253" t="s">
        <v>4</v>
      </c>
      <c r="C31" s="259">
        <v>0</v>
      </c>
      <c r="D31" s="210">
        <v>0</v>
      </c>
      <c r="E31" s="260">
        <v>0</v>
      </c>
      <c r="F31" s="261">
        <v>0</v>
      </c>
      <c r="G31" s="262" t="e">
        <v>#DIV/0!</v>
      </c>
      <c r="H31" s="263" t="e">
        <v>#DIV/0!</v>
      </c>
      <c r="I31" s="264">
        <v>0</v>
      </c>
      <c r="J31" s="27"/>
      <c r="K31" s="27"/>
      <c r="M31" s="45"/>
    </row>
    <row r="32" spans="2:14" ht="19.5" customHeight="1" x14ac:dyDescent="0.2">
      <c r="B32" s="253" t="s">
        <v>5</v>
      </c>
      <c r="C32" s="259">
        <v>2</v>
      </c>
      <c r="D32" s="210">
        <v>2</v>
      </c>
      <c r="E32" s="260">
        <v>2</v>
      </c>
      <c r="F32" s="261">
        <v>2</v>
      </c>
      <c r="G32" s="262">
        <v>1</v>
      </c>
      <c r="H32" s="263">
        <v>1</v>
      </c>
      <c r="I32" s="264">
        <v>1</v>
      </c>
      <c r="J32" s="27"/>
      <c r="K32" s="27"/>
      <c r="M32" s="45"/>
    </row>
    <row r="33" spans="2:11" ht="19.5" customHeight="1" x14ac:dyDescent="0.2">
      <c r="B33" s="253" t="s">
        <v>6</v>
      </c>
      <c r="C33" s="259">
        <v>0</v>
      </c>
      <c r="D33" s="210">
        <v>2</v>
      </c>
      <c r="E33" s="260">
        <v>0</v>
      </c>
      <c r="F33" s="261">
        <v>2</v>
      </c>
      <c r="G33" s="262" t="e">
        <v>#DIV/0!</v>
      </c>
      <c r="H33" s="263">
        <v>1</v>
      </c>
      <c r="I33" s="264">
        <v>1</v>
      </c>
      <c r="J33" s="27"/>
      <c r="K33" s="27"/>
    </row>
    <row r="34" spans="2:11" ht="19.5" customHeight="1" x14ac:dyDescent="0.2">
      <c r="B34" s="253" t="s">
        <v>7</v>
      </c>
      <c r="C34" s="259">
        <v>0</v>
      </c>
      <c r="D34" s="210">
        <v>2</v>
      </c>
      <c r="E34" s="260">
        <v>0</v>
      </c>
      <c r="F34" s="261">
        <v>2</v>
      </c>
      <c r="G34" s="262" t="e">
        <v>#DIV/0!</v>
      </c>
      <c r="H34" s="263">
        <v>1</v>
      </c>
      <c r="I34" s="264">
        <v>1</v>
      </c>
      <c r="J34" s="27"/>
      <c r="K34" s="27"/>
    </row>
    <row r="35" spans="2:11" ht="19.5" customHeight="1" x14ac:dyDescent="0.2">
      <c r="B35" s="253" t="s">
        <v>8</v>
      </c>
      <c r="C35" s="259">
        <v>0</v>
      </c>
      <c r="D35" s="210">
        <v>2</v>
      </c>
      <c r="E35" s="260">
        <v>0</v>
      </c>
      <c r="F35" s="261">
        <v>2</v>
      </c>
      <c r="G35" s="262" t="e">
        <v>#DIV/0!</v>
      </c>
      <c r="H35" s="263">
        <v>1</v>
      </c>
      <c r="I35" s="264">
        <v>1</v>
      </c>
      <c r="J35" s="27"/>
      <c r="K35" s="27"/>
    </row>
    <row r="36" spans="2:11" ht="19.5" customHeight="1" x14ac:dyDescent="0.2">
      <c r="B36" s="253" t="s">
        <v>9</v>
      </c>
      <c r="C36" s="259">
        <v>0</v>
      </c>
      <c r="D36" s="210">
        <v>2</v>
      </c>
      <c r="E36" s="260">
        <v>0</v>
      </c>
      <c r="F36" s="261">
        <v>2</v>
      </c>
      <c r="G36" s="262" t="e">
        <v>#DIV/0!</v>
      </c>
      <c r="H36" s="263">
        <v>1</v>
      </c>
      <c r="I36" s="264">
        <v>1</v>
      </c>
      <c r="J36" s="27"/>
      <c r="K36" s="27"/>
    </row>
    <row r="37" spans="2:11" ht="19.5" customHeight="1" x14ac:dyDescent="0.2">
      <c r="B37" s="253" t="s">
        <v>10</v>
      </c>
      <c r="C37" s="259">
        <v>0</v>
      </c>
      <c r="D37" s="210">
        <v>2</v>
      </c>
      <c r="E37" s="260">
        <v>0</v>
      </c>
      <c r="F37" s="261">
        <v>2</v>
      </c>
      <c r="G37" s="262" t="e">
        <v>#DIV/0!</v>
      </c>
      <c r="H37" s="263">
        <v>1</v>
      </c>
      <c r="I37" s="264">
        <v>1</v>
      </c>
      <c r="J37" s="27"/>
      <c r="K37" s="27"/>
    </row>
    <row r="38" spans="2:11" ht="19.5" customHeight="1" x14ac:dyDescent="0.2">
      <c r="B38" s="253" t="s">
        <v>11</v>
      </c>
      <c r="C38" s="259">
        <v>0</v>
      </c>
      <c r="D38" s="210">
        <v>2</v>
      </c>
      <c r="E38" s="260">
        <v>0</v>
      </c>
      <c r="F38" s="261">
        <v>2</v>
      </c>
      <c r="G38" s="262" t="e">
        <v>#DIV/0!</v>
      </c>
      <c r="H38" s="263">
        <v>1</v>
      </c>
      <c r="I38" s="264">
        <v>1</v>
      </c>
      <c r="J38" s="27"/>
      <c r="K38" s="27"/>
    </row>
    <row r="39" spans="2:11" ht="19.5" customHeight="1" x14ac:dyDescent="0.2">
      <c r="B39" s="253" t="s">
        <v>12</v>
      </c>
      <c r="C39" s="259">
        <v>0</v>
      </c>
      <c r="D39" s="210">
        <v>2</v>
      </c>
      <c r="E39" s="260">
        <v>0</v>
      </c>
      <c r="F39" s="261">
        <v>2</v>
      </c>
      <c r="G39" s="262" t="e">
        <v>#DIV/0!</v>
      </c>
      <c r="H39" s="263">
        <v>1</v>
      </c>
      <c r="I39" s="264">
        <v>1</v>
      </c>
      <c r="J39" s="27"/>
      <c r="K39" s="27"/>
    </row>
    <row r="40" spans="2:11" ht="19.5" customHeight="1" x14ac:dyDescent="0.2">
      <c r="B40" s="253" t="s">
        <v>16</v>
      </c>
      <c r="C40" s="259">
        <v>0</v>
      </c>
      <c r="D40" s="210">
        <v>2</v>
      </c>
      <c r="E40" s="260">
        <v>0</v>
      </c>
      <c r="F40" s="261">
        <v>2</v>
      </c>
      <c r="G40" s="262" t="e">
        <v>#DIV/0!</v>
      </c>
      <c r="H40" s="263">
        <v>1</v>
      </c>
      <c r="I40" s="264">
        <v>1</v>
      </c>
      <c r="J40" s="27"/>
      <c r="K40" s="27"/>
    </row>
    <row r="41" spans="2:11" ht="19.5" customHeight="1" x14ac:dyDescent="0.2">
      <c r="B41" s="253" t="s">
        <v>17</v>
      </c>
      <c r="C41" s="259">
        <v>0</v>
      </c>
      <c r="D41" s="210">
        <v>2</v>
      </c>
      <c r="E41" s="260">
        <v>0</v>
      </c>
      <c r="F41" s="261">
        <v>2</v>
      </c>
      <c r="G41" s="262" t="e">
        <v>#DIV/0!</v>
      </c>
      <c r="H41" s="263">
        <v>1</v>
      </c>
      <c r="I41" s="264">
        <v>1</v>
      </c>
      <c r="J41" s="27"/>
      <c r="K41" s="27"/>
    </row>
    <row r="42" spans="2:11" ht="54" customHeight="1" x14ac:dyDescent="0.2">
      <c r="B42" s="256" t="s">
        <v>72</v>
      </c>
      <c r="C42" s="350" t="s">
        <v>561</v>
      </c>
      <c r="D42" s="350"/>
      <c r="E42" s="350"/>
      <c r="F42" s="350"/>
      <c r="G42" s="350"/>
      <c r="H42" s="350"/>
      <c r="I42" s="350"/>
      <c r="J42" s="28"/>
      <c r="K42" s="28"/>
    </row>
    <row r="43" spans="2:11" ht="29.25" customHeight="1" x14ac:dyDescent="0.2">
      <c r="B43" s="338" t="s">
        <v>21</v>
      </c>
      <c r="C43" s="338"/>
      <c r="D43" s="338"/>
      <c r="E43" s="338"/>
      <c r="F43" s="338"/>
      <c r="G43" s="338"/>
      <c r="H43" s="338"/>
      <c r="I43" s="338"/>
      <c r="J43" s="83"/>
      <c r="K43" s="83"/>
    </row>
    <row r="44" spans="2:11" ht="51.75" customHeight="1" x14ac:dyDescent="0.2">
      <c r="B44" s="351"/>
      <c r="C44" s="351"/>
      <c r="D44" s="351"/>
      <c r="E44" s="351"/>
      <c r="F44" s="351"/>
      <c r="G44" s="351"/>
      <c r="H44" s="351"/>
      <c r="I44" s="351"/>
      <c r="J44" s="83"/>
      <c r="K44" s="265"/>
    </row>
    <row r="45" spans="2:11" ht="51.75" customHeight="1" x14ac:dyDescent="0.2">
      <c r="B45" s="351"/>
      <c r="C45" s="351"/>
      <c r="D45" s="351"/>
      <c r="E45" s="351"/>
      <c r="F45" s="351"/>
      <c r="G45" s="351"/>
      <c r="H45" s="351"/>
      <c r="I45" s="351"/>
      <c r="J45" s="28"/>
      <c r="K45" s="28"/>
    </row>
    <row r="46" spans="2:11" ht="51.75" customHeight="1" x14ac:dyDescent="0.2">
      <c r="B46" s="351"/>
      <c r="C46" s="351"/>
      <c r="D46" s="351"/>
      <c r="E46" s="351"/>
      <c r="F46" s="351"/>
      <c r="G46" s="351"/>
      <c r="H46" s="351"/>
      <c r="I46" s="351"/>
      <c r="J46" s="28"/>
      <c r="K46" s="28"/>
    </row>
    <row r="47" spans="2:11" ht="51.75" customHeight="1" x14ac:dyDescent="0.2">
      <c r="B47" s="351"/>
      <c r="C47" s="351"/>
      <c r="D47" s="351"/>
      <c r="E47" s="351"/>
      <c r="F47" s="351"/>
      <c r="G47" s="351"/>
      <c r="H47" s="351"/>
      <c r="I47" s="351"/>
      <c r="J47" s="28"/>
      <c r="K47" s="28"/>
    </row>
    <row r="48" spans="2:11" ht="51.75" customHeight="1" x14ac:dyDescent="0.2">
      <c r="B48" s="351"/>
      <c r="C48" s="351"/>
      <c r="D48" s="351"/>
      <c r="E48" s="351"/>
      <c r="F48" s="351"/>
      <c r="G48" s="351"/>
      <c r="H48" s="351"/>
      <c r="I48" s="351"/>
      <c r="J48" s="29"/>
      <c r="K48" s="29"/>
    </row>
    <row r="49" spans="2:11" ht="47.25" customHeight="1" x14ac:dyDescent="0.2">
      <c r="B49" s="251" t="s">
        <v>73</v>
      </c>
      <c r="C49" s="350" t="s">
        <v>561</v>
      </c>
      <c r="D49" s="350"/>
      <c r="E49" s="350"/>
      <c r="F49" s="350"/>
      <c r="G49" s="350"/>
      <c r="H49" s="350"/>
      <c r="I49" s="350"/>
      <c r="J49" s="30"/>
      <c r="K49" s="30"/>
    </row>
    <row r="50" spans="2:11" ht="34.5" customHeight="1" x14ac:dyDescent="0.2">
      <c r="B50" s="251" t="s">
        <v>74</v>
      </c>
      <c r="C50" s="352" t="s">
        <v>550</v>
      </c>
      <c r="D50" s="352"/>
      <c r="E50" s="352"/>
      <c r="F50" s="352"/>
      <c r="G50" s="352"/>
      <c r="H50" s="352"/>
      <c r="I50" s="352"/>
      <c r="J50" s="30"/>
      <c r="K50" s="30"/>
    </row>
    <row r="51" spans="2:11" ht="34.5" customHeight="1" x14ac:dyDescent="0.2">
      <c r="B51" s="254" t="s">
        <v>75</v>
      </c>
      <c r="C51" s="341" t="s">
        <v>551</v>
      </c>
      <c r="D51" s="342"/>
      <c r="E51" s="342"/>
      <c r="F51" s="342"/>
      <c r="G51" s="342"/>
      <c r="H51" s="342"/>
      <c r="I51" s="342"/>
      <c r="J51" s="30"/>
      <c r="K51" s="30"/>
    </row>
    <row r="52" spans="2:11" ht="29.25" customHeight="1" x14ac:dyDescent="0.2">
      <c r="B52" s="338" t="s">
        <v>38</v>
      </c>
      <c r="C52" s="338"/>
      <c r="D52" s="338"/>
      <c r="E52" s="338"/>
      <c r="F52" s="338"/>
      <c r="G52" s="338"/>
      <c r="H52" s="338"/>
      <c r="I52" s="338"/>
      <c r="J52" s="30"/>
      <c r="K52" s="30"/>
    </row>
    <row r="53" spans="2:11" ht="33" customHeight="1" x14ac:dyDescent="0.2">
      <c r="B53" s="339" t="s">
        <v>76</v>
      </c>
      <c r="C53" s="255" t="s">
        <v>77</v>
      </c>
      <c r="D53" s="340" t="s">
        <v>78</v>
      </c>
      <c r="E53" s="340"/>
      <c r="F53" s="340"/>
      <c r="G53" s="340" t="s">
        <v>79</v>
      </c>
      <c r="H53" s="340"/>
      <c r="I53" s="340"/>
      <c r="J53" s="31"/>
      <c r="K53" s="31"/>
    </row>
    <row r="54" spans="2:11" ht="31.5" customHeight="1" x14ac:dyDescent="0.2">
      <c r="B54" s="339"/>
      <c r="C54" s="272">
        <v>44105</v>
      </c>
      <c r="D54" s="334"/>
      <c r="E54" s="334"/>
      <c r="F54" s="334"/>
      <c r="G54" s="334" t="s">
        <v>560</v>
      </c>
      <c r="H54" s="334"/>
      <c r="I54" s="334"/>
      <c r="J54" s="31"/>
      <c r="K54" s="31"/>
    </row>
    <row r="55" spans="2:11" ht="31.5" customHeight="1" x14ac:dyDescent="0.2">
      <c r="B55" s="254" t="s">
        <v>80</v>
      </c>
      <c r="C55" s="335" t="s">
        <v>552</v>
      </c>
      <c r="D55" s="335"/>
      <c r="E55" s="336" t="s">
        <v>81</v>
      </c>
      <c r="F55" s="336"/>
      <c r="G55" s="335" t="s">
        <v>216</v>
      </c>
      <c r="H55" s="335"/>
      <c r="I55" s="335"/>
      <c r="J55" s="32"/>
      <c r="K55" s="32"/>
    </row>
    <row r="56" spans="2:11" ht="31.5" customHeight="1" x14ac:dyDescent="0.2">
      <c r="B56" s="254" t="s">
        <v>82</v>
      </c>
      <c r="C56" s="332" t="s">
        <v>473</v>
      </c>
      <c r="D56" s="332"/>
      <c r="E56" s="337" t="s">
        <v>86</v>
      </c>
      <c r="F56" s="337"/>
      <c r="G56" s="335" t="s">
        <v>473</v>
      </c>
      <c r="H56" s="335"/>
      <c r="I56" s="335"/>
      <c r="J56" s="32"/>
      <c r="K56" s="32"/>
    </row>
    <row r="57" spans="2:11" ht="31.5" customHeight="1" x14ac:dyDescent="0.2">
      <c r="B57" s="254" t="s">
        <v>84</v>
      </c>
      <c r="C57" s="332"/>
      <c r="D57" s="332"/>
      <c r="E57" s="333" t="s">
        <v>83</v>
      </c>
      <c r="F57" s="333"/>
      <c r="G57" s="332"/>
      <c r="H57" s="332"/>
      <c r="I57" s="332"/>
      <c r="J57" s="33"/>
      <c r="K57" s="33"/>
    </row>
    <row r="58" spans="2:11" ht="31.5" customHeight="1" x14ac:dyDescent="0.2">
      <c r="B58" s="254" t="s">
        <v>85</v>
      </c>
      <c r="C58" s="334"/>
      <c r="D58" s="334"/>
      <c r="E58" s="333"/>
      <c r="F58" s="333"/>
      <c r="G58" s="332"/>
      <c r="H58" s="332"/>
      <c r="I58" s="332"/>
      <c r="J58" s="33"/>
      <c r="K58" s="33"/>
    </row>
    <row r="59" spans="2:11" ht="15" hidden="1" x14ac:dyDescent="0.25">
      <c r="B59" s="9"/>
      <c r="C59" s="9"/>
      <c r="D59" s="10"/>
      <c r="E59" s="10"/>
      <c r="F59" s="10"/>
      <c r="G59" s="10"/>
      <c r="H59" s="10"/>
      <c r="I59" s="11"/>
      <c r="J59" s="34"/>
      <c r="K59" s="34"/>
    </row>
    <row r="60" spans="2:11" hidden="1" x14ac:dyDescent="0.2">
      <c r="B60" s="4"/>
      <c r="C60" s="5"/>
      <c r="D60" s="5"/>
      <c r="E60" s="6"/>
      <c r="F60" s="6"/>
      <c r="G60" s="7"/>
      <c r="H60" s="8"/>
      <c r="I60" s="5"/>
      <c r="J60" s="35"/>
      <c r="K60" s="35"/>
    </row>
    <row r="61" spans="2:11" hidden="1" x14ac:dyDescent="0.2">
      <c r="B61" s="4"/>
      <c r="C61" s="5"/>
      <c r="D61" s="5"/>
      <c r="E61" s="6"/>
      <c r="F61" s="6"/>
      <c r="G61" s="7"/>
      <c r="H61" s="8"/>
      <c r="I61" s="5"/>
      <c r="J61" s="35"/>
      <c r="K61" s="35"/>
    </row>
    <row r="62" spans="2:11" hidden="1" x14ac:dyDescent="0.2">
      <c r="B62" s="4"/>
      <c r="C62" s="5"/>
      <c r="D62" s="5"/>
      <c r="E62" s="6"/>
      <c r="F62" s="6"/>
      <c r="G62" s="7"/>
      <c r="H62" s="8"/>
      <c r="I62" s="5"/>
      <c r="J62" s="35"/>
      <c r="K62" s="35"/>
    </row>
    <row r="63" spans="2:11" hidden="1" x14ac:dyDescent="0.2">
      <c r="B63" s="4"/>
      <c r="C63" s="5"/>
      <c r="D63" s="5"/>
      <c r="E63" s="6"/>
      <c r="F63" s="6"/>
      <c r="G63" s="7"/>
      <c r="H63" s="8"/>
      <c r="I63" s="5"/>
      <c r="J63" s="35"/>
      <c r="K63" s="35"/>
    </row>
    <row r="64" spans="2:11" hidden="1" x14ac:dyDescent="0.2">
      <c r="B64" s="4"/>
      <c r="C64" s="5"/>
      <c r="D64" s="5"/>
      <c r="E64" s="6"/>
      <c r="F64" s="6"/>
      <c r="G64" s="7"/>
      <c r="H64" s="8"/>
      <c r="I64" s="5"/>
      <c r="J64" s="35"/>
      <c r="K64" s="35"/>
    </row>
    <row r="65" spans="2:11" hidden="1" x14ac:dyDescent="0.2">
      <c r="B65" s="4"/>
      <c r="C65" s="5"/>
      <c r="D65" s="5"/>
      <c r="E65" s="6"/>
      <c r="F65" s="6"/>
      <c r="G65" s="7"/>
      <c r="H65" s="8"/>
      <c r="I65" s="5"/>
      <c r="J65" s="35"/>
      <c r="K65" s="35"/>
    </row>
    <row r="66" spans="2:11" hidden="1" x14ac:dyDescent="0.2">
      <c r="B66" s="4"/>
      <c r="C66" s="5"/>
      <c r="D66" s="5"/>
      <c r="E66" s="6"/>
      <c r="F66" s="6"/>
      <c r="G66" s="7"/>
      <c r="H66" s="8"/>
      <c r="I66" s="5"/>
      <c r="J66" s="35"/>
      <c r="K66" s="35"/>
    </row>
    <row r="67" spans="2:11" hidden="1" x14ac:dyDescent="0.2">
      <c r="B67" s="4"/>
      <c r="C67" s="5"/>
      <c r="D67" s="5"/>
      <c r="E67" s="6"/>
      <c r="F67" s="6"/>
      <c r="G67" s="7"/>
      <c r="H67" s="8"/>
      <c r="I67" s="5"/>
      <c r="J67" s="35"/>
      <c r="K67" s="35"/>
    </row>
  </sheetData>
  <mergeCells count="66">
    <mergeCell ref="D10:E10"/>
    <mergeCell ref="F10:G10"/>
    <mergeCell ref="B2:B5"/>
    <mergeCell ref="C2:I2"/>
    <mergeCell ref="C3:I3"/>
    <mergeCell ref="C4:I4"/>
    <mergeCell ref="C5:F5"/>
    <mergeCell ref="G5:I5"/>
    <mergeCell ref="B6:I6"/>
    <mergeCell ref="B7:I7"/>
    <mergeCell ref="B8:I8"/>
    <mergeCell ref="D9:E9"/>
    <mergeCell ref="F9:I9"/>
    <mergeCell ref="C18:I18"/>
    <mergeCell ref="C11:F11"/>
    <mergeCell ref="H11:I11"/>
    <mergeCell ref="C12:F12"/>
    <mergeCell ref="H12:I12"/>
    <mergeCell ref="C13:I13"/>
    <mergeCell ref="C14:I14"/>
    <mergeCell ref="C15:F15"/>
    <mergeCell ref="H15:I15"/>
    <mergeCell ref="C16:F16"/>
    <mergeCell ref="H16:I16"/>
    <mergeCell ref="C17:I17"/>
    <mergeCell ref="C19:I19"/>
    <mergeCell ref="C20:I20"/>
    <mergeCell ref="B21:B22"/>
    <mergeCell ref="C21:E21"/>
    <mergeCell ref="F21:I21"/>
    <mergeCell ref="C22:E22"/>
    <mergeCell ref="F22:I22"/>
    <mergeCell ref="C23:E23"/>
    <mergeCell ref="F23:I23"/>
    <mergeCell ref="C24:E24"/>
    <mergeCell ref="F24:I24"/>
    <mergeCell ref="C25:E25"/>
    <mergeCell ref="G25:I25"/>
    <mergeCell ref="C51:I51"/>
    <mergeCell ref="J25:J26"/>
    <mergeCell ref="C26:E26"/>
    <mergeCell ref="G26:I26"/>
    <mergeCell ref="C27:E27"/>
    <mergeCell ref="G27:I27"/>
    <mergeCell ref="B28:I28"/>
    <mergeCell ref="C42:I42"/>
    <mergeCell ref="B43:I43"/>
    <mergeCell ref="B44:I48"/>
    <mergeCell ref="C49:I49"/>
    <mergeCell ref="C50:I50"/>
    <mergeCell ref="B52:I52"/>
    <mergeCell ref="B53:B54"/>
    <mergeCell ref="D53:F53"/>
    <mergeCell ref="G53:I53"/>
    <mergeCell ref="D54:F54"/>
    <mergeCell ref="G54:I54"/>
    <mergeCell ref="C57:D57"/>
    <mergeCell ref="E57:F58"/>
    <mergeCell ref="G57:I58"/>
    <mergeCell ref="C58:D58"/>
    <mergeCell ref="C55:D55"/>
    <mergeCell ref="E55:F55"/>
    <mergeCell ref="G55:I55"/>
    <mergeCell ref="C56:D56"/>
    <mergeCell ref="E56:F56"/>
    <mergeCell ref="G56:I56"/>
  </mergeCells>
  <dataValidations count="8">
    <dataValidation type="list" allowBlank="1" showInputMessage="1" showErrorMessage="1" prompt=" - " sqref="C27">
      <formula1>$M$15:$M$18</formula1>
    </dataValidation>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K19"/>
  <sheetViews>
    <sheetView topLeftCell="A9" zoomScale="70" zoomScaleNormal="70" workbookViewId="0">
      <selection activeCell="E25" sqref="E25"/>
    </sheetView>
  </sheetViews>
  <sheetFormatPr baseColWidth="10" defaultRowHeight="15" x14ac:dyDescent="0.25"/>
  <cols>
    <col min="1" max="1" width="1.28515625" customWidth="1"/>
    <col min="2" max="2" width="28.140625" style="70" customWidth="1"/>
    <col min="3" max="3" width="28" customWidth="1"/>
    <col min="4" max="4" width="20" customWidth="1"/>
    <col min="5" max="5" width="9.5703125" customWidth="1"/>
    <col min="6" max="6" width="59.140625" customWidth="1"/>
    <col min="7" max="7" width="18.7109375" customWidth="1"/>
    <col min="8" max="8" width="16.140625" customWidth="1"/>
    <col min="9" max="9" width="16.28515625" customWidth="1"/>
    <col min="10" max="10" width="15.7109375" customWidth="1"/>
    <col min="11" max="11" width="32"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1" ht="15.75" thickBot="1" x14ac:dyDescent="0.3"/>
    <row r="2" spans="2:11" ht="15.75" thickBot="1" x14ac:dyDescent="0.3">
      <c r="B2" s="386"/>
      <c r="C2" s="389" t="s">
        <v>234</v>
      </c>
      <c r="D2" s="390"/>
      <c r="E2" s="390"/>
      <c r="F2" s="390"/>
      <c r="G2" s="390"/>
      <c r="H2" s="390"/>
      <c r="I2" s="390"/>
      <c r="J2" s="391"/>
    </row>
    <row r="3" spans="2:11" ht="15.75" thickBot="1" x14ac:dyDescent="0.3">
      <c r="B3" s="387"/>
      <c r="C3" s="392" t="s">
        <v>18</v>
      </c>
      <c r="D3" s="393"/>
      <c r="E3" s="393"/>
      <c r="F3" s="393"/>
      <c r="G3" s="393"/>
      <c r="H3" s="393"/>
      <c r="I3" s="393"/>
      <c r="J3" s="394"/>
    </row>
    <row r="4" spans="2:11" ht="15.75" thickBot="1" x14ac:dyDescent="0.3">
      <c r="B4" s="387"/>
      <c r="C4" s="392" t="s">
        <v>235</v>
      </c>
      <c r="D4" s="393"/>
      <c r="E4" s="393"/>
      <c r="F4" s="393"/>
      <c r="G4" s="393"/>
      <c r="H4" s="393"/>
      <c r="I4" s="393"/>
      <c r="J4" s="394"/>
    </row>
    <row r="5" spans="2:11" ht="15.75" thickBot="1" x14ac:dyDescent="0.3">
      <c r="B5" s="388"/>
      <c r="C5" s="392" t="s">
        <v>471</v>
      </c>
      <c r="D5" s="393"/>
      <c r="E5" s="393"/>
      <c r="F5" s="393"/>
      <c r="G5" s="393"/>
      <c r="H5" s="395" t="s">
        <v>472</v>
      </c>
      <c r="I5" s="396"/>
      <c r="J5" s="397"/>
    </row>
    <row r="6" spans="2:11" ht="15.75" thickBot="1" x14ac:dyDescent="0.3">
      <c r="B6" s="71"/>
      <c r="C6" s="72"/>
      <c r="D6" s="72"/>
      <c r="E6" s="72"/>
      <c r="F6" s="72"/>
      <c r="G6" s="72"/>
      <c r="H6" s="72"/>
      <c r="I6" s="72"/>
      <c r="J6" s="73"/>
    </row>
    <row r="7" spans="2:11" ht="27.75" customHeight="1" thickBot="1" x14ac:dyDescent="0.3">
      <c r="B7" s="74" t="s">
        <v>217</v>
      </c>
      <c r="C7" s="383" t="s">
        <v>553</v>
      </c>
      <c r="D7" s="384"/>
      <c r="E7" s="385"/>
      <c r="F7" s="75"/>
      <c r="G7" s="72"/>
      <c r="H7" s="72"/>
      <c r="I7" s="72"/>
      <c r="J7" s="73"/>
    </row>
    <row r="8" spans="2:11" ht="27.75" customHeight="1" thickBot="1" x14ac:dyDescent="0.3">
      <c r="B8" s="76" t="s">
        <v>104</v>
      </c>
      <c r="C8" s="383" t="s">
        <v>505</v>
      </c>
      <c r="D8" s="384"/>
      <c r="E8" s="385"/>
      <c r="F8" s="75"/>
      <c r="G8" s="72"/>
      <c r="H8" s="72"/>
      <c r="I8" s="72"/>
      <c r="J8" s="73"/>
    </row>
    <row r="9" spans="2:11" ht="27.75" customHeight="1" thickBot="1" x14ac:dyDescent="0.3">
      <c r="B9" s="76" t="s">
        <v>218</v>
      </c>
      <c r="C9" s="383" t="s">
        <v>505</v>
      </c>
      <c r="D9" s="384"/>
      <c r="E9" s="385"/>
      <c r="F9" s="77"/>
      <c r="G9" s="72"/>
      <c r="H9" s="72"/>
      <c r="I9" s="72"/>
      <c r="J9" s="73"/>
    </row>
    <row r="10" spans="2:11" ht="27.75" customHeight="1" thickBot="1" x14ac:dyDescent="0.3">
      <c r="B10" s="76" t="s">
        <v>219</v>
      </c>
      <c r="C10" s="383" t="s">
        <v>473</v>
      </c>
      <c r="D10" s="384"/>
      <c r="E10" s="385"/>
      <c r="F10" s="75"/>
      <c r="G10" s="72"/>
      <c r="H10" s="72"/>
      <c r="I10" s="72"/>
      <c r="J10" s="73"/>
    </row>
    <row r="11" spans="2:11" ht="27.75" customHeight="1" thickBot="1" x14ac:dyDescent="0.3">
      <c r="B11" s="76" t="s">
        <v>220</v>
      </c>
      <c r="C11" s="383" t="str">
        <f>'[3]1_Acciones_disciplinarias'!F9</f>
        <v>Sustanciar oportunamente el 100% de las actuaciones disciplinarias en segunda instancia .</v>
      </c>
      <c r="D11" s="384"/>
      <c r="E11" s="385"/>
      <c r="F11" s="75"/>
      <c r="G11" s="72"/>
      <c r="H11" s="72"/>
      <c r="I11" s="72"/>
      <c r="J11" s="73"/>
    </row>
    <row r="13" spans="2:11" ht="26.25" customHeight="1" x14ac:dyDescent="0.25">
      <c r="B13" s="382" t="s">
        <v>252</v>
      </c>
      <c r="C13" s="382"/>
      <c r="D13" s="382"/>
      <c r="E13" s="382"/>
      <c r="F13" s="382"/>
      <c r="G13" s="382"/>
      <c r="H13" s="382"/>
      <c r="I13" s="371" t="s">
        <v>221</v>
      </c>
      <c r="J13" s="371"/>
      <c r="K13" s="371"/>
    </row>
    <row r="14" spans="2:11" s="79" customFormat="1" ht="45" x14ac:dyDescent="0.25">
      <c r="B14" s="257" t="s">
        <v>222</v>
      </c>
      <c r="C14" s="257" t="s">
        <v>223</v>
      </c>
      <c r="D14" s="257" t="s">
        <v>224</v>
      </c>
      <c r="E14" s="257" t="s">
        <v>225</v>
      </c>
      <c r="F14" s="257" t="s">
        <v>226</v>
      </c>
      <c r="G14" s="257" t="s">
        <v>227</v>
      </c>
      <c r="H14" s="257" t="s">
        <v>228</v>
      </c>
      <c r="I14" s="179" t="s">
        <v>229</v>
      </c>
      <c r="J14" s="179" t="s">
        <v>230</v>
      </c>
      <c r="K14" s="179" t="s">
        <v>231</v>
      </c>
    </row>
    <row r="15" spans="2:11" ht="37.5" customHeight="1" x14ac:dyDescent="0.25">
      <c r="B15" s="372">
        <v>1</v>
      </c>
      <c r="C15" s="373" t="s">
        <v>554</v>
      </c>
      <c r="D15" s="374" t="s">
        <v>242</v>
      </c>
      <c r="E15" s="102">
        <v>1</v>
      </c>
      <c r="F15" s="102" t="s">
        <v>555</v>
      </c>
      <c r="G15" s="266" t="s">
        <v>242</v>
      </c>
      <c r="H15" s="267">
        <v>43983</v>
      </c>
      <c r="I15" s="375" t="s">
        <v>242</v>
      </c>
      <c r="J15" s="378">
        <v>43891</v>
      </c>
      <c r="K15" s="379" t="s">
        <v>556</v>
      </c>
    </row>
    <row r="16" spans="2:11" ht="37.5" customHeight="1" x14ac:dyDescent="0.25">
      <c r="B16" s="372"/>
      <c r="C16" s="373"/>
      <c r="D16" s="374"/>
      <c r="E16" s="102">
        <v>2</v>
      </c>
      <c r="F16" s="102" t="s">
        <v>557</v>
      </c>
      <c r="G16" s="266" t="s">
        <v>242</v>
      </c>
      <c r="H16" s="267">
        <v>43983</v>
      </c>
      <c r="I16" s="376"/>
      <c r="J16" s="376"/>
      <c r="K16" s="380"/>
    </row>
    <row r="17" spans="2:11" ht="37.5" customHeight="1" x14ac:dyDescent="0.25">
      <c r="B17" s="372"/>
      <c r="C17" s="373"/>
      <c r="D17" s="374"/>
      <c r="E17" s="102">
        <v>3</v>
      </c>
      <c r="F17" s="102" t="s">
        <v>558</v>
      </c>
      <c r="G17" s="266" t="s">
        <v>242</v>
      </c>
      <c r="H17" s="267">
        <v>43983</v>
      </c>
      <c r="I17" s="376"/>
      <c r="J17" s="376"/>
      <c r="K17" s="380"/>
    </row>
    <row r="18" spans="2:11" ht="37.5" customHeight="1" x14ac:dyDescent="0.25">
      <c r="B18" s="372"/>
      <c r="C18" s="373"/>
      <c r="D18" s="374"/>
      <c r="E18" s="268">
        <v>4</v>
      </c>
      <c r="F18" s="269" t="s">
        <v>559</v>
      </c>
      <c r="G18" s="266" t="s">
        <v>242</v>
      </c>
      <c r="H18" s="267">
        <v>43983</v>
      </c>
      <c r="I18" s="377"/>
      <c r="J18" s="377"/>
      <c r="K18" s="381"/>
    </row>
    <row r="19" spans="2:11" s="80" customFormat="1" ht="21.75" customHeight="1" x14ac:dyDescent="0.25">
      <c r="B19" s="369" t="s">
        <v>232</v>
      </c>
      <c r="C19" s="369"/>
      <c r="D19" s="258">
        <f>SUM(D15:D18)</f>
        <v>0</v>
      </c>
      <c r="E19" s="370" t="s">
        <v>233</v>
      </c>
      <c r="F19" s="370"/>
      <c r="G19" s="258">
        <f>SUM(G15:G18)</f>
        <v>0</v>
      </c>
      <c r="H19" s="258"/>
      <c r="I19" s="186"/>
      <c r="J19" s="186"/>
      <c r="K19" s="186"/>
    </row>
  </sheetData>
  <mergeCells count="21">
    <mergeCell ref="B2:B5"/>
    <mergeCell ref="C2:J2"/>
    <mergeCell ref="C3:J3"/>
    <mergeCell ref="C4:J4"/>
    <mergeCell ref="C5:G5"/>
    <mergeCell ref="H5:J5"/>
    <mergeCell ref="C7:E7"/>
    <mergeCell ref="C8:E8"/>
    <mergeCell ref="C9:E9"/>
    <mergeCell ref="C10:E10"/>
    <mergeCell ref="C11:E11"/>
    <mergeCell ref="B19:C19"/>
    <mergeCell ref="E19:F19"/>
    <mergeCell ref="I13:K13"/>
    <mergeCell ref="B15:B18"/>
    <mergeCell ref="C15:C18"/>
    <mergeCell ref="D15:D18"/>
    <mergeCell ref="I15:I18"/>
    <mergeCell ref="J15:J18"/>
    <mergeCell ref="K15:K18"/>
    <mergeCell ref="B13:H13"/>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X67"/>
  <sheetViews>
    <sheetView topLeftCell="B37" zoomScale="90" zoomScaleNormal="90" zoomScaleSheetLayoutView="100" zoomScalePageLayoutView="70" workbookViewId="0">
      <selection activeCell="C13" sqref="C13:I13"/>
    </sheetView>
  </sheetViews>
  <sheetFormatPr baseColWidth="10" defaultRowHeight="12.75" x14ac:dyDescent="0.2"/>
  <cols>
    <col min="1" max="1" width="1" style="1" customWidth="1"/>
    <col min="2" max="2" width="25.42578125" style="2" customWidth="1"/>
    <col min="3" max="3" width="14.5703125" style="1" customWidth="1"/>
    <col min="4" max="4" width="20.140625" style="1" customWidth="1"/>
    <col min="5" max="5" width="16.42578125" style="1" customWidth="1"/>
    <col min="6" max="6" width="25" style="1" customWidth="1"/>
    <col min="7" max="7" width="22" style="3" customWidth="1"/>
    <col min="8" max="8" width="20.5703125" style="1" customWidth="1"/>
    <col min="9" max="9" width="22.42578125" style="1" customWidth="1"/>
    <col min="10" max="11" width="22.42578125" style="19" customWidth="1"/>
    <col min="12" max="21" width="11.42578125" style="41"/>
    <col min="22" max="24" width="11.42578125" style="42"/>
    <col min="25" max="16384" width="11.42578125" style="1"/>
  </cols>
  <sheetData>
    <row r="1" spans="2:24" ht="6" customHeight="1" x14ac:dyDescent="0.2"/>
    <row r="2" spans="2:24" ht="33.75" customHeight="1" x14ac:dyDescent="0.2">
      <c r="B2" s="398"/>
      <c r="C2" s="366" t="s">
        <v>102</v>
      </c>
      <c r="D2" s="366"/>
      <c r="E2" s="366"/>
      <c r="F2" s="366"/>
      <c r="G2" s="366"/>
      <c r="H2" s="366"/>
      <c r="I2" s="366"/>
      <c r="J2" s="12"/>
      <c r="K2" s="41"/>
      <c r="L2" s="43" t="s">
        <v>35</v>
      </c>
      <c r="U2" s="42"/>
      <c r="X2" s="1"/>
    </row>
    <row r="3" spans="2:24" ht="25.5" customHeight="1" x14ac:dyDescent="0.2">
      <c r="B3" s="398"/>
      <c r="C3" s="366" t="s">
        <v>18</v>
      </c>
      <c r="D3" s="366"/>
      <c r="E3" s="366"/>
      <c r="F3" s="366"/>
      <c r="G3" s="366"/>
      <c r="H3" s="366"/>
      <c r="I3" s="366"/>
      <c r="J3" s="12"/>
      <c r="K3" s="41"/>
      <c r="L3" s="43" t="s">
        <v>30</v>
      </c>
      <c r="U3" s="42"/>
      <c r="X3" s="1"/>
    </row>
    <row r="4" spans="2:24" ht="25.5" customHeight="1" x14ac:dyDescent="0.2">
      <c r="B4" s="398"/>
      <c r="C4" s="366" t="s">
        <v>0</v>
      </c>
      <c r="D4" s="366"/>
      <c r="E4" s="366"/>
      <c r="F4" s="366"/>
      <c r="G4" s="366"/>
      <c r="H4" s="366"/>
      <c r="I4" s="366"/>
      <c r="J4" s="12"/>
      <c r="K4" s="41"/>
      <c r="L4" s="43" t="s">
        <v>36</v>
      </c>
      <c r="U4" s="42"/>
      <c r="X4" s="1"/>
    </row>
    <row r="5" spans="2:24" ht="25.5" customHeight="1" x14ac:dyDescent="0.2">
      <c r="B5" s="398"/>
      <c r="C5" s="366" t="s">
        <v>469</v>
      </c>
      <c r="D5" s="366"/>
      <c r="E5" s="366"/>
      <c r="F5" s="366"/>
      <c r="G5" s="366" t="s">
        <v>470</v>
      </c>
      <c r="H5" s="366"/>
      <c r="I5" s="366"/>
      <c r="J5" s="12"/>
      <c r="K5" s="41"/>
      <c r="L5" s="43" t="s">
        <v>31</v>
      </c>
      <c r="U5" s="42"/>
      <c r="X5" s="1"/>
    </row>
    <row r="6" spans="2:24" ht="23.25" customHeight="1" x14ac:dyDescent="0.2">
      <c r="B6" s="399" t="s">
        <v>1</v>
      </c>
      <c r="C6" s="399"/>
      <c r="D6" s="399"/>
      <c r="E6" s="399"/>
      <c r="F6" s="399"/>
      <c r="G6" s="399"/>
      <c r="H6" s="399"/>
      <c r="I6" s="399"/>
      <c r="J6" s="20"/>
      <c r="K6" s="20"/>
    </row>
    <row r="7" spans="2:24" ht="24" customHeight="1" x14ac:dyDescent="0.2">
      <c r="B7" s="351" t="s">
        <v>37</v>
      </c>
      <c r="C7" s="351"/>
      <c r="D7" s="351"/>
      <c r="E7" s="351"/>
      <c r="F7" s="351"/>
      <c r="G7" s="351"/>
      <c r="H7" s="351"/>
      <c r="I7" s="351"/>
      <c r="J7" s="13"/>
      <c r="K7" s="13"/>
    </row>
    <row r="8" spans="2:24" ht="24" customHeight="1" x14ac:dyDescent="0.2">
      <c r="B8" s="368" t="s">
        <v>19</v>
      </c>
      <c r="C8" s="368"/>
      <c r="D8" s="368"/>
      <c r="E8" s="368"/>
      <c r="F8" s="368"/>
      <c r="G8" s="368"/>
      <c r="H8" s="368"/>
      <c r="I8" s="368"/>
      <c r="J8" s="83"/>
      <c r="K8" s="83"/>
      <c r="N8" s="47" t="s">
        <v>56</v>
      </c>
    </row>
    <row r="9" spans="2:24" ht="30" customHeight="1" x14ac:dyDescent="0.2">
      <c r="B9" s="85" t="s">
        <v>100</v>
      </c>
      <c r="C9" s="105">
        <v>2</v>
      </c>
      <c r="D9" s="357" t="s">
        <v>101</v>
      </c>
      <c r="E9" s="357"/>
      <c r="F9" s="345" t="s">
        <v>563</v>
      </c>
      <c r="G9" s="345"/>
      <c r="H9" s="345"/>
      <c r="I9" s="345"/>
      <c r="J9" s="21"/>
      <c r="K9" s="21"/>
      <c r="M9" s="43" t="s">
        <v>22</v>
      </c>
      <c r="N9" s="47" t="s">
        <v>57</v>
      </c>
    </row>
    <row r="10" spans="2:24" ht="30.75" customHeight="1" x14ac:dyDescent="0.2">
      <c r="B10" s="85" t="s">
        <v>40</v>
      </c>
      <c r="C10" s="105" t="s">
        <v>88</v>
      </c>
      <c r="D10" s="357" t="s">
        <v>39</v>
      </c>
      <c r="E10" s="357"/>
      <c r="F10" s="363" t="s">
        <v>239</v>
      </c>
      <c r="G10" s="363"/>
      <c r="H10" s="36" t="s">
        <v>45</v>
      </c>
      <c r="I10" s="105" t="s">
        <v>88</v>
      </c>
      <c r="J10" s="15"/>
      <c r="K10" s="15"/>
      <c r="M10" s="43" t="s">
        <v>23</v>
      </c>
      <c r="N10" s="47" t="s">
        <v>58</v>
      </c>
    </row>
    <row r="11" spans="2:24" ht="30.75" customHeight="1" x14ac:dyDescent="0.2">
      <c r="B11" s="85" t="s">
        <v>46</v>
      </c>
      <c r="C11" s="345" t="s">
        <v>236</v>
      </c>
      <c r="D11" s="345"/>
      <c r="E11" s="345"/>
      <c r="F11" s="345"/>
      <c r="G11" s="36" t="s">
        <v>47</v>
      </c>
      <c r="H11" s="360" t="s">
        <v>236</v>
      </c>
      <c r="I11" s="360"/>
      <c r="J11" s="22"/>
      <c r="K11" s="22"/>
      <c r="M11" s="43" t="s">
        <v>24</v>
      </c>
      <c r="N11" s="47" t="s">
        <v>59</v>
      </c>
    </row>
    <row r="12" spans="2:24" ht="30.75" customHeight="1" x14ac:dyDescent="0.2">
      <c r="B12" s="85" t="s">
        <v>48</v>
      </c>
      <c r="C12" s="361" t="s">
        <v>22</v>
      </c>
      <c r="D12" s="361"/>
      <c r="E12" s="361"/>
      <c r="F12" s="361"/>
      <c r="G12" s="36" t="s">
        <v>49</v>
      </c>
      <c r="H12" s="362" t="s">
        <v>214</v>
      </c>
      <c r="I12" s="362"/>
      <c r="J12" s="23"/>
      <c r="K12" s="23"/>
      <c r="M12" s="44" t="s">
        <v>25</v>
      </c>
    </row>
    <row r="13" spans="2:24" ht="30.75" customHeight="1" x14ac:dyDescent="0.2">
      <c r="B13" s="85" t="s">
        <v>50</v>
      </c>
      <c r="C13" s="345" t="s">
        <v>95</v>
      </c>
      <c r="D13" s="345"/>
      <c r="E13" s="345"/>
      <c r="F13" s="345"/>
      <c r="G13" s="345"/>
      <c r="H13" s="345"/>
      <c r="I13" s="345"/>
      <c r="J13" s="14"/>
      <c r="K13" s="14"/>
      <c r="M13" s="44"/>
    </row>
    <row r="14" spans="2:24" ht="30.75" customHeight="1" x14ac:dyDescent="0.2">
      <c r="B14" s="85" t="s">
        <v>51</v>
      </c>
      <c r="C14" s="363" t="s">
        <v>236</v>
      </c>
      <c r="D14" s="363"/>
      <c r="E14" s="363"/>
      <c r="F14" s="363"/>
      <c r="G14" s="363"/>
      <c r="H14" s="363"/>
      <c r="I14" s="363"/>
      <c r="J14" s="15"/>
      <c r="K14" s="15"/>
      <c r="M14" s="44"/>
      <c r="N14" s="47" t="s">
        <v>87</v>
      </c>
    </row>
    <row r="15" spans="2:24" ht="30.75" customHeight="1" x14ac:dyDescent="0.2">
      <c r="B15" s="85" t="s">
        <v>52</v>
      </c>
      <c r="C15" s="345" t="s">
        <v>243</v>
      </c>
      <c r="D15" s="345"/>
      <c r="E15" s="345"/>
      <c r="F15" s="345"/>
      <c r="G15" s="36" t="s">
        <v>53</v>
      </c>
      <c r="H15" s="363" t="s">
        <v>32</v>
      </c>
      <c r="I15" s="363"/>
      <c r="J15" s="15"/>
      <c r="K15" s="15"/>
      <c r="M15" s="44" t="s">
        <v>26</v>
      </c>
      <c r="N15" s="47" t="s">
        <v>88</v>
      </c>
    </row>
    <row r="16" spans="2:24" ht="30.75" customHeight="1" x14ac:dyDescent="0.2">
      <c r="B16" s="85" t="s">
        <v>54</v>
      </c>
      <c r="C16" s="364" t="s">
        <v>253</v>
      </c>
      <c r="D16" s="364"/>
      <c r="E16" s="364"/>
      <c r="F16" s="364"/>
      <c r="G16" s="36" t="s">
        <v>55</v>
      </c>
      <c r="H16" s="363" t="s">
        <v>56</v>
      </c>
      <c r="I16" s="363"/>
      <c r="J16" s="15"/>
      <c r="K16" s="15"/>
      <c r="M16" s="44" t="s">
        <v>27</v>
      </c>
    </row>
    <row r="17" spans="2:14" ht="40.5" customHeight="1" x14ac:dyDescent="0.2">
      <c r="B17" s="85" t="s">
        <v>60</v>
      </c>
      <c r="C17" s="345" t="s">
        <v>251</v>
      </c>
      <c r="D17" s="345"/>
      <c r="E17" s="345"/>
      <c r="F17" s="345"/>
      <c r="G17" s="345"/>
      <c r="H17" s="345"/>
      <c r="I17" s="345"/>
      <c r="J17" s="14"/>
      <c r="K17" s="14"/>
      <c r="M17" s="44" t="s">
        <v>28</v>
      </c>
      <c r="N17" s="47" t="s">
        <v>89</v>
      </c>
    </row>
    <row r="18" spans="2:14" ht="30.75" customHeight="1" x14ac:dyDescent="0.2">
      <c r="B18" s="85" t="s">
        <v>61</v>
      </c>
      <c r="C18" s="345" t="s">
        <v>240</v>
      </c>
      <c r="D18" s="345"/>
      <c r="E18" s="345"/>
      <c r="F18" s="345"/>
      <c r="G18" s="345"/>
      <c r="H18" s="345"/>
      <c r="I18" s="345"/>
      <c r="J18" s="17"/>
      <c r="K18" s="17"/>
      <c r="M18" s="44" t="s">
        <v>29</v>
      </c>
      <c r="N18" s="47" t="s">
        <v>90</v>
      </c>
    </row>
    <row r="19" spans="2:14" ht="30.75" customHeight="1" x14ac:dyDescent="0.2">
      <c r="B19" s="85" t="s">
        <v>62</v>
      </c>
      <c r="C19" s="345" t="s">
        <v>244</v>
      </c>
      <c r="D19" s="345"/>
      <c r="E19" s="345"/>
      <c r="F19" s="345"/>
      <c r="G19" s="345"/>
      <c r="H19" s="345"/>
      <c r="I19" s="345"/>
      <c r="J19" s="16"/>
      <c r="K19" s="16"/>
      <c r="M19" s="44"/>
      <c r="N19" s="47" t="s">
        <v>91</v>
      </c>
    </row>
    <row r="20" spans="2:14" ht="30.75" customHeight="1" x14ac:dyDescent="0.2">
      <c r="B20" s="85" t="s">
        <v>63</v>
      </c>
      <c r="C20" s="356" t="s">
        <v>215</v>
      </c>
      <c r="D20" s="356"/>
      <c r="E20" s="356"/>
      <c r="F20" s="356"/>
      <c r="G20" s="356"/>
      <c r="H20" s="356"/>
      <c r="I20" s="356"/>
      <c r="J20" s="24"/>
      <c r="K20" s="24"/>
      <c r="M20" s="44" t="s">
        <v>32</v>
      </c>
      <c r="N20" s="47" t="s">
        <v>92</v>
      </c>
    </row>
    <row r="21" spans="2:14" ht="27.75" customHeight="1" x14ac:dyDescent="0.2">
      <c r="B21" s="357" t="s">
        <v>64</v>
      </c>
      <c r="C21" s="358" t="s">
        <v>41</v>
      </c>
      <c r="D21" s="358"/>
      <c r="E21" s="358"/>
      <c r="F21" s="359" t="s">
        <v>42</v>
      </c>
      <c r="G21" s="359"/>
      <c r="H21" s="359"/>
      <c r="I21" s="359"/>
      <c r="J21" s="25"/>
      <c r="K21" s="25"/>
      <c r="M21" s="44" t="s">
        <v>33</v>
      </c>
      <c r="N21" s="47" t="s">
        <v>93</v>
      </c>
    </row>
    <row r="22" spans="2:14" ht="27" customHeight="1" x14ac:dyDescent="0.2">
      <c r="B22" s="357"/>
      <c r="C22" s="354" t="s">
        <v>246</v>
      </c>
      <c r="D22" s="348"/>
      <c r="E22" s="348"/>
      <c r="F22" s="354" t="s">
        <v>247</v>
      </c>
      <c r="G22" s="348"/>
      <c r="H22" s="348"/>
      <c r="I22" s="348"/>
      <c r="J22" s="16"/>
      <c r="K22" s="16"/>
      <c r="M22" s="44" t="s">
        <v>34</v>
      </c>
      <c r="N22" s="47" t="s">
        <v>94</v>
      </c>
    </row>
    <row r="23" spans="2:14" ht="39.75" customHeight="1" x14ac:dyDescent="0.2">
      <c r="B23" s="85" t="s">
        <v>65</v>
      </c>
      <c r="C23" s="347" t="s">
        <v>245</v>
      </c>
      <c r="D23" s="348"/>
      <c r="E23" s="348"/>
      <c r="F23" s="347" t="s">
        <v>245</v>
      </c>
      <c r="G23" s="348"/>
      <c r="H23" s="348"/>
      <c r="I23" s="348"/>
      <c r="J23" s="15"/>
      <c r="K23" s="15"/>
      <c r="M23" s="44"/>
      <c r="N23" s="47" t="s">
        <v>95</v>
      </c>
    </row>
    <row r="24" spans="2:14" ht="44.25" customHeight="1" x14ac:dyDescent="0.2">
      <c r="B24" s="85" t="s">
        <v>66</v>
      </c>
      <c r="C24" s="354" t="s">
        <v>248</v>
      </c>
      <c r="D24" s="348"/>
      <c r="E24" s="348"/>
      <c r="F24" s="354" t="s">
        <v>249</v>
      </c>
      <c r="G24" s="348"/>
      <c r="H24" s="348"/>
      <c r="I24" s="348"/>
      <c r="J24" s="17"/>
      <c r="K24" s="17"/>
      <c r="M24" s="45"/>
      <c r="N24" s="47" t="s">
        <v>96</v>
      </c>
    </row>
    <row r="25" spans="2:14" ht="29.25" customHeight="1" x14ac:dyDescent="0.2">
      <c r="B25" s="85" t="s">
        <v>67</v>
      </c>
      <c r="C25" s="344">
        <v>43831</v>
      </c>
      <c r="D25" s="345"/>
      <c r="E25" s="345"/>
      <c r="F25" s="36" t="s">
        <v>98</v>
      </c>
      <c r="G25" s="355">
        <v>1</v>
      </c>
      <c r="H25" s="355"/>
      <c r="I25" s="355"/>
      <c r="J25" s="18"/>
      <c r="K25" s="18"/>
      <c r="M25" s="45"/>
    </row>
    <row r="26" spans="2:14" ht="27" customHeight="1" x14ac:dyDescent="0.2">
      <c r="B26" s="85" t="s">
        <v>97</v>
      </c>
      <c r="C26" s="344">
        <v>44196</v>
      </c>
      <c r="D26" s="345"/>
      <c r="E26" s="345"/>
      <c r="F26" s="36" t="s">
        <v>68</v>
      </c>
      <c r="G26" s="346">
        <v>1</v>
      </c>
      <c r="H26" s="346"/>
      <c r="I26" s="346"/>
      <c r="J26" s="26"/>
      <c r="K26" s="26"/>
      <c r="M26" s="45"/>
    </row>
    <row r="27" spans="2:14" ht="47.25" customHeight="1" x14ac:dyDescent="0.2">
      <c r="B27" s="85" t="s">
        <v>99</v>
      </c>
      <c r="C27" s="347" t="s">
        <v>28</v>
      </c>
      <c r="D27" s="348"/>
      <c r="E27" s="348"/>
      <c r="F27" s="82" t="s">
        <v>69</v>
      </c>
      <c r="G27" s="349" t="s">
        <v>242</v>
      </c>
      <c r="H27" s="349"/>
      <c r="I27" s="349"/>
      <c r="J27" s="25"/>
      <c r="K27" s="25"/>
      <c r="M27" s="45"/>
    </row>
    <row r="28" spans="2:14" ht="30" customHeight="1" x14ac:dyDescent="0.2">
      <c r="B28" s="338" t="s">
        <v>20</v>
      </c>
      <c r="C28" s="338"/>
      <c r="D28" s="338"/>
      <c r="E28" s="338"/>
      <c r="F28" s="338"/>
      <c r="G28" s="338"/>
      <c r="H28" s="338"/>
      <c r="I28" s="338"/>
      <c r="J28" s="83"/>
      <c r="K28" s="83"/>
      <c r="M28" s="45"/>
    </row>
    <row r="29" spans="2:14" ht="56.25" customHeight="1" x14ac:dyDescent="0.2">
      <c r="B29" s="37" t="s">
        <v>2</v>
      </c>
      <c r="C29" s="37" t="s">
        <v>70</v>
      </c>
      <c r="D29" s="37" t="s">
        <v>43</v>
      </c>
      <c r="E29" s="37" t="s">
        <v>71</v>
      </c>
      <c r="F29" s="37" t="s">
        <v>44</v>
      </c>
      <c r="G29" s="38" t="s">
        <v>13</v>
      </c>
      <c r="H29" s="38" t="s">
        <v>14</v>
      </c>
      <c r="I29" s="37" t="s">
        <v>15</v>
      </c>
      <c r="J29" s="16"/>
      <c r="K29" s="16"/>
      <c r="M29" s="45"/>
    </row>
    <row r="30" spans="2:14" ht="19.5" customHeight="1" x14ac:dyDescent="0.2">
      <c r="B30" s="89" t="s">
        <v>3</v>
      </c>
      <c r="C30" s="107">
        <v>0</v>
      </c>
      <c r="D30" s="108">
        <f>+C30</f>
        <v>0</v>
      </c>
      <c r="E30" s="109">
        <v>0</v>
      </c>
      <c r="F30" s="110">
        <f>+E30</f>
        <v>0</v>
      </c>
      <c r="G30" s="39" t="e">
        <f>+C30/E30</f>
        <v>#DIV/0!</v>
      </c>
      <c r="H30" s="40" t="e">
        <f>+D30/F30</f>
        <v>#DIV/0!</v>
      </c>
      <c r="I30" s="84" t="e">
        <f>+H30/$G$26</f>
        <v>#DIV/0!</v>
      </c>
      <c r="J30" s="27"/>
      <c r="K30" s="27"/>
      <c r="M30" s="45"/>
    </row>
    <row r="31" spans="2:14" ht="19.5" customHeight="1" x14ac:dyDescent="0.2">
      <c r="B31" s="89" t="s">
        <v>4</v>
      </c>
      <c r="C31" s="107">
        <v>0</v>
      </c>
      <c r="D31" s="108">
        <f>+D30+C31</f>
        <v>0</v>
      </c>
      <c r="E31" s="109">
        <v>0</v>
      </c>
      <c r="F31" s="110">
        <f>+E31+F30</f>
        <v>0</v>
      </c>
      <c r="G31" s="39" t="e">
        <f t="shared" ref="G31:G41" si="0">+C31/E31</f>
        <v>#DIV/0!</v>
      </c>
      <c r="H31" s="40" t="e">
        <f t="shared" ref="H31:H41" si="1">+D31/F31</f>
        <v>#DIV/0!</v>
      </c>
      <c r="I31" s="84" t="e">
        <f t="shared" ref="I31:I41" si="2">+H31/$G$26</f>
        <v>#DIV/0!</v>
      </c>
      <c r="J31" s="27"/>
      <c r="K31" s="27"/>
      <c r="M31" s="45"/>
    </row>
    <row r="32" spans="2:14" ht="19.5" customHeight="1" x14ac:dyDescent="0.2">
      <c r="B32" s="89" t="s">
        <v>5</v>
      </c>
      <c r="C32" s="107">
        <v>0.25</v>
      </c>
      <c r="D32" s="108">
        <f>+D31+C32</f>
        <v>0.25</v>
      </c>
      <c r="E32" s="241">
        <v>0.25</v>
      </c>
      <c r="F32" s="110">
        <f t="shared" ref="F32:F41" si="3">+E32+F31</f>
        <v>0.25</v>
      </c>
      <c r="G32" s="242">
        <f t="shared" si="0"/>
        <v>1</v>
      </c>
      <c r="H32" s="243">
        <f t="shared" si="1"/>
        <v>1</v>
      </c>
      <c r="I32" s="244">
        <f t="shared" si="2"/>
        <v>1</v>
      </c>
      <c r="J32" s="27"/>
      <c r="K32" s="27"/>
      <c r="M32" s="45"/>
    </row>
    <row r="33" spans="2:11" ht="19.5" customHeight="1" x14ac:dyDescent="0.2">
      <c r="B33" s="89" t="s">
        <v>6</v>
      </c>
      <c r="C33" s="107">
        <v>0</v>
      </c>
      <c r="D33" s="108">
        <f t="shared" ref="D33:D41" si="4">+D32+C33</f>
        <v>0.25</v>
      </c>
      <c r="E33" s="109">
        <v>0.25</v>
      </c>
      <c r="F33" s="110">
        <f t="shared" si="3"/>
        <v>0.5</v>
      </c>
      <c r="G33" s="39">
        <f t="shared" si="0"/>
        <v>0</v>
      </c>
      <c r="H33" s="40">
        <f t="shared" si="1"/>
        <v>0.5</v>
      </c>
      <c r="I33" s="84">
        <f t="shared" si="2"/>
        <v>0.5</v>
      </c>
      <c r="J33" s="27"/>
      <c r="K33" s="27"/>
    </row>
    <row r="34" spans="2:11" ht="19.5" customHeight="1" x14ac:dyDescent="0.2">
      <c r="B34" s="89" t="s">
        <v>7</v>
      </c>
      <c r="C34" s="233">
        <v>0.25</v>
      </c>
      <c r="D34" s="108">
        <f t="shared" si="4"/>
        <v>0.5</v>
      </c>
      <c r="E34" s="241">
        <v>0</v>
      </c>
      <c r="F34" s="110">
        <f t="shared" si="3"/>
        <v>0.5</v>
      </c>
      <c r="G34" s="242" t="e">
        <f t="shared" si="0"/>
        <v>#DIV/0!</v>
      </c>
      <c r="H34" s="243">
        <f t="shared" si="1"/>
        <v>1</v>
      </c>
      <c r="I34" s="244">
        <f t="shared" si="2"/>
        <v>1</v>
      </c>
      <c r="J34" s="27"/>
      <c r="K34" s="27"/>
    </row>
    <row r="35" spans="2:11" ht="19.5" customHeight="1" x14ac:dyDescent="0.2">
      <c r="B35" s="89" t="s">
        <v>8</v>
      </c>
      <c r="C35" s="107">
        <v>0</v>
      </c>
      <c r="D35" s="108">
        <f t="shared" si="4"/>
        <v>0.5</v>
      </c>
      <c r="E35" s="109">
        <v>0</v>
      </c>
      <c r="F35" s="110">
        <f t="shared" si="3"/>
        <v>0.5</v>
      </c>
      <c r="G35" s="39" t="e">
        <f t="shared" si="0"/>
        <v>#DIV/0!</v>
      </c>
      <c r="H35" s="243">
        <f>+D35/F35</f>
        <v>1</v>
      </c>
      <c r="I35" s="244">
        <f t="shared" si="2"/>
        <v>1</v>
      </c>
      <c r="J35" s="27"/>
      <c r="K35" s="27"/>
    </row>
    <row r="36" spans="2:11" ht="19.5" customHeight="1" x14ac:dyDescent="0.2">
      <c r="B36" s="89" t="s">
        <v>9</v>
      </c>
      <c r="C36" s="107">
        <v>0</v>
      </c>
      <c r="D36" s="108">
        <f t="shared" si="4"/>
        <v>0.5</v>
      </c>
      <c r="E36" s="109">
        <v>0.25</v>
      </c>
      <c r="F36" s="110">
        <f t="shared" si="3"/>
        <v>0.75</v>
      </c>
      <c r="G36" s="39">
        <f t="shared" si="0"/>
        <v>0</v>
      </c>
      <c r="H36" s="40">
        <f t="shared" si="1"/>
        <v>0.66666666666666663</v>
      </c>
      <c r="I36" s="84">
        <f t="shared" si="2"/>
        <v>0.66666666666666663</v>
      </c>
      <c r="J36" s="27"/>
      <c r="K36" s="27"/>
    </row>
    <row r="37" spans="2:11" ht="19.5" customHeight="1" x14ac:dyDescent="0.2">
      <c r="B37" s="89" t="s">
        <v>10</v>
      </c>
      <c r="C37" s="107">
        <v>0</v>
      </c>
      <c r="D37" s="108">
        <f t="shared" si="4"/>
        <v>0.5</v>
      </c>
      <c r="E37" s="109">
        <v>0</v>
      </c>
      <c r="F37" s="110">
        <f t="shared" si="3"/>
        <v>0.75</v>
      </c>
      <c r="G37" s="39" t="e">
        <f t="shared" si="0"/>
        <v>#DIV/0!</v>
      </c>
      <c r="H37" s="40">
        <f t="shared" si="1"/>
        <v>0.66666666666666663</v>
      </c>
      <c r="I37" s="84">
        <f t="shared" si="2"/>
        <v>0.66666666666666663</v>
      </c>
      <c r="J37" s="27"/>
      <c r="K37" s="27"/>
    </row>
    <row r="38" spans="2:11" ht="19.5" customHeight="1" x14ac:dyDescent="0.2">
      <c r="B38" s="89" t="s">
        <v>11</v>
      </c>
      <c r="C38" s="233">
        <v>0.25</v>
      </c>
      <c r="D38" s="108">
        <f t="shared" si="4"/>
        <v>0.75</v>
      </c>
      <c r="E38" s="109">
        <v>0.25</v>
      </c>
      <c r="F38" s="110">
        <f t="shared" si="3"/>
        <v>1</v>
      </c>
      <c r="G38" s="39">
        <f t="shared" si="0"/>
        <v>1</v>
      </c>
      <c r="H38" s="243">
        <f>+D38/F38</f>
        <v>0.75</v>
      </c>
      <c r="I38" s="244">
        <f t="shared" si="2"/>
        <v>0.75</v>
      </c>
      <c r="J38" s="27"/>
      <c r="K38" s="27"/>
    </row>
    <row r="39" spans="2:11" ht="19.5" customHeight="1" x14ac:dyDescent="0.2">
      <c r="B39" s="89" t="s">
        <v>12</v>
      </c>
      <c r="C39" s="107">
        <v>0</v>
      </c>
      <c r="D39" s="108">
        <f t="shared" si="4"/>
        <v>0.75</v>
      </c>
      <c r="E39" s="109">
        <v>0</v>
      </c>
      <c r="F39" s="110">
        <f t="shared" si="3"/>
        <v>1</v>
      </c>
      <c r="G39" s="39" t="e">
        <f t="shared" si="0"/>
        <v>#DIV/0!</v>
      </c>
      <c r="H39" s="40">
        <f t="shared" si="1"/>
        <v>0.75</v>
      </c>
      <c r="I39" s="84">
        <f t="shared" si="2"/>
        <v>0.75</v>
      </c>
      <c r="J39" s="27"/>
      <c r="K39" s="27"/>
    </row>
    <row r="40" spans="2:11" ht="19.5" customHeight="1" x14ac:dyDescent="0.2">
      <c r="B40" s="89" t="s">
        <v>16</v>
      </c>
      <c r="C40" s="107">
        <v>0</v>
      </c>
      <c r="D40" s="108">
        <f t="shared" si="4"/>
        <v>0.75</v>
      </c>
      <c r="E40" s="109">
        <v>0</v>
      </c>
      <c r="F40" s="110">
        <f t="shared" si="3"/>
        <v>1</v>
      </c>
      <c r="G40" s="39" t="e">
        <f t="shared" si="0"/>
        <v>#DIV/0!</v>
      </c>
      <c r="H40" s="40">
        <f t="shared" si="1"/>
        <v>0.75</v>
      </c>
      <c r="I40" s="84">
        <f t="shared" si="2"/>
        <v>0.75</v>
      </c>
      <c r="J40" s="27"/>
      <c r="K40" s="27"/>
    </row>
    <row r="41" spans="2:11" ht="19.5" customHeight="1" x14ac:dyDescent="0.2">
      <c r="B41" s="89" t="s">
        <v>17</v>
      </c>
      <c r="C41" s="107">
        <v>0</v>
      </c>
      <c r="D41" s="108">
        <f t="shared" si="4"/>
        <v>0.75</v>
      </c>
      <c r="E41" s="109">
        <v>0</v>
      </c>
      <c r="F41" s="110">
        <f t="shared" si="3"/>
        <v>1</v>
      </c>
      <c r="G41" s="39" t="e">
        <f t="shared" si="0"/>
        <v>#DIV/0!</v>
      </c>
      <c r="H41" s="40">
        <f t="shared" si="1"/>
        <v>0.75</v>
      </c>
      <c r="I41" s="84">
        <f t="shared" si="2"/>
        <v>0.75</v>
      </c>
      <c r="J41" s="27"/>
      <c r="K41" s="27"/>
    </row>
    <row r="42" spans="2:11" ht="54" customHeight="1" x14ac:dyDescent="0.2">
      <c r="B42" s="87" t="s">
        <v>72</v>
      </c>
      <c r="C42" s="400" t="s">
        <v>514</v>
      </c>
      <c r="D42" s="400"/>
      <c r="E42" s="400"/>
      <c r="F42" s="400"/>
      <c r="G42" s="400"/>
      <c r="H42" s="400"/>
      <c r="I42" s="400"/>
      <c r="J42" s="28"/>
      <c r="K42" s="28"/>
    </row>
    <row r="43" spans="2:11" ht="29.25" customHeight="1" x14ac:dyDescent="0.2">
      <c r="B43" s="338" t="s">
        <v>21</v>
      </c>
      <c r="C43" s="338"/>
      <c r="D43" s="338"/>
      <c r="E43" s="338"/>
      <c r="F43" s="338"/>
      <c r="G43" s="338"/>
      <c r="H43" s="338"/>
      <c r="I43" s="338"/>
      <c r="J43" s="83"/>
      <c r="K43" s="83"/>
    </row>
    <row r="44" spans="2:11" ht="46.5" customHeight="1" x14ac:dyDescent="0.2">
      <c r="B44" s="351"/>
      <c r="C44" s="351"/>
      <c r="D44" s="351"/>
      <c r="E44" s="351"/>
      <c r="F44" s="351"/>
      <c r="G44" s="351"/>
      <c r="H44" s="351"/>
      <c r="I44" s="351"/>
      <c r="J44" s="83"/>
      <c r="K44" s="83"/>
    </row>
    <row r="45" spans="2:11" ht="46.5" customHeight="1" x14ac:dyDescent="0.2">
      <c r="B45" s="351"/>
      <c r="C45" s="351"/>
      <c r="D45" s="351"/>
      <c r="E45" s="351"/>
      <c r="F45" s="351"/>
      <c r="G45" s="351"/>
      <c r="H45" s="351"/>
      <c r="I45" s="351"/>
      <c r="J45" s="28"/>
      <c r="K45" s="28"/>
    </row>
    <row r="46" spans="2:11" ht="46.5" customHeight="1" x14ac:dyDescent="0.2">
      <c r="B46" s="351"/>
      <c r="C46" s="351"/>
      <c r="D46" s="351"/>
      <c r="E46" s="351"/>
      <c r="F46" s="351"/>
      <c r="G46" s="351"/>
      <c r="H46" s="351"/>
      <c r="I46" s="351"/>
      <c r="J46" s="28"/>
      <c r="K46" s="28"/>
    </row>
    <row r="47" spans="2:11" ht="46.5" customHeight="1" x14ac:dyDescent="0.2">
      <c r="B47" s="351"/>
      <c r="C47" s="351"/>
      <c r="D47" s="351"/>
      <c r="E47" s="351"/>
      <c r="F47" s="351"/>
      <c r="G47" s="351"/>
      <c r="H47" s="351"/>
      <c r="I47" s="351"/>
      <c r="J47" s="28"/>
      <c r="K47" s="28"/>
    </row>
    <row r="48" spans="2:11" ht="46.5" customHeight="1" x14ac:dyDescent="0.2">
      <c r="B48" s="351"/>
      <c r="C48" s="351"/>
      <c r="D48" s="351"/>
      <c r="E48" s="351"/>
      <c r="F48" s="351"/>
      <c r="G48" s="351"/>
      <c r="H48" s="351"/>
      <c r="I48" s="351"/>
      <c r="J48" s="29"/>
      <c r="K48" s="29"/>
    </row>
    <row r="49" spans="2:11" ht="48" customHeight="1" x14ac:dyDescent="0.2">
      <c r="B49" s="85" t="s">
        <v>73</v>
      </c>
      <c r="C49" s="401" t="s">
        <v>513</v>
      </c>
      <c r="D49" s="401"/>
      <c r="E49" s="401"/>
      <c r="F49" s="401"/>
      <c r="G49" s="401"/>
      <c r="H49" s="401"/>
      <c r="I49" s="401"/>
      <c r="J49" s="30"/>
      <c r="K49" s="30"/>
    </row>
    <row r="50" spans="2:11" ht="42" customHeight="1" x14ac:dyDescent="0.2">
      <c r="B50" s="85" t="s">
        <v>74</v>
      </c>
      <c r="C50" s="352"/>
      <c r="D50" s="352"/>
      <c r="E50" s="352"/>
      <c r="F50" s="352"/>
      <c r="G50" s="352"/>
      <c r="H50" s="352"/>
      <c r="I50" s="352"/>
      <c r="J50" s="30"/>
      <c r="K50" s="30"/>
    </row>
    <row r="51" spans="2:11" ht="34.5" customHeight="1" x14ac:dyDescent="0.2">
      <c r="B51" s="86" t="s">
        <v>75</v>
      </c>
      <c r="C51" s="342" t="s">
        <v>250</v>
      </c>
      <c r="D51" s="342"/>
      <c r="E51" s="342"/>
      <c r="F51" s="342"/>
      <c r="G51" s="342"/>
      <c r="H51" s="342"/>
      <c r="I51" s="342"/>
      <c r="J51" s="30"/>
      <c r="K51" s="30"/>
    </row>
    <row r="52" spans="2:11" ht="29.25" customHeight="1" x14ac:dyDescent="0.2">
      <c r="B52" s="338" t="s">
        <v>38</v>
      </c>
      <c r="C52" s="338"/>
      <c r="D52" s="338"/>
      <c r="E52" s="338"/>
      <c r="F52" s="338"/>
      <c r="G52" s="338"/>
      <c r="H52" s="338"/>
      <c r="I52" s="338"/>
      <c r="J52" s="30"/>
      <c r="K52" s="30"/>
    </row>
    <row r="53" spans="2:11" ht="33" customHeight="1" x14ac:dyDescent="0.2">
      <c r="B53" s="339" t="s">
        <v>76</v>
      </c>
      <c r="C53" s="88" t="s">
        <v>77</v>
      </c>
      <c r="D53" s="340" t="s">
        <v>78</v>
      </c>
      <c r="E53" s="340"/>
      <c r="F53" s="340"/>
      <c r="G53" s="340" t="s">
        <v>79</v>
      </c>
      <c r="H53" s="340"/>
      <c r="I53" s="340"/>
      <c r="J53" s="31"/>
      <c r="K53" s="31"/>
    </row>
    <row r="54" spans="2:11" ht="31.5" customHeight="1" x14ac:dyDescent="0.2">
      <c r="B54" s="339"/>
      <c r="C54" s="46"/>
      <c r="D54" s="334"/>
      <c r="E54" s="334"/>
      <c r="F54" s="334"/>
      <c r="G54" s="402"/>
      <c r="H54" s="402"/>
      <c r="I54" s="402"/>
      <c r="J54" s="31"/>
      <c r="K54" s="31"/>
    </row>
    <row r="55" spans="2:11" ht="31.5" customHeight="1" x14ac:dyDescent="0.2">
      <c r="B55" s="86" t="s">
        <v>80</v>
      </c>
      <c r="C55" s="335" t="s">
        <v>216</v>
      </c>
      <c r="D55" s="335"/>
      <c r="E55" s="336" t="s">
        <v>81</v>
      </c>
      <c r="F55" s="336"/>
      <c r="G55" s="335" t="s">
        <v>216</v>
      </c>
      <c r="H55" s="335"/>
      <c r="I55" s="335"/>
      <c r="J55" s="32"/>
      <c r="K55" s="32"/>
    </row>
    <row r="56" spans="2:11" ht="31.5" customHeight="1" x14ac:dyDescent="0.2">
      <c r="B56" s="86" t="s">
        <v>82</v>
      </c>
      <c r="C56" s="332" t="s">
        <v>473</v>
      </c>
      <c r="D56" s="332"/>
      <c r="E56" s="337" t="s">
        <v>86</v>
      </c>
      <c r="F56" s="337"/>
      <c r="G56" s="335" t="s">
        <v>473</v>
      </c>
      <c r="H56" s="335"/>
      <c r="I56" s="335"/>
      <c r="J56" s="32"/>
      <c r="K56" s="32"/>
    </row>
    <row r="57" spans="2:11" ht="31.5" customHeight="1" x14ac:dyDescent="0.2">
      <c r="B57" s="86" t="s">
        <v>84</v>
      </c>
      <c r="C57" s="332"/>
      <c r="D57" s="332"/>
      <c r="E57" s="333" t="s">
        <v>83</v>
      </c>
      <c r="F57" s="333"/>
      <c r="G57" s="334"/>
      <c r="H57" s="334"/>
      <c r="I57" s="334"/>
      <c r="J57" s="33"/>
      <c r="K57" s="33"/>
    </row>
    <row r="58" spans="2:11" ht="31.5" customHeight="1" x14ac:dyDescent="0.2">
      <c r="B58" s="86" t="s">
        <v>85</v>
      </c>
      <c r="C58" s="334"/>
      <c r="D58" s="334"/>
      <c r="E58" s="333"/>
      <c r="F58" s="333"/>
      <c r="G58" s="334"/>
      <c r="H58" s="334"/>
      <c r="I58" s="334"/>
      <c r="J58" s="33"/>
      <c r="K58" s="33"/>
    </row>
    <row r="59" spans="2:11" ht="15" hidden="1" x14ac:dyDescent="0.25">
      <c r="B59" s="9"/>
      <c r="C59" s="9"/>
      <c r="D59" s="10"/>
      <c r="E59" s="10"/>
      <c r="F59" s="10"/>
      <c r="G59" s="10"/>
      <c r="H59" s="10"/>
      <c r="I59" s="11"/>
      <c r="J59" s="34"/>
      <c r="K59" s="34"/>
    </row>
    <row r="60" spans="2:11" hidden="1" x14ac:dyDescent="0.2">
      <c r="B60" s="4"/>
      <c r="C60" s="5"/>
      <c r="D60" s="5"/>
      <c r="E60" s="6"/>
      <c r="F60" s="6"/>
      <c r="G60" s="7"/>
      <c r="H60" s="8"/>
      <c r="I60" s="5"/>
      <c r="J60" s="35"/>
      <c r="K60" s="35"/>
    </row>
    <row r="61" spans="2:11" hidden="1" x14ac:dyDescent="0.2">
      <c r="B61" s="4"/>
      <c r="C61" s="5"/>
      <c r="D61" s="5"/>
      <c r="E61" s="6"/>
      <c r="F61" s="6"/>
      <c r="G61" s="7"/>
      <c r="H61" s="8"/>
      <c r="I61" s="5"/>
      <c r="J61" s="35"/>
      <c r="K61" s="35"/>
    </row>
    <row r="62" spans="2:11" hidden="1" x14ac:dyDescent="0.2">
      <c r="B62" s="4"/>
      <c r="C62" s="5"/>
      <c r="D62" s="5"/>
      <c r="E62" s="6"/>
      <c r="F62" s="6"/>
      <c r="G62" s="7"/>
      <c r="H62" s="8"/>
      <c r="I62" s="5"/>
      <c r="J62" s="35"/>
      <c r="K62" s="35"/>
    </row>
    <row r="63" spans="2:11" hidden="1" x14ac:dyDescent="0.2">
      <c r="B63" s="4"/>
      <c r="C63" s="5"/>
      <c r="D63" s="5"/>
      <c r="E63" s="6"/>
      <c r="F63" s="6"/>
      <c r="G63" s="7"/>
      <c r="H63" s="8"/>
      <c r="I63" s="5"/>
      <c r="J63" s="35"/>
      <c r="K63" s="35"/>
    </row>
    <row r="64" spans="2:11" hidden="1" x14ac:dyDescent="0.2">
      <c r="B64" s="4"/>
      <c r="C64" s="5"/>
      <c r="D64" s="5"/>
      <c r="E64" s="6"/>
      <c r="F64" s="6"/>
      <c r="G64" s="7"/>
      <c r="H64" s="8"/>
      <c r="I64" s="5"/>
      <c r="J64" s="35"/>
      <c r="K64" s="35"/>
    </row>
    <row r="65" spans="2:11" hidden="1" x14ac:dyDescent="0.2">
      <c r="B65" s="4"/>
      <c r="C65" s="5"/>
      <c r="D65" s="5"/>
      <c r="E65" s="6"/>
      <c r="F65" s="6"/>
      <c r="G65" s="7"/>
      <c r="H65" s="8"/>
      <c r="I65" s="5"/>
      <c r="J65" s="35"/>
      <c r="K65" s="35"/>
    </row>
    <row r="66" spans="2:11" hidden="1" x14ac:dyDescent="0.2">
      <c r="B66" s="4"/>
      <c r="C66" s="5"/>
      <c r="D66" s="5"/>
      <c r="E66" s="6"/>
      <c r="F66" s="6"/>
      <c r="G66" s="7"/>
      <c r="H66" s="8"/>
      <c r="I66" s="5"/>
      <c r="J66" s="35"/>
      <c r="K66" s="35"/>
    </row>
    <row r="67" spans="2:11" hidden="1" x14ac:dyDescent="0.2">
      <c r="B67" s="4"/>
      <c r="C67" s="5"/>
      <c r="D67" s="5"/>
      <c r="E67" s="6"/>
      <c r="F67" s="6"/>
      <c r="G67" s="7"/>
      <c r="H67" s="8"/>
      <c r="I67" s="5"/>
      <c r="J67" s="35"/>
      <c r="K67" s="35"/>
    </row>
  </sheetData>
  <dataConsolidate/>
  <mergeCells count="65">
    <mergeCell ref="C56:D56"/>
    <mergeCell ref="E56:F56"/>
    <mergeCell ref="G56:I56"/>
    <mergeCell ref="C57:D57"/>
    <mergeCell ref="E57:F58"/>
    <mergeCell ref="G57:I58"/>
    <mergeCell ref="C58:D5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2:B5"/>
    <mergeCell ref="C2:I2"/>
    <mergeCell ref="C3:I3"/>
    <mergeCell ref="C4:I4"/>
    <mergeCell ref="C5:F5"/>
    <mergeCell ref="G5:I5"/>
    <mergeCell ref="B6:I6"/>
    <mergeCell ref="B7:I7"/>
    <mergeCell ref="B8:I8"/>
    <mergeCell ref="D9:E9"/>
    <mergeCell ref="F9:I9"/>
  </mergeCells>
  <dataValidations count="8">
    <dataValidation type="list" allowBlank="1" showInputMessage="1" showErrorMessage="1" prompt=" - " sqref="C27">
      <formula1>$M$15:$M$18</formula1>
    </dataValidation>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K27"/>
  <sheetViews>
    <sheetView topLeftCell="D1" zoomScale="80" zoomScaleNormal="80" workbookViewId="0">
      <selection activeCell="H18" sqref="H18:H20"/>
    </sheetView>
  </sheetViews>
  <sheetFormatPr baseColWidth="10" defaultRowHeight="15" x14ac:dyDescent="0.25"/>
  <cols>
    <col min="1" max="1" width="1.28515625" customWidth="1"/>
    <col min="2" max="2" width="28.140625" style="70" customWidth="1"/>
    <col min="3" max="3" width="34.5703125" customWidth="1"/>
    <col min="4" max="4" width="16.28515625" customWidth="1"/>
    <col min="5" max="5" width="9.5703125" customWidth="1"/>
    <col min="6" max="6" width="47" customWidth="1"/>
    <col min="7" max="8" width="16.140625" customWidth="1"/>
    <col min="9" max="9" width="16.28515625" customWidth="1"/>
    <col min="10" max="10" width="15.7109375" customWidth="1"/>
    <col min="11" max="11" width="55.2851562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1" ht="15.75" thickBot="1" x14ac:dyDescent="0.3"/>
    <row r="2" spans="2:11" ht="23.25" customHeight="1" thickBot="1" x14ac:dyDescent="0.3">
      <c r="B2" s="386"/>
      <c r="C2" s="389" t="s">
        <v>234</v>
      </c>
      <c r="D2" s="390"/>
      <c r="E2" s="390"/>
      <c r="F2" s="390"/>
      <c r="G2" s="390"/>
      <c r="H2" s="390"/>
      <c r="I2" s="390"/>
      <c r="J2" s="391"/>
    </row>
    <row r="3" spans="2:11" ht="18" customHeight="1" thickBot="1" x14ac:dyDescent="0.3">
      <c r="B3" s="387"/>
      <c r="C3" s="392" t="s">
        <v>18</v>
      </c>
      <c r="D3" s="393"/>
      <c r="E3" s="393"/>
      <c r="F3" s="393"/>
      <c r="G3" s="393"/>
      <c r="H3" s="393"/>
      <c r="I3" s="393"/>
      <c r="J3" s="394"/>
    </row>
    <row r="4" spans="2:11" ht="18" customHeight="1" thickBot="1" x14ac:dyDescent="0.3">
      <c r="B4" s="387"/>
      <c r="C4" s="392" t="s">
        <v>235</v>
      </c>
      <c r="D4" s="393"/>
      <c r="E4" s="393"/>
      <c r="F4" s="393"/>
      <c r="G4" s="393"/>
      <c r="H4" s="393"/>
      <c r="I4" s="393"/>
      <c r="J4" s="394"/>
    </row>
    <row r="5" spans="2:11" ht="18" customHeight="1" thickBot="1" x14ac:dyDescent="0.3">
      <c r="B5" s="388"/>
      <c r="C5" s="392" t="s">
        <v>471</v>
      </c>
      <c r="D5" s="393"/>
      <c r="E5" s="393"/>
      <c r="F5" s="393"/>
      <c r="G5" s="393"/>
      <c r="H5" s="395" t="s">
        <v>472</v>
      </c>
      <c r="I5" s="396"/>
      <c r="J5" s="397"/>
    </row>
    <row r="6" spans="2:11" ht="18" customHeight="1" thickBot="1" x14ac:dyDescent="0.3">
      <c r="B6" s="71"/>
      <c r="C6" s="72"/>
      <c r="D6" s="72"/>
      <c r="E6" s="72"/>
      <c r="F6" s="72"/>
      <c r="G6" s="72"/>
      <c r="H6" s="72"/>
      <c r="I6" s="72"/>
      <c r="J6" s="73"/>
    </row>
    <row r="7" spans="2:11" ht="51.75" customHeight="1" thickBot="1" x14ac:dyDescent="0.3">
      <c r="B7" s="74" t="s">
        <v>217</v>
      </c>
      <c r="C7" s="409" t="s">
        <v>492</v>
      </c>
      <c r="D7" s="384"/>
      <c r="E7" s="385"/>
      <c r="F7" s="75"/>
      <c r="G7" s="72"/>
      <c r="H7" s="72"/>
      <c r="I7" s="72"/>
      <c r="J7" s="73"/>
    </row>
    <row r="8" spans="2:11" ht="32.25" customHeight="1" thickBot="1" x14ac:dyDescent="0.3">
      <c r="B8" s="76" t="s">
        <v>104</v>
      </c>
      <c r="C8" s="383" t="str">
        <f>'2_Seguimientos'!F10</f>
        <v>Subsecretaría de Gestión Jurídica</v>
      </c>
      <c r="D8" s="384"/>
      <c r="E8" s="385"/>
      <c r="F8" s="75"/>
      <c r="G8" s="72"/>
      <c r="H8" s="72"/>
      <c r="I8" s="72"/>
      <c r="J8" s="73"/>
    </row>
    <row r="9" spans="2:11" ht="32.25" customHeight="1" thickBot="1" x14ac:dyDescent="0.3">
      <c r="B9" s="76" t="s">
        <v>218</v>
      </c>
      <c r="C9" s="383" t="str">
        <f>'2_Seguimientos'!G56</f>
        <v>Ingrid Carolina Silva Rodríguez</v>
      </c>
      <c r="D9" s="384"/>
      <c r="E9" s="385"/>
      <c r="F9" s="77"/>
      <c r="G9" s="72"/>
      <c r="H9" s="72"/>
      <c r="I9" s="72"/>
      <c r="J9" s="73"/>
    </row>
    <row r="10" spans="2:11" ht="33.75" customHeight="1" thickBot="1" x14ac:dyDescent="0.3">
      <c r="B10" s="76" t="s">
        <v>219</v>
      </c>
      <c r="C10" s="383" t="str">
        <f>C9</f>
        <v>Ingrid Carolina Silva Rodríguez</v>
      </c>
      <c r="D10" s="384"/>
      <c r="E10" s="385"/>
      <c r="F10" s="75"/>
      <c r="G10" s="72"/>
      <c r="H10" s="72"/>
      <c r="I10" s="72"/>
      <c r="J10" s="73"/>
    </row>
    <row r="11" spans="2:11" ht="81.75" customHeight="1" thickBot="1" x14ac:dyDescent="0.3">
      <c r="B11" s="76" t="s">
        <v>220</v>
      </c>
      <c r="C11" s="383" t="str">
        <f>'2_Seguimientos'!F9</f>
        <v>2. Realizar el 100% de los seguimientos programados a la gestión de la SGJ y sus direcciones.</v>
      </c>
      <c r="D11" s="384"/>
      <c r="E11" s="385"/>
      <c r="F11" s="98"/>
      <c r="G11" s="72"/>
      <c r="H11" s="72"/>
      <c r="I11" s="72"/>
      <c r="J11" s="73"/>
    </row>
    <row r="13" spans="2:11" ht="26.25" customHeight="1" x14ac:dyDescent="0.25">
      <c r="B13" s="410" t="s">
        <v>252</v>
      </c>
      <c r="C13" s="411"/>
      <c r="D13" s="411"/>
      <c r="E13" s="411"/>
      <c r="F13" s="411"/>
      <c r="G13" s="411"/>
      <c r="H13" s="412"/>
      <c r="I13" s="407" t="s">
        <v>221</v>
      </c>
      <c r="J13" s="408"/>
      <c r="K13" s="408"/>
    </row>
    <row r="14" spans="2:11" s="79" customFormat="1" ht="56.25" customHeight="1" x14ac:dyDescent="0.25">
      <c r="B14" s="78" t="s">
        <v>222</v>
      </c>
      <c r="C14" s="78" t="s">
        <v>223</v>
      </c>
      <c r="D14" s="78" t="s">
        <v>224</v>
      </c>
      <c r="E14" s="78" t="s">
        <v>225</v>
      </c>
      <c r="F14" s="78" t="s">
        <v>226</v>
      </c>
      <c r="G14" s="78" t="s">
        <v>227</v>
      </c>
      <c r="H14" s="78" t="s">
        <v>228</v>
      </c>
      <c r="I14" s="101" t="s">
        <v>229</v>
      </c>
      <c r="J14" s="101" t="s">
        <v>230</v>
      </c>
      <c r="K14" s="101" t="s">
        <v>231</v>
      </c>
    </row>
    <row r="15" spans="2:11" ht="99.75" customHeight="1" x14ac:dyDescent="0.25">
      <c r="B15" s="416">
        <v>1</v>
      </c>
      <c r="C15" s="413" t="s">
        <v>474</v>
      </c>
      <c r="D15" s="425">
        <v>0.25</v>
      </c>
      <c r="E15" s="102">
        <v>1</v>
      </c>
      <c r="F15" s="103" t="s">
        <v>475</v>
      </c>
      <c r="G15" s="147">
        <v>8.3299999999999999E-2</v>
      </c>
      <c r="H15" s="378">
        <v>43891</v>
      </c>
      <c r="I15" s="431">
        <v>0.25</v>
      </c>
      <c r="J15" s="378">
        <v>43891</v>
      </c>
      <c r="K15" s="428" t="s">
        <v>491</v>
      </c>
    </row>
    <row r="16" spans="2:11" ht="84.75" customHeight="1" x14ac:dyDescent="0.25">
      <c r="B16" s="417"/>
      <c r="C16" s="414"/>
      <c r="D16" s="426"/>
      <c r="E16" s="102">
        <v>1</v>
      </c>
      <c r="F16" s="103" t="s">
        <v>476</v>
      </c>
      <c r="G16" s="147">
        <v>8.3299999999999999E-2</v>
      </c>
      <c r="H16" s="376"/>
      <c r="I16" s="432"/>
      <c r="J16" s="376"/>
      <c r="K16" s="429"/>
    </row>
    <row r="17" spans="2:11" ht="84.75" customHeight="1" x14ac:dyDescent="0.25">
      <c r="B17" s="418"/>
      <c r="C17" s="415"/>
      <c r="D17" s="427"/>
      <c r="E17" s="102">
        <v>1</v>
      </c>
      <c r="F17" s="103" t="s">
        <v>477</v>
      </c>
      <c r="G17" s="147">
        <v>8.3299999999999999E-2</v>
      </c>
      <c r="H17" s="377"/>
      <c r="I17" s="433"/>
      <c r="J17" s="377"/>
      <c r="K17" s="430"/>
    </row>
    <row r="18" spans="2:11" ht="77.25" customHeight="1" x14ac:dyDescent="0.25">
      <c r="B18" s="416">
        <v>2</v>
      </c>
      <c r="C18" s="413" t="s">
        <v>478</v>
      </c>
      <c r="D18" s="425">
        <v>0.25</v>
      </c>
      <c r="E18" s="102">
        <v>1</v>
      </c>
      <c r="F18" s="103" t="s">
        <v>485</v>
      </c>
      <c r="G18" s="147">
        <v>8.3299999999999999E-2</v>
      </c>
      <c r="H18" s="434">
        <v>43952</v>
      </c>
      <c r="I18" s="431">
        <v>0.25</v>
      </c>
      <c r="J18" s="434">
        <v>43952</v>
      </c>
      <c r="K18" s="428" t="s">
        <v>490</v>
      </c>
    </row>
    <row r="19" spans="2:11" ht="77.25" customHeight="1" x14ac:dyDescent="0.25">
      <c r="B19" s="417"/>
      <c r="C19" s="414"/>
      <c r="D19" s="426"/>
      <c r="E19" s="102">
        <v>1</v>
      </c>
      <c r="F19" s="103" t="s">
        <v>486</v>
      </c>
      <c r="G19" s="147">
        <v>8.3299999999999999E-2</v>
      </c>
      <c r="H19" s="435"/>
      <c r="I19" s="432"/>
      <c r="J19" s="435"/>
      <c r="K19" s="429"/>
    </row>
    <row r="20" spans="2:11" ht="77.25" customHeight="1" x14ac:dyDescent="0.25">
      <c r="B20" s="418"/>
      <c r="C20" s="415"/>
      <c r="D20" s="427"/>
      <c r="E20" s="102">
        <v>1</v>
      </c>
      <c r="F20" s="103" t="s">
        <v>487</v>
      </c>
      <c r="G20" s="147">
        <v>8.3299999999999999E-2</v>
      </c>
      <c r="H20" s="436"/>
      <c r="I20" s="433"/>
      <c r="J20" s="436"/>
      <c r="K20" s="430"/>
    </row>
    <row r="21" spans="2:11" ht="77.25" customHeight="1" x14ac:dyDescent="0.25">
      <c r="B21" s="416">
        <v>3</v>
      </c>
      <c r="C21" s="413" t="s">
        <v>482</v>
      </c>
      <c r="D21" s="425">
        <v>0.25</v>
      </c>
      <c r="E21" s="102">
        <v>1</v>
      </c>
      <c r="F21" s="103" t="s">
        <v>479</v>
      </c>
      <c r="G21" s="147">
        <v>8.3299999999999999E-2</v>
      </c>
      <c r="H21" s="434">
        <v>44075</v>
      </c>
      <c r="I21" s="431">
        <v>0.25</v>
      </c>
      <c r="J21" s="434">
        <v>44075</v>
      </c>
      <c r="K21" s="437" t="s">
        <v>512</v>
      </c>
    </row>
    <row r="22" spans="2:11" ht="77.25" customHeight="1" x14ac:dyDescent="0.25">
      <c r="B22" s="417"/>
      <c r="C22" s="414"/>
      <c r="D22" s="426"/>
      <c r="E22" s="102">
        <v>1</v>
      </c>
      <c r="F22" s="103" t="s">
        <v>480</v>
      </c>
      <c r="G22" s="147">
        <v>8.3299999999999999E-2</v>
      </c>
      <c r="H22" s="435"/>
      <c r="I22" s="432"/>
      <c r="J22" s="435"/>
      <c r="K22" s="438"/>
    </row>
    <row r="23" spans="2:11" ht="77.25" customHeight="1" x14ac:dyDescent="0.25">
      <c r="B23" s="418"/>
      <c r="C23" s="415"/>
      <c r="D23" s="427"/>
      <c r="E23" s="102">
        <v>1</v>
      </c>
      <c r="F23" s="103" t="s">
        <v>481</v>
      </c>
      <c r="G23" s="147">
        <v>8.3299999999999999E-2</v>
      </c>
      <c r="H23" s="436"/>
      <c r="I23" s="433"/>
      <c r="J23" s="436"/>
      <c r="K23" s="439"/>
    </row>
    <row r="24" spans="2:11" ht="77.25" customHeight="1" x14ac:dyDescent="0.25">
      <c r="B24" s="416">
        <v>4</v>
      </c>
      <c r="C24" s="413" t="s">
        <v>489</v>
      </c>
      <c r="D24" s="425">
        <v>0.25</v>
      </c>
      <c r="E24" s="102"/>
      <c r="F24" s="103" t="s">
        <v>488</v>
      </c>
      <c r="G24" s="147">
        <v>8.3299999999999999E-2</v>
      </c>
      <c r="H24" s="422">
        <v>44166</v>
      </c>
      <c r="I24" s="431"/>
      <c r="J24" s="378"/>
      <c r="K24" s="419"/>
    </row>
    <row r="25" spans="2:11" ht="77.25" customHeight="1" x14ac:dyDescent="0.25">
      <c r="B25" s="417"/>
      <c r="C25" s="414"/>
      <c r="D25" s="426"/>
      <c r="E25" s="102"/>
      <c r="F25" s="103" t="s">
        <v>483</v>
      </c>
      <c r="G25" s="147">
        <v>8.3299999999999999E-2</v>
      </c>
      <c r="H25" s="423"/>
      <c r="I25" s="432"/>
      <c r="J25" s="376"/>
      <c r="K25" s="420"/>
    </row>
    <row r="26" spans="2:11" ht="77.25" customHeight="1" x14ac:dyDescent="0.25">
      <c r="B26" s="418"/>
      <c r="C26" s="415"/>
      <c r="D26" s="427"/>
      <c r="E26" s="102">
        <v>1</v>
      </c>
      <c r="F26" s="103" t="s">
        <v>484</v>
      </c>
      <c r="G26" s="147">
        <v>8.3299999999999999E-2</v>
      </c>
      <c r="H26" s="424"/>
      <c r="I26" s="433"/>
      <c r="J26" s="377"/>
      <c r="K26" s="421"/>
    </row>
    <row r="27" spans="2:11" s="80" customFormat="1" ht="21.75" customHeight="1" x14ac:dyDescent="0.25">
      <c r="B27" s="403" t="s">
        <v>232</v>
      </c>
      <c r="C27" s="404"/>
      <c r="D27" s="81">
        <f>SUM(D15:D25)</f>
        <v>1</v>
      </c>
      <c r="E27" s="405" t="s">
        <v>233</v>
      </c>
      <c r="F27" s="406"/>
      <c r="G27" s="81">
        <f>SUM(G15:G26)</f>
        <v>0.99960000000000016</v>
      </c>
      <c r="H27" s="81"/>
      <c r="I27" s="112"/>
      <c r="J27" s="113"/>
      <c r="K27" s="113"/>
    </row>
  </sheetData>
  <sheetProtection selectLockedCells="1" selectUnlockedCells="1"/>
  <mergeCells count="43">
    <mergeCell ref="C24:C26"/>
    <mergeCell ref="H21:H23"/>
    <mergeCell ref="D21:D23"/>
    <mergeCell ref="I24:I26"/>
    <mergeCell ref="J24:J26"/>
    <mergeCell ref="K24:K26"/>
    <mergeCell ref="H24:H26"/>
    <mergeCell ref="D24:D26"/>
    <mergeCell ref="K15:K17"/>
    <mergeCell ref="I18:I20"/>
    <mergeCell ref="J18:J20"/>
    <mergeCell ref="K18:K20"/>
    <mergeCell ref="I21:I23"/>
    <mergeCell ref="J21:J23"/>
    <mergeCell ref="K21:K23"/>
    <mergeCell ref="H15:H17"/>
    <mergeCell ref="H18:H20"/>
    <mergeCell ref="D15:D17"/>
    <mergeCell ref="D18:D20"/>
    <mergeCell ref="I15:I17"/>
    <mergeCell ref="J15:J17"/>
    <mergeCell ref="B2:B5"/>
    <mergeCell ref="C2:J2"/>
    <mergeCell ref="C3:J3"/>
    <mergeCell ref="C4:J4"/>
    <mergeCell ref="C5:G5"/>
    <mergeCell ref="H5:J5"/>
    <mergeCell ref="B27:C27"/>
    <mergeCell ref="E27:F27"/>
    <mergeCell ref="I13:K13"/>
    <mergeCell ref="C7:E7"/>
    <mergeCell ref="C8:E8"/>
    <mergeCell ref="C9:E9"/>
    <mergeCell ref="C10:E10"/>
    <mergeCell ref="C11:E11"/>
    <mergeCell ref="B13:H13"/>
    <mergeCell ref="C15:C17"/>
    <mergeCell ref="C18:C20"/>
    <mergeCell ref="C21:C23"/>
    <mergeCell ref="B15:B17"/>
    <mergeCell ref="B18:B20"/>
    <mergeCell ref="B21:B23"/>
    <mergeCell ref="B24:B26"/>
  </mergeCells>
  <pageMargins left="1" right="1" top="1" bottom="1" header="0.5" footer="0.5"/>
  <pageSetup scale="42"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58"/>
  <sheetViews>
    <sheetView topLeftCell="A25" zoomScaleNormal="100" workbookViewId="0">
      <selection activeCell="D30" sqref="D30:D41"/>
    </sheetView>
  </sheetViews>
  <sheetFormatPr baseColWidth="10" defaultRowHeight="12" x14ac:dyDescent="0.2"/>
  <cols>
    <col min="1" max="1" width="23" style="191" customWidth="1"/>
    <col min="2" max="2" width="18" style="191" customWidth="1"/>
    <col min="3" max="3" width="20.85546875" style="191" customWidth="1"/>
    <col min="4" max="4" width="22.42578125" style="191" customWidth="1"/>
    <col min="5" max="5" width="16.42578125" style="191" customWidth="1"/>
    <col min="6" max="6" width="20.140625" style="191" customWidth="1"/>
    <col min="7" max="7" width="16.85546875" style="191" customWidth="1"/>
    <col min="8" max="8" width="16.7109375" style="191" customWidth="1"/>
    <col min="9" max="9" width="27.42578125" style="193" customWidth="1"/>
    <col min="10" max="12" width="10.5703125" style="193" customWidth="1"/>
    <col min="13" max="13" width="37.7109375" style="194" customWidth="1"/>
    <col min="14" max="14" width="10.5703125" style="194" customWidth="1"/>
    <col min="15" max="15" width="10.5703125" style="195" customWidth="1"/>
    <col min="16" max="16" width="11.42578125" style="195"/>
    <col min="17" max="17" width="11.42578125" style="221"/>
    <col min="18" max="256" width="11.42578125" style="193"/>
    <col min="257" max="257" width="23" style="193" customWidth="1"/>
    <col min="258" max="258" width="18" style="193" customWidth="1"/>
    <col min="259" max="259" width="20.85546875" style="193" customWidth="1"/>
    <col min="260" max="260" width="22.42578125" style="193" customWidth="1"/>
    <col min="261" max="261" width="16.42578125" style="193" customWidth="1"/>
    <col min="262" max="262" width="20.140625" style="193" customWidth="1"/>
    <col min="263" max="263" width="16.85546875" style="193" customWidth="1"/>
    <col min="264" max="264" width="16.7109375" style="193" customWidth="1"/>
    <col min="265" max="267" width="11.42578125" style="193"/>
    <col min="268" max="268" width="34.42578125" style="193" customWidth="1"/>
    <col min="269" max="512" width="11.42578125" style="193"/>
    <col min="513" max="513" width="23" style="193" customWidth="1"/>
    <col min="514" max="514" width="18" style="193" customWidth="1"/>
    <col min="515" max="515" width="20.85546875" style="193" customWidth="1"/>
    <col min="516" max="516" width="22.42578125" style="193" customWidth="1"/>
    <col min="517" max="517" width="16.42578125" style="193" customWidth="1"/>
    <col min="518" max="518" width="20.140625" style="193" customWidth="1"/>
    <col min="519" max="519" width="16.85546875" style="193" customWidth="1"/>
    <col min="520" max="520" width="16.7109375" style="193" customWidth="1"/>
    <col min="521" max="523" width="11.42578125" style="193"/>
    <col min="524" max="524" width="34.42578125" style="193" customWidth="1"/>
    <col min="525" max="768" width="11.42578125" style="193"/>
    <col min="769" max="769" width="23" style="193" customWidth="1"/>
    <col min="770" max="770" width="18" style="193" customWidth="1"/>
    <col min="771" max="771" width="20.85546875" style="193" customWidth="1"/>
    <col min="772" max="772" width="22.42578125" style="193" customWidth="1"/>
    <col min="773" max="773" width="16.42578125" style="193" customWidth="1"/>
    <col min="774" max="774" width="20.140625" style="193" customWidth="1"/>
    <col min="775" max="775" width="16.85546875" style="193" customWidth="1"/>
    <col min="776" max="776" width="16.7109375" style="193" customWidth="1"/>
    <col min="777" max="779" width="11.42578125" style="193"/>
    <col min="780" max="780" width="34.42578125" style="193" customWidth="1"/>
    <col min="781" max="1024" width="11.42578125" style="193"/>
    <col min="1025" max="1025" width="23" style="193" customWidth="1"/>
    <col min="1026" max="1026" width="18" style="193" customWidth="1"/>
    <col min="1027" max="1027" width="20.85546875" style="193" customWidth="1"/>
    <col min="1028" max="1028" width="22.42578125" style="193" customWidth="1"/>
    <col min="1029" max="1029" width="16.42578125" style="193" customWidth="1"/>
    <col min="1030" max="1030" width="20.140625" style="193" customWidth="1"/>
    <col min="1031" max="1031" width="16.85546875" style="193" customWidth="1"/>
    <col min="1032" max="1032" width="16.7109375" style="193" customWidth="1"/>
    <col min="1033" max="1035" width="11.42578125" style="193"/>
    <col min="1036" max="1036" width="34.42578125" style="193" customWidth="1"/>
    <col min="1037" max="1280" width="11.42578125" style="193"/>
    <col min="1281" max="1281" width="23" style="193" customWidth="1"/>
    <col min="1282" max="1282" width="18" style="193" customWidth="1"/>
    <col min="1283" max="1283" width="20.85546875" style="193" customWidth="1"/>
    <col min="1284" max="1284" width="22.42578125" style="193" customWidth="1"/>
    <col min="1285" max="1285" width="16.42578125" style="193" customWidth="1"/>
    <col min="1286" max="1286" width="20.140625" style="193" customWidth="1"/>
    <col min="1287" max="1287" width="16.85546875" style="193" customWidth="1"/>
    <col min="1288" max="1288" width="16.7109375" style="193" customWidth="1"/>
    <col min="1289" max="1291" width="11.42578125" style="193"/>
    <col min="1292" max="1292" width="34.42578125" style="193" customWidth="1"/>
    <col min="1293" max="1536" width="11.42578125" style="193"/>
    <col min="1537" max="1537" width="23" style="193" customWidth="1"/>
    <col min="1538" max="1538" width="18" style="193" customWidth="1"/>
    <col min="1539" max="1539" width="20.85546875" style="193" customWidth="1"/>
    <col min="1540" max="1540" width="22.42578125" style="193" customWidth="1"/>
    <col min="1541" max="1541" width="16.42578125" style="193" customWidth="1"/>
    <col min="1542" max="1542" width="20.140625" style="193" customWidth="1"/>
    <col min="1543" max="1543" width="16.85546875" style="193" customWidth="1"/>
    <col min="1544" max="1544" width="16.7109375" style="193" customWidth="1"/>
    <col min="1545" max="1547" width="11.42578125" style="193"/>
    <col min="1548" max="1548" width="34.42578125" style="193" customWidth="1"/>
    <col min="1549" max="1792" width="11.42578125" style="193"/>
    <col min="1793" max="1793" width="23" style="193" customWidth="1"/>
    <col min="1794" max="1794" width="18" style="193" customWidth="1"/>
    <col min="1795" max="1795" width="20.85546875" style="193" customWidth="1"/>
    <col min="1796" max="1796" width="22.42578125" style="193" customWidth="1"/>
    <col min="1797" max="1797" width="16.42578125" style="193" customWidth="1"/>
    <col min="1798" max="1798" width="20.140625" style="193" customWidth="1"/>
    <col min="1799" max="1799" width="16.85546875" style="193" customWidth="1"/>
    <col min="1800" max="1800" width="16.7109375" style="193" customWidth="1"/>
    <col min="1801" max="1803" width="11.42578125" style="193"/>
    <col min="1804" max="1804" width="34.42578125" style="193" customWidth="1"/>
    <col min="1805" max="2048" width="11.42578125" style="193"/>
    <col min="2049" max="2049" width="23" style="193" customWidth="1"/>
    <col min="2050" max="2050" width="18" style="193" customWidth="1"/>
    <col min="2051" max="2051" width="20.85546875" style="193" customWidth="1"/>
    <col min="2052" max="2052" width="22.42578125" style="193" customWidth="1"/>
    <col min="2053" max="2053" width="16.42578125" style="193" customWidth="1"/>
    <col min="2054" max="2054" width="20.140625" style="193" customWidth="1"/>
    <col min="2055" max="2055" width="16.85546875" style="193" customWidth="1"/>
    <col min="2056" max="2056" width="16.7109375" style="193" customWidth="1"/>
    <col min="2057" max="2059" width="11.42578125" style="193"/>
    <col min="2060" max="2060" width="34.42578125" style="193" customWidth="1"/>
    <col min="2061" max="2304" width="11.42578125" style="193"/>
    <col min="2305" max="2305" width="23" style="193" customWidth="1"/>
    <col min="2306" max="2306" width="18" style="193" customWidth="1"/>
    <col min="2307" max="2307" width="20.85546875" style="193" customWidth="1"/>
    <col min="2308" max="2308" width="22.42578125" style="193" customWidth="1"/>
    <col min="2309" max="2309" width="16.42578125" style="193" customWidth="1"/>
    <col min="2310" max="2310" width="20.140625" style="193" customWidth="1"/>
    <col min="2311" max="2311" width="16.85546875" style="193" customWidth="1"/>
    <col min="2312" max="2312" width="16.7109375" style="193" customWidth="1"/>
    <col min="2313" max="2315" width="11.42578125" style="193"/>
    <col min="2316" max="2316" width="34.42578125" style="193" customWidth="1"/>
    <col min="2317" max="2560" width="11.42578125" style="193"/>
    <col min="2561" max="2561" width="23" style="193" customWidth="1"/>
    <col min="2562" max="2562" width="18" style="193" customWidth="1"/>
    <col min="2563" max="2563" width="20.85546875" style="193" customWidth="1"/>
    <col min="2564" max="2564" width="22.42578125" style="193" customWidth="1"/>
    <col min="2565" max="2565" width="16.42578125" style="193" customWidth="1"/>
    <col min="2566" max="2566" width="20.140625" style="193" customWidth="1"/>
    <col min="2567" max="2567" width="16.85546875" style="193" customWidth="1"/>
    <col min="2568" max="2568" width="16.7109375" style="193" customWidth="1"/>
    <col min="2569" max="2571" width="11.42578125" style="193"/>
    <col min="2572" max="2572" width="34.42578125" style="193" customWidth="1"/>
    <col min="2573" max="2816" width="11.42578125" style="193"/>
    <col min="2817" max="2817" width="23" style="193" customWidth="1"/>
    <col min="2818" max="2818" width="18" style="193" customWidth="1"/>
    <col min="2819" max="2819" width="20.85546875" style="193" customWidth="1"/>
    <col min="2820" max="2820" width="22.42578125" style="193" customWidth="1"/>
    <col min="2821" max="2821" width="16.42578125" style="193" customWidth="1"/>
    <col min="2822" max="2822" width="20.140625" style="193" customWidth="1"/>
    <col min="2823" max="2823" width="16.85546875" style="193" customWidth="1"/>
    <col min="2824" max="2824" width="16.7109375" style="193" customWidth="1"/>
    <col min="2825" max="2827" width="11.42578125" style="193"/>
    <col min="2828" max="2828" width="34.42578125" style="193" customWidth="1"/>
    <col min="2829" max="3072" width="11.42578125" style="193"/>
    <col min="3073" max="3073" width="23" style="193" customWidth="1"/>
    <col min="3074" max="3074" width="18" style="193" customWidth="1"/>
    <col min="3075" max="3075" width="20.85546875" style="193" customWidth="1"/>
    <col min="3076" max="3076" width="22.42578125" style="193" customWidth="1"/>
    <col min="3077" max="3077" width="16.42578125" style="193" customWidth="1"/>
    <col min="3078" max="3078" width="20.140625" style="193" customWidth="1"/>
    <col min="3079" max="3079" width="16.85546875" style="193" customWidth="1"/>
    <col min="3080" max="3080" width="16.7109375" style="193" customWidth="1"/>
    <col min="3081" max="3083" width="11.42578125" style="193"/>
    <col min="3084" max="3084" width="34.42578125" style="193" customWidth="1"/>
    <col min="3085" max="3328" width="11.42578125" style="193"/>
    <col min="3329" max="3329" width="23" style="193" customWidth="1"/>
    <col min="3330" max="3330" width="18" style="193" customWidth="1"/>
    <col min="3331" max="3331" width="20.85546875" style="193" customWidth="1"/>
    <col min="3332" max="3332" width="22.42578125" style="193" customWidth="1"/>
    <col min="3333" max="3333" width="16.42578125" style="193" customWidth="1"/>
    <col min="3334" max="3334" width="20.140625" style="193" customWidth="1"/>
    <col min="3335" max="3335" width="16.85546875" style="193" customWidth="1"/>
    <col min="3336" max="3336" width="16.7109375" style="193" customWidth="1"/>
    <col min="3337" max="3339" width="11.42578125" style="193"/>
    <col min="3340" max="3340" width="34.42578125" style="193" customWidth="1"/>
    <col min="3341" max="3584" width="11.42578125" style="193"/>
    <col min="3585" max="3585" width="23" style="193" customWidth="1"/>
    <col min="3586" max="3586" width="18" style="193" customWidth="1"/>
    <col min="3587" max="3587" width="20.85546875" style="193" customWidth="1"/>
    <col min="3588" max="3588" width="22.42578125" style="193" customWidth="1"/>
    <col min="3589" max="3589" width="16.42578125" style="193" customWidth="1"/>
    <col min="3590" max="3590" width="20.140625" style="193" customWidth="1"/>
    <col min="3591" max="3591" width="16.85546875" style="193" customWidth="1"/>
    <col min="3592" max="3592" width="16.7109375" style="193" customWidth="1"/>
    <col min="3593" max="3595" width="11.42578125" style="193"/>
    <col min="3596" max="3596" width="34.42578125" style="193" customWidth="1"/>
    <col min="3597" max="3840" width="11.42578125" style="193"/>
    <col min="3841" max="3841" width="23" style="193" customWidth="1"/>
    <col min="3842" max="3842" width="18" style="193" customWidth="1"/>
    <col min="3843" max="3843" width="20.85546875" style="193" customWidth="1"/>
    <col min="3844" max="3844" width="22.42578125" style="193" customWidth="1"/>
    <col min="3845" max="3845" width="16.42578125" style="193" customWidth="1"/>
    <col min="3846" max="3846" width="20.140625" style="193" customWidth="1"/>
    <col min="3847" max="3847" width="16.85546875" style="193" customWidth="1"/>
    <col min="3848" max="3848" width="16.7109375" style="193" customWidth="1"/>
    <col min="3849" max="3851" width="11.42578125" style="193"/>
    <col min="3852" max="3852" width="34.42578125" style="193" customWidth="1"/>
    <col min="3853" max="4096" width="11.42578125" style="193"/>
    <col min="4097" max="4097" width="23" style="193" customWidth="1"/>
    <col min="4098" max="4098" width="18" style="193" customWidth="1"/>
    <col min="4099" max="4099" width="20.85546875" style="193" customWidth="1"/>
    <col min="4100" max="4100" width="22.42578125" style="193" customWidth="1"/>
    <col min="4101" max="4101" width="16.42578125" style="193" customWidth="1"/>
    <col min="4102" max="4102" width="20.140625" style="193" customWidth="1"/>
    <col min="4103" max="4103" width="16.85546875" style="193" customWidth="1"/>
    <col min="4104" max="4104" width="16.7109375" style="193" customWidth="1"/>
    <col min="4105" max="4107" width="11.42578125" style="193"/>
    <col min="4108" max="4108" width="34.42578125" style="193" customWidth="1"/>
    <col min="4109" max="4352" width="11.42578125" style="193"/>
    <col min="4353" max="4353" width="23" style="193" customWidth="1"/>
    <col min="4354" max="4354" width="18" style="193" customWidth="1"/>
    <col min="4355" max="4355" width="20.85546875" style="193" customWidth="1"/>
    <col min="4356" max="4356" width="22.42578125" style="193" customWidth="1"/>
    <col min="4357" max="4357" width="16.42578125" style="193" customWidth="1"/>
    <col min="4358" max="4358" width="20.140625" style="193" customWidth="1"/>
    <col min="4359" max="4359" width="16.85546875" style="193" customWidth="1"/>
    <col min="4360" max="4360" width="16.7109375" style="193" customWidth="1"/>
    <col min="4361" max="4363" width="11.42578125" style="193"/>
    <col min="4364" max="4364" width="34.42578125" style="193" customWidth="1"/>
    <col min="4365" max="4608" width="11.42578125" style="193"/>
    <col min="4609" max="4609" width="23" style="193" customWidth="1"/>
    <col min="4610" max="4610" width="18" style="193" customWidth="1"/>
    <col min="4611" max="4611" width="20.85546875" style="193" customWidth="1"/>
    <col min="4612" max="4612" width="22.42578125" style="193" customWidth="1"/>
    <col min="4613" max="4613" width="16.42578125" style="193" customWidth="1"/>
    <col min="4614" max="4614" width="20.140625" style="193" customWidth="1"/>
    <col min="4615" max="4615" width="16.85546875" style="193" customWidth="1"/>
    <col min="4616" max="4616" width="16.7109375" style="193" customWidth="1"/>
    <col min="4617" max="4619" width="11.42578125" style="193"/>
    <col min="4620" max="4620" width="34.42578125" style="193" customWidth="1"/>
    <col min="4621" max="4864" width="11.42578125" style="193"/>
    <col min="4865" max="4865" width="23" style="193" customWidth="1"/>
    <col min="4866" max="4866" width="18" style="193" customWidth="1"/>
    <col min="4867" max="4867" width="20.85546875" style="193" customWidth="1"/>
    <col min="4868" max="4868" width="22.42578125" style="193" customWidth="1"/>
    <col min="4869" max="4869" width="16.42578125" style="193" customWidth="1"/>
    <col min="4870" max="4870" width="20.140625" style="193" customWidth="1"/>
    <col min="4871" max="4871" width="16.85546875" style="193" customWidth="1"/>
    <col min="4872" max="4872" width="16.7109375" style="193" customWidth="1"/>
    <col min="4873" max="4875" width="11.42578125" style="193"/>
    <col min="4876" max="4876" width="34.42578125" style="193" customWidth="1"/>
    <col min="4877" max="5120" width="11.42578125" style="193"/>
    <col min="5121" max="5121" width="23" style="193" customWidth="1"/>
    <col min="5122" max="5122" width="18" style="193" customWidth="1"/>
    <col min="5123" max="5123" width="20.85546875" style="193" customWidth="1"/>
    <col min="5124" max="5124" width="22.42578125" style="193" customWidth="1"/>
    <col min="5125" max="5125" width="16.42578125" style="193" customWidth="1"/>
    <col min="5126" max="5126" width="20.140625" style="193" customWidth="1"/>
    <col min="5127" max="5127" width="16.85546875" style="193" customWidth="1"/>
    <col min="5128" max="5128" width="16.7109375" style="193" customWidth="1"/>
    <col min="5129" max="5131" width="11.42578125" style="193"/>
    <col min="5132" max="5132" width="34.42578125" style="193" customWidth="1"/>
    <col min="5133" max="5376" width="11.42578125" style="193"/>
    <col min="5377" max="5377" width="23" style="193" customWidth="1"/>
    <col min="5378" max="5378" width="18" style="193" customWidth="1"/>
    <col min="5379" max="5379" width="20.85546875" style="193" customWidth="1"/>
    <col min="5380" max="5380" width="22.42578125" style="193" customWidth="1"/>
    <col min="5381" max="5381" width="16.42578125" style="193" customWidth="1"/>
    <col min="5382" max="5382" width="20.140625" style="193" customWidth="1"/>
    <col min="5383" max="5383" width="16.85546875" style="193" customWidth="1"/>
    <col min="5384" max="5384" width="16.7109375" style="193" customWidth="1"/>
    <col min="5385" max="5387" width="11.42578125" style="193"/>
    <col min="5388" max="5388" width="34.42578125" style="193" customWidth="1"/>
    <col min="5389" max="5632" width="11.42578125" style="193"/>
    <col min="5633" max="5633" width="23" style="193" customWidth="1"/>
    <col min="5634" max="5634" width="18" style="193" customWidth="1"/>
    <col min="5635" max="5635" width="20.85546875" style="193" customWidth="1"/>
    <col min="5636" max="5636" width="22.42578125" style="193" customWidth="1"/>
    <col min="5637" max="5637" width="16.42578125" style="193" customWidth="1"/>
    <col min="5638" max="5638" width="20.140625" style="193" customWidth="1"/>
    <col min="5639" max="5639" width="16.85546875" style="193" customWidth="1"/>
    <col min="5640" max="5640" width="16.7109375" style="193" customWidth="1"/>
    <col min="5641" max="5643" width="11.42578125" style="193"/>
    <col min="5644" max="5644" width="34.42578125" style="193" customWidth="1"/>
    <col min="5645" max="5888" width="11.42578125" style="193"/>
    <col min="5889" max="5889" width="23" style="193" customWidth="1"/>
    <col min="5890" max="5890" width="18" style="193" customWidth="1"/>
    <col min="5891" max="5891" width="20.85546875" style="193" customWidth="1"/>
    <col min="5892" max="5892" width="22.42578125" style="193" customWidth="1"/>
    <col min="5893" max="5893" width="16.42578125" style="193" customWidth="1"/>
    <col min="5894" max="5894" width="20.140625" style="193" customWidth="1"/>
    <col min="5895" max="5895" width="16.85546875" style="193" customWidth="1"/>
    <col min="5896" max="5896" width="16.7109375" style="193" customWidth="1"/>
    <col min="5897" max="5899" width="11.42578125" style="193"/>
    <col min="5900" max="5900" width="34.42578125" style="193" customWidth="1"/>
    <col min="5901" max="6144" width="11.42578125" style="193"/>
    <col min="6145" max="6145" width="23" style="193" customWidth="1"/>
    <col min="6146" max="6146" width="18" style="193" customWidth="1"/>
    <col min="6147" max="6147" width="20.85546875" style="193" customWidth="1"/>
    <col min="6148" max="6148" width="22.42578125" style="193" customWidth="1"/>
    <col min="6149" max="6149" width="16.42578125" style="193" customWidth="1"/>
    <col min="6150" max="6150" width="20.140625" style="193" customWidth="1"/>
    <col min="6151" max="6151" width="16.85546875" style="193" customWidth="1"/>
    <col min="6152" max="6152" width="16.7109375" style="193" customWidth="1"/>
    <col min="6153" max="6155" width="11.42578125" style="193"/>
    <col min="6156" max="6156" width="34.42578125" style="193" customWidth="1"/>
    <col min="6157" max="6400" width="11.42578125" style="193"/>
    <col min="6401" max="6401" width="23" style="193" customWidth="1"/>
    <col min="6402" max="6402" width="18" style="193" customWidth="1"/>
    <col min="6403" max="6403" width="20.85546875" style="193" customWidth="1"/>
    <col min="6404" max="6404" width="22.42578125" style="193" customWidth="1"/>
    <col min="6405" max="6405" width="16.42578125" style="193" customWidth="1"/>
    <col min="6406" max="6406" width="20.140625" style="193" customWidth="1"/>
    <col min="6407" max="6407" width="16.85546875" style="193" customWidth="1"/>
    <col min="6408" max="6408" width="16.7109375" style="193" customWidth="1"/>
    <col min="6409" max="6411" width="11.42578125" style="193"/>
    <col min="6412" max="6412" width="34.42578125" style="193" customWidth="1"/>
    <col min="6413" max="6656" width="11.42578125" style="193"/>
    <col min="6657" max="6657" width="23" style="193" customWidth="1"/>
    <col min="6658" max="6658" width="18" style="193" customWidth="1"/>
    <col min="6659" max="6659" width="20.85546875" style="193" customWidth="1"/>
    <col min="6660" max="6660" width="22.42578125" style="193" customWidth="1"/>
    <col min="6661" max="6661" width="16.42578125" style="193" customWidth="1"/>
    <col min="6662" max="6662" width="20.140625" style="193" customWidth="1"/>
    <col min="6663" max="6663" width="16.85546875" style="193" customWidth="1"/>
    <col min="6664" max="6664" width="16.7109375" style="193" customWidth="1"/>
    <col min="6665" max="6667" width="11.42578125" style="193"/>
    <col min="6668" max="6668" width="34.42578125" style="193" customWidth="1"/>
    <col min="6669" max="6912" width="11.42578125" style="193"/>
    <col min="6913" max="6913" width="23" style="193" customWidth="1"/>
    <col min="6914" max="6914" width="18" style="193" customWidth="1"/>
    <col min="6915" max="6915" width="20.85546875" style="193" customWidth="1"/>
    <col min="6916" max="6916" width="22.42578125" style="193" customWidth="1"/>
    <col min="6917" max="6917" width="16.42578125" style="193" customWidth="1"/>
    <col min="6918" max="6918" width="20.140625" style="193" customWidth="1"/>
    <col min="6919" max="6919" width="16.85546875" style="193" customWidth="1"/>
    <col min="6920" max="6920" width="16.7109375" style="193" customWidth="1"/>
    <col min="6921" max="6923" width="11.42578125" style="193"/>
    <col min="6924" max="6924" width="34.42578125" style="193" customWidth="1"/>
    <col min="6925" max="7168" width="11.42578125" style="193"/>
    <col min="7169" max="7169" width="23" style="193" customWidth="1"/>
    <col min="7170" max="7170" width="18" style="193" customWidth="1"/>
    <col min="7171" max="7171" width="20.85546875" style="193" customWidth="1"/>
    <col min="7172" max="7172" width="22.42578125" style="193" customWidth="1"/>
    <col min="7173" max="7173" width="16.42578125" style="193" customWidth="1"/>
    <col min="7174" max="7174" width="20.140625" style="193" customWidth="1"/>
    <col min="7175" max="7175" width="16.85546875" style="193" customWidth="1"/>
    <col min="7176" max="7176" width="16.7109375" style="193" customWidth="1"/>
    <col min="7177" max="7179" width="11.42578125" style="193"/>
    <col min="7180" max="7180" width="34.42578125" style="193" customWidth="1"/>
    <col min="7181" max="7424" width="11.42578125" style="193"/>
    <col min="7425" max="7425" width="23" style="193" customWidth="1"/>
    <col min="7426" max="7426" width="18" style="193" customWidth="1"/>
    <col min="7427" max="7427" width="20.85546875" style="193" customWidth="1"/>
    <col min="7428" max="7428" width="22.42578125" style="193" customWidth="1"/>
    <col min="7429" max="7429" width="16.42578125" style="193" customWidth="1"/>
    <col min="7430" max="7430" width="20.140625" style="193" customWidth="1"/>
    <col min="7431" max="7431" width="16.85546875" style="193" customWidth="1"/>
    <col min="7432" max="7432" width="16.7109375" style="193" customWidth="1"/>
    <col min="7433" max="7435" width="11.42578125" style="193"/>
    <col min="7436" max="7436" width="34.42578125" style="193" customWidth="1"/>
    <col min="7437" max="7680" width="11.42578125" style="193"/>
    <col min="7681" max="7681" width="23" style="193" customWidth="1"/>
    <col min="7682" max="7682" width="18" style="193" customWidth="1"/>
    <col min="7683" max="7683" width="20.85546875" style="193" customWidth="1"/>
    <col min="7684" max="7684" width="22.42578125" style="193" customWidth="1"/>
    <col min="7685" max="7685" width="16.42578125" style="193" customWidth="1"/>
    <col min="7686" max="7686" width="20.140625" style="193" customWidth="1"/>
    <col min="7687" max="7687" width="16.85546875" style="193" customWidth="1"/>
    <col min="7688" max="7688" width="16.7109375" style="193" customWidth="1"/>
    <col min="7689" max="7691" width="11.42578125" style="193"/>
    <col min="7692" max="7692" width="34.42578125" style="193" customWidth="1"/>
    <col min="7693" max="7936" width="11.42578125" style="193"/>
    <col min="7937" max="7937" width="23" style="193" customWidth="1"/>
    <col min="7938" max="7938" width="18" style="193" customWidth="1"/>
    <col min="7939" max="7939" width="20.85546875" style="193" customWidth="1"/>
    <col min="7940" max="7940" width="22.42578125" style="193" customWidth="1"/>
    <col min="7941" max="7941" width="16.42578125" style="193" customWidth="1"/>
    <col min="7942" max="7942" width="20.140625" style="193" customWidth="1"/>
    <col min="7943" max="7943" width="16.85546875" style="193" customWidth="1"/>
    <col min="7944" max="7944" width="16.7109375" style="193" customWidth="1"/>
    <col min="7945" max="7947" width="11.42578125" style="193"/>
    <col min="7948" max="7948" width="34.42578125" style="193" customWidth="1"/>
    <col min="7949" max="8192" width="11.42578125" style="193"/>
    <col min="8193" max="8193" width="23" style="193" customWidth="1"/>
    <col min="8194" max="8194" width="18" style="193" customWidth="1"/>
    <col min="8195" max="8195" width="20.85546875" style="193" customWidth="1"/>
    <col min="8196" max="8196" width="22.42578125" style="193" customWidth="1"/>
    <col min="8197" max="8197" width="16.42578125" style="193" customWidth="1"/>
    <col min="8198" max="8198" width="20.140625" style="193" customWidth="1"/>
    <col min="8199" max="8199" width="16.85546875" style="193" customWidth="1"/>
    <col min="8200" max="8200" width="16.7109375" style="193" customWidth="1"/>
    <col min="8201" max="8203" width="11.42578125" style="193"/>
    <col min="8204" max="8204" width="34.42578125" style="193" customWidth="1"/>
    <col min="8205" max="8448" width="11.42578125" style="193"/>
    <col min="8449" max="8449" width="23" style="193" customWidth="1"/>
    <col min="8450" max="8450" width="18" style="193" customWidth="1"/>
    <col min="8451" max="8451" width="20.85546875" style="193" customWidth="1"/>
    <col min="8452" max="8452" width="22.42578125" style="193" customWidth="1"/>
    <col min="8453" max="8453" width="16.42578125" style="193" customWidth="1"/>
    <col min="8454" max="8454" width="20.140625" style="193" customWidth="1"/>
    <col min="8455" max="8455" width="16.85546875" style="193" customWidth="1"/>
    <col min="8456" max="8456" width="16.7109375" style="193" customWidth="1"/>
    <col min="8457" max="8459" width="11.42578125" style="193"/>
    <col min="8460" max="8460" width="34.42578125" style="193" customWidth="1"/>
    <col min="8461" max="8704" width="11.42578125" style="193"/>
    <col min="8705" max="8705" width="23" style="193" customWidth="1"/>
    <col min="8706" max="8706" width="18" style="193" customWidth="1"/>
    <col min="8707" max="8707" width="20.85546875" style="193" customWidth="1"/>
    <col min="8708" max="8708" width="22.42578125" style="193" customWidth="1"/>
    <col min="8709" max="8709" width="16.42578125" style="193" customWidth="1"/>
    <col min="8710" max="8710" width="20.140625" style="193" customWidth="1"/>
    <col min="8711" max="8711" width="16.85546875" style="193" customWidth="1"/>
    <col min="8712" max="8712" width="16.7109375" style="193" customWidth="1"/>
    <col min="8713" max="8715" width="11.42578125" style="193"/>
    <col min="8716" max="8716" width="34.42578125" style="193" customWidth="1"/>
    <col min="8717" max="8960" width="11.42578125" style="193"/>
    <col min="8961" max="8961" width="23" style="193" customWidth="1"/>
    <col min="8962" max="8962" width="18" style="193" customWidth="1"/>
    <col min="8963" max="8963" width="20.85546875" style="193" customWidth="1"/>
    <col min="8964" max="8964" width="22.42578125" style="193" customWidth="1"/>
    <col min="8965" max="8965" width="16.42578125" style="193" customWidth="1"/>
    <col min="8966" max="8966" width="20.140625" style="193" customWidth="1"/>
    <col min="8967" max="8967" width="16.85546875" style="193" customWidth="1"/>
    <col min="8968" max="8968" width="16.7109375" style="193" customWidth="1"/>
    <col min="8969" max="8971" width="11.42578125" style="193"/>
    <col min="8972" max="8972" width="34.42578125" style="193" customWidth="1"/>
    <col min="8973" max="9216" width="11.42578125" style="193"/>
    <col min="9217" max="9217" width="23" style="193" customWidth="1"/>
    <col min="9218" max="9218" width="18" style="193" customWidth="1"/>
    <col min="9219" max="9219" width="20.85546875" style="193" customWidth="1"/>
    <col min="9220" max="9220" width="22.42578125" style="193" customWidth="1"/>
    <col min="9221" max="9221" width="16.42578125" style="193" customWidth="1"/>
    <col min="9222" max="9222" width="20.140625" style="193" customWidth="1"/>
    <col min="9223" max="9223" width="16.85546875" style="193" customWidth="1"/>
    <col min="9224" max="9224" width="16.7109375" style="193" customWidth="1"/>
    <col min="9225" max="9227" width="11.42578125" style="193"/>
    <col min="9228" max="9228" width="34.42578125" style="193" customWidth="1"/>
    <col min="9229" max="9472" width="11.42578125" style="193"/>
    <col min="9473" max="9473" width="23" style="193" customWidth="1"/>
    <col min="9474" max="9474" width="18" style="193" customWidth="1"/>
    <col min="9475" max="9475" width="20.85546875" style="193" customWidth="1"/>
    <col min="9476" max="9476" width="22.42578125" style="193" customWidth="1"/>
    <col min="9477" max="9477" width="16.42578125" style="193" customWidth="1"/>
    <col min="9478" max="9478" width="20.140625" style="193" customWidth="1"/>
    <col min="9479" max="9479" width="16.85546875" style="193" customWidth="1"/>
    <col min="9480" max="9480" width="16.7109375" style="193" customWidth="1"/>
    <col min="9481" max="9483" width="11.42578125" style="193"/>
    <col min="9484" max="9484" width="34.42578125" style="193" customWidth="1"/>
    <col min="9485" max="9728" width="11.42578125" style="193"/>
    <col min="9729" max="9729" width="23" style="193" customWidth="1"/>
    <col min="9730" max="9730" width="18" style="193" customWidth="1"/>
    <col min="9731" max="9731" width="20.85546875" style="193" customWidth="1"/>
    <col min="9732" max="9732" width="22.42578125" style="193" customWidth="1"/>
    <col min="9733" max="9733" width="16.42578125" style="193" customWidth="1"/>
    <col min="9734" max="9734" width="20.140625" style="193" customWidth="1"/>
    <col min="9735" max="9735" width="16.85546875" style="193" customWidth="1"/>
    <col min="9736" max="9736" width="16.7109375" style="193" customWidth="1"/>
    <col min="9737" max="9739" width="11.42578125" style="193"/>
    <col min="9740" max="9740" width="34.42578125" style="193" customWidth="1"/>
    <col min="9741" max="9984" width="11.42578125" style="193"/>
    <col min="9985" max="9985" width="23" style="193" customWidth="1"/>
    <col min="9986" max="9986" width="18" style="193" customWidth="1"/>
    <col min="9987" max="9987" width="20.85546875" style="193" customWidth="1"/>
    <col min="9988" max="9988" width="22.42578125" style="193" customWidth="1"/>
    <col min="9989" max="9989" width="16.42578125" style="193" customWidth="1"/>
    <col min="9990" max="9990" width="20.140625" style="193" customWidth="1"/>
    <col min="9991" max="9991" width="16.85546875" style="193" customWidth="1"/>
    <col min="9992" max="9992" width="16.7109375" style="193" customWidth="1"/>
    <col min="9993" max="9995" width="11.42578125" style="193"/>
    <col min="9996" max="9996" width="34.42578125" style="193" customWidth="1"/>
    <col min="9997" max="10240" width="11.42578125" style="193"/>
    <col min="10241" max="10241" width="23" style="193" customWidth="1"/>
    <col min="10242" max="10242" width="18" style="193" customWidth="1"/>
    <col min="10243" max="10243" width="20.85546875" style="193" customWidth="1"/>
    <col min="10244" max="10244" width="22.42578125" style="193" customWidth="1"/>
    <col min="10245" max="10245" width="16.42578125" style="193" customWidth="1"/>
    <col min="10246" max="10246" width="20.140625" style="193" customWidth="1"/>
    <col min="10247" max="10247" width="16.85546875" style="193" customWidth="1"/>
    <col min="10248" max="10248" width="16.7109375" style="193" customWidth="1"/>
    <col min="10249" max="10251" width="11.42578125" style="193"/>
    <col min="10252" max="10252" width="34.42578125" style="193" customWidth="1"/>
    <col min="10253" max="10496" width="11.42578125" style="193"/>
    <col min="10497" max="10497" width="23" style="193" customWidth="1"/>
    <col min="10498" max="10498" width="18" style="193" customWidth="1"/>
    <col min="10499" max="10499" width="20.85546875" style="193" customWidth="1"/>
    <col min="10500" max="10500" width="22.42578125" style="193" customWidth="1"/>
    <col min="10501" max="10501" width="16.42578125" style="193" customWidth="1"/>
    <col min="10502" max="10502" width="20.140625" style="193" customWidth="1"/>
    <col min="10503" max="10503" width="16.85546875" style="193" customWidth="1"/>
    <col min="10504" max="10504" width="16.7109375" style="193" customWidth="1"/>
    <col min="10505" max="10507" width="11.42578125" style="193"/>
    <col min="10508" max="10508" width="34.42578125" style="193" customWidth="1"/>
    <col min="10509" max="10752" width="11.42578125" style="193"/>
    <col min="10753" max="10753" width="23" style="193" customWidth="1"/>
    <col min="10754" max="10754" width="18" style="193" customWidth="1"/>
    <col min="10755" max="10755" width="20.85546875" style="193" customWidth="1"/>
    <col min="10756" max="10756" width="22.42578125" style="193" customWidth="1"/>
    <col min="10757" max="10757" width="16.42578125" style="193" customWidth="1"/>
    <col min="10758" max="10758" width="20.140625" style="193" customWidth="1"/>
    <col min="10759" max="10759" width="16.85546875" style="193" customWidth="1"/>
    <col min="10760" max="10760" width="16.7109375" style="193" customWidth="1"/>
    <col min="10761" max="10763" width="11.42578125" style="193"/>
    <col min="10764" max="10764" width="34.42578125" style="193" customWidth="1"/>
    <col min="10765" max="11008" width="11.42578125" style="193"/>
    <col min="11009" max="11009" width="23" style="193" customWidth="1"/>
    <col min="11010" max="11010" width="18" style="193" customWidth="1"/>
    <col min="11011" max="11011" width="20.85546875" style="193" customWidth="1"/>
    <col min="11012" max="11012" width="22.42578125" style="193" customWidth="1"/>
    <col min="11013" max="11013" width="16.42578125" style="193" customWidth="1"/>
    <col min="11014" max="11014" width="20.140625" style="193" customWidth="1"/>
    <col min="11015" max="11015" width="16.85546875" style="193" customWidth="1"/>
    <col min="11016" max="11016" width="16.7109375" style="193" customWidth="1"/>
    <col min="11017" max="11019" width="11.42578125" style="193"/>
    <col min="11020" max="11020" width="34.42578125" style="193" customWidth="1"/>
    <col min="11021" max="11264" width="11.42578125" style="193"/>
    <col min="11265" max="11265" width="23" style="193" customWidth="1"/>
    <col min="11266" max="11266" width="18" style="193" customWidth="1"/>
    <col min="11267" max="11267" width="20.85546875" style="193" customWidth="1"/>
    <col min="11268" max="11268" width="22.42578125" style="193" customWidth="1"/>
    <col min="11269" max="11269" width="16.42578125" style="193" customWidth="1"/>
    <col min="11270" max="11270" width="20.140625" style="193" customWidth="1"/>
    <col min="11271" max="11271" width="16.85546875" style="193" customWidth="1"/>
    <col min="11272" max="11272" width="16.7109375" style="193" customWidth="1"/>
    <col min="11273" max="11275" width="11.42578125" style="193"/>
    <col min="11276" max="11276" width="34.42578125" style="193" customWidth="1"/>
    <col min="11277" max="11520" width="11.42578125" style="193"/>
    <col min="11521" max="11521" width="23" style="193" customWidth="1"/>
    <col min="11522" max="11522" width="18" style="193" customWidth="1"/>
    <col min="11523" max="11523" width="20.85546875" style="193" customWidth="1"/>
    <col min="11524" max="11524" width="22.42578125" style="193" customWidth="1"/>
    <col min="11525" max="11525" width="16.42578125" style="193" customWidth="1"/>
    <col min="11526" max="11526" width="20.140625" style="193" customWidth="1"/>
    <col min="11527" max="11527" width="16.85546875" style="193" customWidth="1"/>
    <col min="11528" max="11528" width="16.7109375" style="193" customWidth="1"/>
    <col min="11529" max="11531" width="11.42578125" style="193"/>
    <col min="11532" max="11532" width="34.42578125" style="193" customWidth="1"/>
    <col min="11533" max="11776" width="11.42578125" style="193"/>
    <col min="11777" max="11777" width="23" style="193" customWidth="1"/>
    <col min="11778" max="11778" width="18" style="193" customWidth="1"/>
    <col min="11779" max="11779" width="20.85546875" style="193" customWidth="1"/>
    <col min="11780" max="11780" width="22.42578125" style="193" customWidth="1"/>
    <col min="11781" max="11781" width="16.42578125" style="193" customWidth="1"/>
    <col min="11782" max="11782" width="20.140625" style="193" customWidth="1"/>
    <col min="11783" max="11783" width="16.85546875" style="193" customWidth="1"/>
    <col min="11784" max="11784" width="16.7109375" style="193" customWidth="1"/>
    <col min="11785" max="11787" width="11.42578125" style="193"/>
    <col min="11788" max="11788" width="34.42578125" style="193" customWidth="1"/>
    <col min="11789" max="12032" width="11.42578125" style="193"/>
    <col min="12033" max="12033" width="23" style="193" customWidth="1"/>
    <col min="12034" max="12034" width="18" style="193" customWidth="1"/>
    <col min="12035" max="12035" width="20.85546875" style="193" customWidth="1"/>
    <col min="12036" max="12036" width="22.42578125" style="193" customWidth="1"/>
    <col min="12037" max="12037" width="16.42578125" style="193" customWidth="1"/>
    <col min="12038" max="12038" width="20.140625" style="193" customWidth="1"/>
    <col min="12039" max="12039" width="16.85546875" style="193" customWidth="1"/>
    <col min="12040" max="12040" width="16.7109375" style="193" customWidth="1"/>
    <col min="12041" max="12043" width="11.42578125" style="193"/>
    <col min="12044" max="12044" width="34.42578125" style="193" customWidth="1"/>
    <col min="12045" max="12288" width="11.42578125" style="193"/>
    <col min="12289" max="12289" width="23" style="193" customWidth="1"/>
    <col min="12290" max="12290" width="18" style="193" customWidth="1"/>
    <col min="12291" max="12291" width="20.85546875" style="193" customWidth="1"/>
    <col min="12292" max="12292" width="22.42578125" style="193" customWidth="1"/>
    <col min="12293" max="12293" width="16.42578125" style="193" customWidth="1"/>
    <col min="12294" max="12294" width="20.140625" style="193" customWidth="1"/>
    <col min="12295" max="12295" width="16.85546875" style="193" customWidth="1"/>
    <col min="12296" max="12296" width="16.7109375" style="193" customWidth="1"/>
    <col min="12297" max="12299" width="11.42578125" style="193"/>
    <col min="12300" max="12300" width="34.42578125" style="193" customWidth="1"/>
    <col min="12301" max="12544" width="11.42578125" style="193"/>
    <col min="12545" max="12545" width="23" style="193" customWidth="1"/>
    <col min="12546" max="12546" width="18" style="193" customWidth="1"/>
    <col min="12547" max="12547" width="20.85546875" style="193" customWidth="1"/>
    <col min="12548" max="12548" width="22.42578125" style="193" customWidth="1"/>
    <col min="12549" max="12549" width="16.42578125" style="193" customWidth="1"/>
    <col min="12550" max="12550" width="20.140625" style="193" customWidth="1"/>
    <col min="12551" max="12551" width="16.85546875" style="193" customWidth="1"/>
    <col min="12552" max="12552" width="16.7109375" style="193" customWidth="1"/>
    <col min="12553" max="12555" width="11.42578125" style="193"/>
    <col min="12556" max="12556" width="34.42578125" style="193" customWidth="1"/>
    <col min="12557" max="12800" width="11.42578125" style="193"/>
    <col min="12801" max="12801" width="23" style="193" customWidth="1"/>
    <col min="12802" max="12802" width="18" style="193" customWidth="1"/>
    <col min="12803" max="12803" width="20.85546875" style="193" customWidth="1"/>
    <col min="12804" max="12804" width="22.42578125" style="193" customWidth="1"/>
    <col min="12805" max="12805" width="16.42578125" style="193" customWidth="1"/>
    <col min="12806" max="12806" width="20.140625" style="193" customWidth="1"/>
    <col min="12807" max="12807" width="16.85546875" style="193" customWidth="1"/>
    <col min="12808" max="12808" width="16.7109375" style="193" customWidth="1"/>
    <col min="12809" max="12811" width="11.42578125" style="193"/>
    <col min="12812" max="12812" width="34.42578125" style="193" customWidth="1"/>
    <col min="12813" max="13056" width="11.42578125" style="193"/>
    <col min="13057" max="13057" width="23" style="193" customWidth="1"/>
    <col min="13058" max="13058" width="18" style="193" customWidth="1"/>
    <col min="13059" max="13059" width="20.85546875" style="193" customWidth="1"/>
    <col min="13060" max="13060" width="22.42578125" style="193" customWidth="1"/>
    <col min="13061" max="13061" width="16.42578125" style="193" customWidth="1"/>
    <col min="13062" max="13062" width="20.140625" style="193" customWidth="1"/>
    <col min="13063" max="13063" width="16.85546875" style="193" customWidth="1"/>
    <col min="13064" max="13064" width="16.7109375" style="193" customWidth="1"/>
    <col min="13065" max="13067" width="11.42578125" style="193"/>
    <col min="13068" max="13068" width="34.42578125" style="193" customWidth="1"/>
    <col min="13069" max="13312" width="11.42578125" style="193"/>
    <col min="13313" max="13313" width="23" style="193" customWidth="1"/>
    <col min="13314" max="13314" width="18" style="193" customWidth="1"/>
    <col min="13315" max="13315" width="20.85546875" style="193" customWidth="1"/>
    <col min="13316" max="13316" width="22.42578125" style="193" customWidth="1"/>
    <col min="13317" max="13317" width="16.42578125" style="193" customWidth="1"/>
    <col min="13318" max="13318" width="20.140625" style="193" customWidth="1"/>
    <col min="13319" max="13319" width="16.85546875" style="193" customWidth="1"/>
    <col min="13320" max="13320" width="16.7109375" style="193" customWidth="1"/>
    <col min="13321" max="13323" width="11.42578125" style="193"/>
    <col min="13324" max="13324" width="34.42578125" style="193" customWidth="1"/>
    <col min="13325" max="13568" width="11.42578125" style="193"/>
    <col min="13569" max="13569" width="23" style="193" customWidth="1"/>
    <col min="13570" max="13570" width="18" style="193" customWidth="1"/>
    <col min="13571" max="13571" width="20.85546875" style="193" customWidth="1"/>
    <col min="13572" max="13572" width="22.42578125" style="193" customWidth="1"/>
    <col min="13573" max="13573" width="16.42578125" style="193" customWidth="1"/>
    <col min="13574" max="13574" width="20.140625" style="193" customWidth="1"/>
    <col min="13575" max="13575" width="16.85546875" style="193" customWidth="1"/>
    <col min="13576" max="13576" width="16.7109375" style="193" customWidth="1"/>
    <col min="13577" max="13579" width="11.42578125" style="193"/>
    <col min="13580" max="13580" width="34.42578125" style="193" customWidth="1"/>
    <col min="13581" max="13824" width="11.42578125" style="193"/>
    <col min="13825" max="13825" width="23" style="193" customWidth="1"/>
    <col min="13826" max="13826" width="18" style="193" customWidth="1"/>
    <col min="13827" max="13827" width="20.85546875" style="193" customWidth="1"/>
    <col min="13828" max="13828" width="22.42578125" style="193" customWidth="1"/>
    <col min="13829" max="13829" width="16.42578125" style="193" customWidth="1"/>
    <col min="13830" max="13830" width="20.140625" style="193" customWidth="1"/>
    <col min="13831" max="13831" width="16.85546875" style="193" customWidth="1"/>
    <col min="13832" max="13832" width="16.7109375" style="193" customWidth="1"/>
    <col min="13833" max="13835" width="11.42578125" style="193"/>
    <col min="13836" max="13836" width="34.42578125" style="193" customWidth="1"/>
    <col min="13837" max="14080" width="11.42578125" style="193"/>
    <col min="14081" max="14081" width="23" style="193" customWidth="1"/>
    <col min="14082" max="14082" width="18" style="193" customWidth="1"/>
    <col min="14083" max="14083" width="20.85546875" style="193" customWidth="1"/>
    <col min="14084" max="14084" width="22.42578125" style="193" customWidth="1"/>
    <col min="14085" max="14085" width="16.42578125" style="193" customWidth="1"/>
    <col min="14086" max="14086" width="20.140625" style="193" customWidth="1"/>
    <col min="14087" max="14087" width="16.85546875" style="193" customWidth="1"/>
    <col min="14088" max="14088" width="16.7109375" style="193" customWidth="1"/>
    <col min="14089" max="14091" width="11.42578125" style="193"/>
    <col min="14092" max="14092" width="34.42578125" style="193" customWidth="1"/>
    <col min="14093" max="14336" width="11.42578125" style="193"/>
    <col min="14337" max="14337" width="23" style="193" customWidth="1"/>
    <col min="14338" max="14338" width="18" style="193" customWidth="1"/>
    <col min="14339" max="14339" width="20.85546875" style="193" customWidth="1"/>
    <col min="14340" max="14340" width="22.42578125" style="193" customWidth="1"/>
    <col min="14341" max="14341" width="16.42578125" style="193" customWidth="1"/>
    <col min="14342" max="14342" width="20.140625" style="193" customWidth="1"/>
    <col min="14343" max="14343" width="16.85546875" style="193" customWidth="1"/>
    <col min="14344" max="14344" width="16.7109375" style="193" customWidth="1"/>
    <col min="14345" max="14347" width="11.42578125" style="193"/>
    <col min="14348" max="14348" width="34.42578125" style="193" customWidth="1"/>
    <col min="14349" max="14592" width="11.42578125" style="193"/>
    <col min="14593" max="14593" width="23" style="193" customWidth="1"/>
    <col min="14594" max="14594" width="18" style="193" customWidth="1"/>
    <col min="14595" max="14595" width="20.85546875" style="193" customWidth="1"/>
    <col min="14596" max="14596" width="22.42578125" style="193" customWidth="1"/>
    <col min="14597" max="14597" width="16.42578125" style="193" customWidth="1"/>
    <col min="14598" max="14598" width="20.140625" style="193" customWidth="1"/>
    <col min="14599" max="14599" width="16.85546875" style="193" customWidth="1"/>
    <col min="14600" max="14600" width="16.7109375" style="193" customWidth="1"/>
    <col min="14601" max="14603" width="11.42578125" style="193"/>
    <col min="14604" max="14604" width="34.42578125" style="193" customWidth="1"/>
    <col min="14605" max="14848" width="11.42578125" style="193"/>
    <col min="14849" max="14849" width="23" style="193" customWidth="1"/>
    <col min="14850" max="14850" width="18" style="193" customWidth="1"/>
    <col min="14851" max="14851" width="20.85546875" style="193" customWidth="1"/>
    <col min="14852" max="14852" width="22.42578125" style="193" customWidth="1"/>
    <col min="14853" max="14853" width="16.42578125" style="193" customWidth="1"/>
    <col min="14854" max="14854" width="20.140625" style="193" customWidth="1"/>
    <col min="14855" max="14855" width="16.85546875" style="193" customWidth="1"/>
    <col min="14856" max="14856" width="16.7109375" style="193" customWidth="1"/>
    <col min="14857" max="14859" width="11.42578125" style="193"/>
    <col min="14860" max="14860" width="34.42578125" style="193" customWidth="1"/>
    <col min="14861" max="15104" width="11.42578125" style="193"/>
    <col min="15105" max="15105" width="23" style="193" customWidth="1"/>
    <col min="15106" max="15106" width="18" style="193" customWidth="1"/>
    <col min="15107" max="15107" width="20.85546875" style="193" customWidth="1"/>
    <col min="15108" max="15108" width="22.42578125" style="193" customWidth="1"/>
    <col min="15109" max="15109" width="16.42578125" style="193" customWidth="1"/>
    <col min="15110" max="15110" width="20.140625" style="193" customWidth="1"/>
    <col min="15111" max="15111" width="16.85546875" style="193" customWidth="1"/>
    <col min="15112" max="15112" width="16.7109375" style="193" customWidth="1"/>
    <col min="15113" max="15115" width="11.42578125" style="193"/>
    <col min="15116" max="15116" width="34.42578125" style="193" customWidth="1"/>
    <col min="15117" max="15360" width="11.42578125" style="193"/>
    <col min="15361" max="15361" width="23" style="193" customWidth="1"/>
    <col min="15362" max="15362" width="18" style="193" customWidth="1"/>
    <col min="15363" max="15363" width="20.85546875" style="193" customWidth="1"/>
    <col min="15364" max="15364" width="22.42578125" style="193" customWidth="1"/>
    <col min="15365" max="15365" width="16.42578125" style="193" customWidth="1"/>
    <col min="15366" max="15366" width="20.140625" style="193" customWidth="1"/>
    <col min="15367" max="15367" width="16.85546875" style="193" customWidth="1"/>
    <col min="15368" max="15368" width="16.7109375" style="193" customWidth="1"/>
    <col min="15369" max="15371" width="11.42578125" style="193"/>
    <col min="15372" max="15372" width="34.42578125" style="193" customWidth="1"/>
    <col min="15373" max="15616" width="11.42578125" style="193"/>
    <col min="15617" max="15617" width="23" style="193" customWidth="1"/>
    <col min="15618" max="15618" width="18" style="193" customWidth="1"/>
    <col min="15619" max="15619" width="20.85546875" style="193" customWidth="1"/>
    <col min="15620" max="15620" width="22.42578125" style="193" customWidth="1"/>
    <col min="15621" max="15621" width="16.42578125" style="193" customWidth="1"/>
    <col min="15622" max="15622" width="20.140625" style="193" customWidth="1"/>
    <col min="15623" max="15623" width="16.85546875" style="193" customWidth="1"/>
    <col min="15624" max="15624" width="16.7109375" style="193" customWidth="1"/>
    <col min="15625" max="15627" width="11.42578125" style="193"/>
    <col min="15628" max="15628" width="34.42578125" style="193" customWidth="1"/>
    <col min="15629" max="15872" width="11.42578125" style="193"/>
    <col min="15873" max="15873" width="23" style="193" customWidth="1"/>
    <col min="15874" max="15874" width="18" style="193" customWidth="1"/>
    <col min="15875" max="15875" width="20.85546875" style="193" customWidth="1"/>
    <col min="15876" max="15876" width="22.42578125" style="193" customWidth="1"/>
    <col min="15877" max="15877" width="16.42578125" style="193" customWidth="1"/>
    <col min="15878" max="15878" width="20.140625" style="193" customWidth="1"/>
    <col min="15879" max="15879" width="16.85546875" style="193" customWidth="1"/>
    <col min="15880" max="15880" width="16.7109375" style="193" customWidth="1"/>
    <col min="15881" max="15883" width="11.42578125" style="193"/>
    <col min="15884" max="15884" width="34.42578125" style="193" customWidth="1"/>
    <col min="15885" max="16128" width="11.42578125" style="193"/>
    <col min="16129" max="16129" width="23" style="193" customWidth="1"/>
    <col min="16130" max="16130" width="18" style="193" customWidth="1"/>
    <col min="16131" max="16131" width="20.85546875" style="193" customWidth="1"/>
    <col min="16132" max="16132" width="22.42578125" style="193" customWidth="1"/>
    <col min="16133" max="16133" width="16.42578125" style="193" customWidth="1"/>
    <col min="16134" max="16134" width="20.140625" style="193" customWidth="1"/>
    <col min="16135" max="16135" width="16.85546875" style="193" customWidth="1"/>
    <col min="16136" max="16136" width="16.7109375" style="193" customWidth="1"/>
    <col min="16137" max="16139" width="11.42578125" style="193"/>
    <col min="16140" max="16140" width="34.42578125" style="193" customWidth="1"/>
    <col min="16141" max="16384" width="11.42578125" style="193"/>
  </cols>
  <sheetData>
    <row r="1" spans="1:14" ht="5.25" customHeight="1" thickBot="1" x14ac:dyDescent="0.25">
      <c r="A1" s="190"/>
      <c r="F1" s="192"/>
    </row>
    <row r="2" spans="1:14" ht="31.5" customHeight="1" x14ac:dyDescent="0.2">
      <c r="A2" s="444"/>
      <c r="B2" s="366" t="s">
        <v>102</v>
      </c>
      <c r="C2" s="366"/>
      <c r="D2" s="366"/>
      <c r="E2" s="366"/>
      <c r="F2" s="366"/>
      <c r="G2" s="366"/>
      <c r="H2" s="366"/>
      <c r="M2" s="196" t="s">
        <v>35</v>
      </c>
    </row>
    <row r="3" spans="1:14" ht="19.5" customHeight="1" x14ac:dyDescent="0.2">
      <c r="A3" s="445"/>
      <c r="B3" s="366" t="s">
        <v>18</v>
      </c>
      <c r="C3" s="366"/>
      <c r="D3" s="366"/>
      <c r="E3" s="366"/>
      <c r="F3" s="366"/>
      <c r="G3" s="366"/>
      <c r="H3" s="366"/>
      <c r="M3" s="196" t="s">
        <v>30</v>
      </c>
    </row>
    <row r="4" spans="1:14" ht="19.5" customHeight="1" x14ac:dyDescent="0.2">
      <c r="A4" s="445"/>
      <c r="B4" s="366" t="s">
        <v>0</v>
      </c>
      <c r="C4" s="366"/>
      <c r="D4" s="366"/>
      <c r="E4" s="366"/>
      <c r="F4" s="366"/>
      <c r="G4" s="366"/>
      <c r="H4" s="366"/>
      <c r="M4" s="196" t="s">
        <v>36</v>
      </c>
    </row>
    <row r="5" spans="1:14" ht="19.5" customHeight="1" x14ac:dyDescent="0.2">
      <c r="A5" s="445"/>
      <c r="B5" s="366" t="s">
        <v>469</v>
      </c>
      <c r="C5" s="366"/>
      <c r="D5" s="366"/>
      <c r="E5" s="366"/>
      <c r="F5" s="366" t="s">
        <v>470</v>
      </c>
      <c r="G5" s="366"/>
      <c r="H5" s="366"/>
      <c r="M5" s="196" t="s">
        <v>31</v>
      </c>
    </row>
    <row r="6" spans="1:14" ht="19.5" customHeight="1" x14ac:dyDescent="0.2">
      <c r="A6" s="367" t="s">
        <v>1</v>
      </c>
      <c r="B6" s="367"/>
      <c r="C6" s="367"/>
      <c r="D6" s="367"/>
      <c r="E6" s="367"/>
      <c r="F6" s="367"/>
      <c r="G6" s="367"/>
      <c r="H6" s="367"/>
    </row>
    <row r="7" spans="1:14" ht="19.5" customHeight="1" x14ac:dyDescent="0.2">
      <c r="A7" s="351" t="s">
        <v>37</v>
      </c>
      <c r="B7" s="351"/>
      <c r="C7" s="351"/>
      <c r="D7" s="351"/>
      <c r="E7" s="351"/>
      <c r="F7" s="351"/>
      <c r="G7" s="351"/>
      <c r="H7" s="351"/>
    </row>
    <row r="8" spans="1:14" x14ac:dyDescent="0.2">
      <c r="A8" s="446" t="s">
        <v>19</v>
      </c>
      <c r="B8" s="338"/>
      <c r="C8" s="338"/>
      <c r="D8" s="338"/>
      <c r="E8" s="338"/>
      <c r="F8" s="338"/>
      <c r="G8" s="338"/>
      <c r="H8" s="447"/>
      <c r="N8" s="194" t="s">
        <v>56</v>
      </c>
    </row>
    <row r="9" spans="1:14" ht="41.25" customHeight="1" x14ac:dyDescent="0.2">
      <c r="A9" s="197" t="s">
        <v>100</v>
      </c>
      <c r="B9" s="189">
        <v>3</v>
      </c>
      <c r="C9" s="448" t="s">
        <v>515</v>
      </c>
      <c r="D9" s="448"/>
      <c r="E9" s="442" t="s">
        <v>565</v>
      </c>
      <c r="F9" s="443"/>
      <c r="G9" s="443"/>
      <c r="H9" s="449"/>
      <c r="I9" s="198"/>
      <c r="M9" s="196" t="s">
        <v>22</v>
      </c>
      <c r="N9" s="194" t="s">
        <v>57</v>
      </c>
    </row>
    <row r="10" spans="1:14" ht="33.75" customHeight="1" x14ac:dyDescent="0.2">
      <c r="A10" s="197" t="s">
        <v>40</v>
      </c>
      <c r="B10" s="189" t="s">
        <v>88</v>
      </c>
      <c r="C10" s="440" t="s">
        <v>39</v>
      </c>
      <c r="D10" s="441"/>
      <c r="E10" s="442" t="s">
        <v>516</v>
      </c>
      <c r="F10" s="443"/>
      <c r="G10" s="36" t="s">
        <v>45</v>
      </c>
      <c r="H10" s="199" t="s">
        <v>88</v>
      </c>
      <c r="M10" s="196" t="s">
        <v>23</v>
      </c>
      <c r="N10" s="194" t="s">
        <v>58</v>
      </c>
    </row>
    <row r="11" spans="1:14" ht="26.25" customHeight="1" x14ac:dyDescent="0.2">
      <c r="A11" s="197" t="s">
        <v>46</v>
      </c>
      <c r="B11" s="345" t="s">
        <v>242</v>
      </c>
      <c r="C11" s="345"/>
      <c r="D11" s="345"/>
      <c r="E11" s="345"/>
      <c r="F11" s="36" t="s">
        <v>47</v>
      </c>
      <c r="G11" s="451" t="s">
        <v>242</v>
      </c>
      <c r="H11" s="452"/>
      <c r="M11" s="196" t="s">
        <v>24</v>
      </c>
      <c r="N11" s="194" t="s">
        <v>59</v>
      </c>
    </row>
    <row r="12" spans="1:14" ht="26.25" customHeight="1" x14ac:dyDescent="0.2">
      <c r="A12" s="197" t="s">
        <v>48</v>
      </c>
      <c r="B12" s="361" t="s">
        <v>22</v>
      </c>
      <c r="C12" s="361"/>
      <c r="D12" s="361"/>
      <c r="E12" s="361"/>
      <c r="F12" s="36" t="s">
        <v>49</v>
      </c>
      <c r="G12" s="362" t="s">
        <v>214</v>
      </c>
      <c r="H12" s="453"/>
      <c r="M12" s="200" t="s">
        <v>25</v>
      </c>
    </row>
    <row r="13" spans="1:14" ht="26.25" customHeight="1" x14ac:dyDescent="0.2">
      <c r="A13" s="197" t="s">
        <v>50</v>
      </c>
      <c r="B13" s="454" t="s">
        <v>95</v>
      </c>
      <c r="C13" s="454"/>
      <c r="D13" s="454"/>
      <c r="E13" s="454"/>
      <c r="F13" s="454"/>
      <c r="G13" s="454"/>
      <c r="H13" s="455"/>
      <c r="M13" s="200"/>
    </row>
    <row r="14" spans="1:14" ht="26.25" customHeight="1" x14ac:dyDescent="0.2">
      <c r="A14" s="197" t="s">
        <v>51</v>
      </c>
      <c r="B14" s="456" t="s">
        <v>242</v>
      </c>
      <c r="C14" s="457"/>
      <c r="D14" s="457"/>
      <c r="E14" s="457"/>
      <c r="F14" s="457"/>
      <c r="G14" s="457"/>
      <c r="H14" s="458"/>
      <c r="M14" s="200"/>
      <c r="N14" s="194" t="s">
        <v>87</v>
      </c>
    </row>
    <row r="15" spans="1:14" ht="26.25" customHeight="1" x14ac:dyDescent="0.2">
      <c r="A15" s="197" t="s">
        <v>52</v>
      </c>
      <c r="B15" s="345" t="s">
        <v>517</v>
      </c>
      <c r="C15" s="345"/>
      <c r="D15" s="345"/>
      <c r="E15" s="345"/>
      <c r="F15" s="36" t="s">
        <v>53</v>
      </c>
      <c r="G15" s="363" t="s">
        <v>33</v>
      </c>
      <c r="H15" s="459"/>
      <c r="M15" s="200" t="s">
        <v>26</v>
      </c>
      <c r="N15" s="194" t="s">
        <v>88</v>
      </c>
    </row>
    <row r="16" spans="1:14" ht="26.25" customHeight="1" x14ac:dyDescent="0.2">
      <c r="A16" s="197" t="s">
        <v>54</v>
      </c>
      <c r="B16" s="460" t="s">
        <v>253</v>
      </c>
      <c r="C16" s="461"/>
      <c r="D16" s="461"/>
      <c r="E16" s="461"/>
      <c r="F16" s="36" t="s">
        <v>55</v>
      </c>
      <c r="G16" s="363" t="s">
        <v>56</v>
      </c>
      <c r="H16" s="459"/>
      <c r="M16" s="200" t="s">
        <v>27</v>
      </c>
    </row>
    <row r="17" spans="1:14" ht="26.25" customHeight="1" x14ac:dyDescent="0.2">
      <c r="A17" s="197" t="s">
        <v>60</v>
      </c>
      <c r="B17" s="345" t="s">
        <v>518</v>
      </c>
      <c r="C17" s="345"/>
      <c r="D17" s="345"/>
      <c r="E17" s="345"/>
      <c r="F17" s="345"/>
      <c r="G17" s="345"/>
      <c r="H17" s="450"/>
      <c r="M17" s="200" t="s">
        <v>28</v>
      </c>
      <c r="N17" s="194" t="s">
        <v>89</v>
      </c>
    </row>
    <row r="18" spans="1:14" ht="26.25" customHeight="1" x14ac:dyDescent="0.2">
      <c r="A18" s="197" t="s">
        <v>61</v>
      </c>
      <c r="B18" s="345" t="s">
        <v>519</v>
      </c>
      <c r="C18" s="345"/>
      <c r="D18" s="345"/>
      <c r="E18" s="345"/>
      <c r="F18" s="345"/>
      <c r="G18" s="345"/>
      <c r="H18" s="450"/>
      <c r="M18" s="200" t="s">
        <v>29</v>
      </c>
      <c r="N18" s="194" t="s">
        <v>90</v>
      </c>
    </row>
    <row r="19" spans="1:14" ht="26.25" customHeight="1" x14ac:dyDescent="0.2">
      <c r="A19" s="197" t="s">
        <v>62</v>
      </c>
      <c r="B19" s="345" t="s">
        <v>520</v>
      </c>
      <c r="C19" s="345"/>
      <c r="D19" s="345"/>
      <c r="E19" s="345"/>
      <c r="F19" s="345"/>
      <c r="G19" s="345"/>
      <c r="H19" s="450"/>
      <c r="I19" s="201"/>
      <c r="M19" s="200"/>
      <c r="N19" s="194" t="s">
        <v>91</v>
      </c>
    </row>
    <row r="20" spans="1:14" ht="26.25" customHeight="1" x14ac:dyDescent="0.2">
      <c r="A20" s="197" t="s">
        <v>63</v>
      </c>
      <c r="B20" s="356" t="s">
        <v>497</v>
      </c>
      <c r="C20" s="356"/>
      <c r="D20" s="356"/>
      <c r="E20" s="356"/>
      <c r="F20" s="356"/>
      <c r="G20" s="356"/>
      <c r="H20" s="462"/>
      <c r="M20" s="200" t="s">
        <v>32</v>
      </c>
      <c r="N20" s="194" t="s">
        <v>92</v>
      </c>
    </row>
    <row r="21" spans="1:14" ht="26.25" customHeight="1" x14ac:dyDescent="0.2">
      <c r="A21" s="463" t="s">
        <v>64</v>
      </c>
      <c r="B21" s="358" t="s">
        <v>41</v>
      </c>
      <c r="C21" s="358"/>
      <c r="D21" s="358"/>
      <c r="E21" s="359" t="s">
        <v>42</v>
      </c>
      <c r="F21" s="359"/>
      <c r="G21" s="359"/>
      <c r="H21" s="465"/>
      <c r="M21" s="200" t="s">
        <v>33</v>
      </c>
      <c r="N21" s="194" t="s">
        <v>93</v>
      </c>
    </row>
    <row r="22" spans="1:14" ht="26.25" customHeight="1" x14ac:dyDescent="0.2">
      <c r="A22" s="464"/>
      <c r="B22" s="466" t="s">
        <v>521</v>
      </c>
      <c r="C22" s="467"/>
      <c r="D22" s="467"/>
      <c r="E22" s="466" t="s">
        <v>522</v>
      </c>
      <c r="F22" s="467"/>
      <c r="G22" s="467"/>
      <c r="H22" s="468"/>
      <c r="M22" s="200" t="s">
        <v>34</v>
      </c>
      <c r="N22" s="194" t="s">
        <v>94</v>
      </c>
    </row>
    <row r="23" spans="1:14" ht="26.25" customHeight="1" x14ac:dyDescent="0.2">
      <c r="A23" s="197" t="s">
        <v>65</v>
      </c>
      <c r="B23" s="363" t="s">
        <v>523</v>
      </c>
      <c r="C23" s="363"/>
      <c r="D23" s="363"/>
      <c r="E23" s="363" t="s">
        <v>523</v>
      </c>
      <c r="F23" s="363"/>
      <c r="G23" s="363"/>
      <c r="H23" s="459"/>
      <c r="M23" s="200"/>
      <c r="N23" s="194" t="s">
        <v>95</v>
      </c>
    </row>
    <row r="24" spans="1:14" ht="41.25" customHeight="1" x14ac:dyDescent="0.2">
      <c r="A24" s="197" t="s">
        <v>66</v>
      </c>
      <c r="B24" s="466" t="s">
        <v>524</v>
      </c>
      <c r="C24" s="467"/>
      <c r="D24" s="467"/>
      <c r="E24" s="466" t="s">
        <v>525</v>
      </c>
      <c r="F24" s="467"/>
      <c r="G24" s="467"/>
      <c r="H24" s="468"/>
      <c r="M24" s="200"/>
      <c r="N24" s="194" t="s">
        <v>96</v>
      </c>
    </row>
    <row r="25" spans="1:14" ht="26.25" customHeight="1" x14ac:dyDescent="0.2">
      <c r="A25" s="197" t="s">
        <v>67</v>
      </c>
      <c r="B25" s="344">
        <v>43831</v>
      </c>
      <c r="C25" s="345"/>
      <c r="D25" s="345"/>
      <c r="E25" s="36" t="s">
        <v>98</v>
      </c>
      <c r="F25" s="469" t="s">
        <v>242</v>
      </c>
      <c r="G25" s="470"/>
      <c r="H25" s="471"/>
      <c r="M25" s="200"/>
    </row>
    <row r="26" spans="1:14" ht="26.25" customHeight="1" x14ac:dyDescent="0.2">
      <c r="A26" s="197" t="s">
        <v>97</v>
      </c>
      <c r="B26" s="344">
        <v>44196</v>
      </c>
      <c r="C26" s="345"/>
      <c r="D26" s="345"/>
      <c r="E26" s="36" t="s">
        <v>68</v>
      </c>
      <c r="F26" s="472">
        <v>1</v>
      </c>
      <c r="G26" s="473"/>
      <c r="H26" s="474"/>
      <c r="M26" s="200"/>
    </row>
    <row r="27" spans="1:14" ht="44.25" customHeight="1" x14ac:dyDescent="0.2">
      <c r="A27" s="202" t="s">
        <v>99</v>
      </c>
      <c r="B27" s="475" t="s">
        <v>28</v>
      </c>
      <c r="C27" s="476"/>
      <c r="D27" s="477"/>
      <c r="E27" s="203" t="s">
        <v>69</v>
      </c>
      <c r="F27" s="478" t="s">
        <v>236</v>
      </c>
      <c r="G27" s="479"/>
      <c r="H27" s="480"/>
      <c r="I27" s="204"/>
      <c r="J27" s="205"/>
      <c r="K27" s="205"/>
      <c r="L27" s="205"/>
      <c r="M27" s="200"/>
    </row>
    <row r="28" spans="1:14" ht="20.25" customHeight="1" x14ac:dyDescent="0.2">
      <c r="A28" s="446" t="s">
        <v>20</v>
      </c>
      <c r="B28" s="338"/>
      <c r="C28" s="338"/>
      <c r="D28" s="338"/>
      <c r="E28" s="338"/>
      <c r="F28" s="338"/>
      <c r="G28" s="338"/>
      <c r="H28" s="447"/>
      <c r="M28" s="200"/>
    </row>
    <row r="29" spans="1:14" ht="53.25" customHeight="1" x14ac:dyDescent="0.2">
      <c r="A29" s="206" t="s">
        <v>2</v>
      </c>
      <c r="B29" s="37" t="s">
        <v>70</v>
      </c>
      <c r="C29" s="37" t="s">
        <v>43</v>
      </c>
      <c r="D29" s="37" t="s">
        <v>71</v>
      </c>
      <c r="E29" s="37" t="s">
        <v>44</v>
      </c>
      <c r="F29" s="38" t="s">
        <v>13</v>
      </c>
      <c r="G29" s="38" t="s">
        <v>14</v>
      </c>
      <c r="H29" s="207" t="s">
        <v>15</v>
      </c>
      <c r="I29" s="201"/>
      <c r="M29" s="200"/>
    </row>
    <row r="30" spans="1:14" ht="20.25" customHeight="1" x14ac:dyDescent="0.2">
      <c r="A30" s="208" t="s">
        <v>3</v>
      </c>
      <c r="B30" s="209">
        <v>0</v>
      </c>
      <c r="C30" s="210">
        <f>+B30</f>
        <v>0</v>
      </c>
      <c r="D30" s="491">
        <v>16186983525</v>
      </c>
      <c r="E30" s="494">
        <f>+D30</f>
        <v>16186983525</v>
      </c>
      <c r="F30" s="211">
        <f>+B30/$D$30</f>
        <v>0</v>
      </c>
      <c r="G30" s="212">
        <f>+C30/$E$30</f>
        <v>0</v>
      </c>
      <c r="H30" s="213">
        <f>+G30/$F$26</f>
        <v>0</v>
      </c>
      <c r="I30" s="201"/>
      <c r="M30" s="200"/>
    </row>
    <row r="31" spans="1:14" ht="20.25" customHeight="1" x14ac:dyDescent="0.2">
      <c r="A31" s="208" t="s">
        <v>4</v>
      </c>
      <c r="B31" s="245">
        <v>1281358130</v>
      </c>
      <c r="C31" s="246">
        <f>+C30+B31</f>
        <v>1281358130</v>
      </c>
      <c r="D31" s="492"/>
      <c r="E31" s="495"/>
      <c r="F31" s="211">
        <f t="shared" ref="F31:F40" si="0">+B31/$D$30</f>
        <v>7.9159784651723741E-2</v>
      </c>
      <c r="G31" s="212">
        <f t="shared" ref="G31:G40" si="1">+C31/$E$30</f>
        <v>7.9159784651723741E-2</v>
      </c>
      <c r="H31" s="213">
        <f t="shared" ref="H31:H41" si="2">+G31/$F$26</f>
        <v>7.9159784651723741E-2</v>
      </c>
      <c r="I31" s="201"/>
      <c r="M31" s="200"/>
    </row>
    <row r="32" spans="1:14" ht="20.25" customHeight="1" x14ac:dyDescent="0.2">
      <c r="A32" s="208" t="s">
        <v>5</v>
      </c>
      <c r="B32" s="245">
        <v>2546962000</v>
      </c>
      <c r="C32" s="246">
        <f>+C31+B32</f>
        <v>3828320130</v>
      </c>
      <c r="D32" s="492"/>
      <c r="E32" s="495"/>
      <c r="F32" s="211">
        <f t="shared" si="0"/>
        <v>0.15734630211159123</v>
      </c>
      <c r="G32" s="212">
        <f t="shared" si="1"/>
        <v>0.23650608676331497</v>
      </c>
      <c r="H32" s="213">
        <f t="shared" si="2"/>
        <v>0.23650608676331497</v>
      </c>
      <c r="I32" s="201"/>
      <c r="M32" s="200"/>
    </row>
    <row r="33" spans="1:14" ht="20.25" customHeight="1" x14ac:dyDescent="0.2">
      <c r="A33" s="208" t="s">
        <v>6</v>
      </c>
      <c r="B33" s="245">
        <v>112992000</v>
      </c>
      <c r="C33" s="246">
        <f t="shared" ref="C33:C41" si="3">+C32+B33</f>
        <v>3941312130</v>
      </c>
      <c r="D33" s="492"/>
      <c r="E33" s="495"/>
      <c r="F33" s="211">
        <f t="shared" si="0"/>
        <v>6.9804234881372072E-3</v>
      </c>
      <c r="G33" s="212">
        <f t="shared" si="1"/>
        <v>0.24348651025145218</v>
      </c>
      <c r="H33" s="213">
        <f t="shared" si="2"/>
        <v>0.24348651025145218</v>
      </c>
      <c r="I33" s="201"/>
    </row>
    <row r="34" spans="1:14" ht="20.25" customHeight="1" x14ac:dyDescent="0.2">
      <c r="A34" s="208" t="s">
        <v>7</v>
      </c>
      <c r="B34" s="245">
        <v>1373383805</v>
      </c>
      <c r="C34" s="246">
        <f t="shared" si="3"/>
        <v>5314695935</v>
      </c>
      <c r="D34" s="492"/>
      <c r="E34" s="495"/>
      <c r="F34" s="211">
        <f t="shared" si="0"/>
        <v>8.4844949825202229E-2</v>
      </c>
      <c r="G34" s="212">
        <f t="shared" si="1"/>
        <v>0.32833146007665442</v>
      </c>
      <c r="H34" s="213">
        <f t="shared" si="2"/>
        <v>0.32833146007665442</v>
      </c>
      <c r="I34" s="201"/>
    </row>
    <row r="35" spans="1:14" ht="20.25" customHeight="1" x14ac:dyDescent="0.2">
      <c r="A35" s="208" t="s">
        <v>8</v>
      </c>
      <c r="B35" s="245">
        <v>7400000</v>
      </c>
      <c r="C35" s="246">
        <f>+C34+B35</f>
        <v>5322095935</v>
      </c>
      <c r="D35" s="492"/>
      <c r="E35" s="495"/>
      <c r="F35" s="211">
        <f t="shared" si="0"/>
        <v>4.5715744311292241E-4</v>
      </c>
      <c r="G35" s="212">
        <f t="shared" si="1"/>
        <v>0.32878861751976735</v>
      </c>
      <c r="H35" s="213">
        <f t="shared" si="2"/>
        <v>0.32878861751976735</v>
      </c>
      <c r="I35" s="201"/>
    </row>
    <row r="36" spans="1:14" ht="20.25" customHeight="1" x14ac:dyDescent="0.2">
      <c r="A36" s="208" t="s">
        <v>9</v>
      </c>
      <c r="B36" s="231">
        <v>1662526320</v>
      </c>
      <c r="C36" s="210">
        <f>+C35+B36</f>
        <v>6984622255</v>
      </c>
      <c r="D36" s="492"/>
      <c r="E36" s="495"/>
      <c r="F36" s="211">
        <f t="shared" si="0"/>
        <v>0.1027076056160995</v>
      </c>
      <c r="G36" s="212">
        <f t="shared" si="1"/>
        <v>0.43149622313586683</v>
      </c>
      <c r="H36" s="213">
        <f t="shared" si="2"/>
        <v>0.43149622313586683</v>
      </c>
      <c r="I36" s="201"/>
      <c r="N36" s="214"/>
    </row>
    <row r="37" spans="1:14" ht="20.25" customHeight="1" x14ac:dyDescent="0.2">
      <c r="A37" s="208" t="s">
        <v>10</v>
      </c>
      <c r="B37" s="231">
        <v>1663157794</v>
      </c>
      <c r="C37" s="210">
        <f>+C36+B37</f>
        <v>8647780049</v>
      </c>
      <c r="D37" s="492"/>
      <c r="E37" s="495"/>
      <c r="F37" s="211">
        <f t="shared" si="0"/>
        <v>0.10274661683761738</v>
      </c>
      <c r="G37" s="212">
        <f t="shared" si="1"/>
        <v>0.53424283997348421</v>
      </c>
      <c r="H37" s="213">
        <f t="shared" si="2"/>
        <v>0.53424283997348421</v>
      </c>
      <c r="I37" s="201"/>
      <c r="M37" s="215"/>
    </row>
    <row r="38" spans="1:14" ht="20.25" customHeight="1" x14ac:dyDescent="0.2">
      <c r="A38" s="208" t="s">
        <v>11</v>
      </c>
      <c r="B38" s="231">
        <v>106750265</v>
      </c>
      <c r="C38" s="210">
        <f>+C37+B38</f>
        <v>8754530314</v>
      </c>
      <c r="D38" s="492"/>
      <c r="E38" s="495"/>
      <c r="F38" s="211">
        <f t="shared" si="0"/>
        <v>6.5948213782468772E-3</v>
      </c>
      <c r="G38" s="212">
        <f t="shared" si="1"/>
        <v>0.54083766135173106</v>
      </c>
      <c r="H38" s="213">
        <f t="shared" si="2"/>
        <v>0.54083766135173106</v>
      </c>
      <c r="I38" s="216"/>
      <c r="M38" s="217"/>
    </row>
    <row r="39" spans="1:14" ht="20.25" customHeight="1" x14ac:dyDescent="0.2">
      <c r="A39" s="208" t="s">
        <v>12</v>
      </c>
      <c r="B39" s="209">
        <v>0</v>
      </c>
      <c r="C39" s="210">
        <f t="shared" si="3"/>
        <v>8754530314</v>
      </c>
      <c r="D39" s="492"/>
      <c r="E39" s="495"/>
      <c r="F39" s="211">
        <f t="shared" si="0"/>
        <v>0</v>
      </c>
      <c r="G39" s="212">
        <f t="shared" si="1"/>
        <v>0.54083766135173106</v>
      </c>
      <c r="H39" s="213">
        <f t="shared" si="2"/>
        <v>0.54083766135173106</v>
      </c>
      <c r="I39" s="216"/>
    </row>
    <row r="40" spans="1:14" ht="20.25" customHeight="1" x14ac:dyDescent="0.2">
      <c r="A40" s="208" t="s">
        <v>16</v>
      </c>
      <c r="B40" s="209">
        <v>0</v>
      </c>
      <c r="C40" s="210">
        <f t="shared" si="3"/>
        <v>8754530314</v>
      </c>
      <c r="D40" s="492"/>
      <c r="E40" s="495"/>
      <c r="F40" s="211">
        <f t="shared" si="0"/>
        <v>0</v>
      </c>
      <c r="G40" s="212">
        <f t="shared" si="1"/>
        <v>0.54083766135173106</v>
      </c>
      <c r="H40" s="213">
        <f t="shared" si="2"/>
        <v>0.54083766135173106</v>
      </c>
      <c r="I40" s="201"/>
    </row>
    <row r="41" spans="1:14" ht="20.25" customHeight="1" x14ac:dyDescent="0.2">
      <c r="A41" s="208" t="s">
        <v>17</v>
      </c>
      <c r="B41" s="209">
        <v>0</v>
      </c>
      <c r="C41" s="210">
        <f t="shared" si="3"/>
        <v>8754530314</v>
      </c>
      <c r="D41" s="493"/>
      <c r="E41" s="496"/>
      <c r="F41" s="211">
        <f>+B41/$D$30</f>
        <v>0</v>
      </c>
      <c r="G41" s="212">
        <f>+C41/$E$30</f>
        <v>0.54083766135173106</v>
      </c>
      <c r="H41" s="213">
        <f t="shared" si="2"/>
        <v>0.54083766135173106</v>
      </c>
      <c r="I41" s="232"/>
    </row>
    <row r="42" spans="1:14" ht="59.25" customHeight="1" x14ac:dyDescent="0.2">
      <c r="A42" s="218" t="s">
        <v>72</v>
      </c>
      <c r="B42" s="481" t="s">
        <v>537</v>
      </c>
      <c r="C42" s="481"/>
      <c r="D42" s="481"/>
      <c r="E42" s="481"/>
      <c r="F42" s="481"/>
      <c r="G42" s="481"/>
      <c r="H42" s="481"/>
    </row>
    <row r="43" spans="1:14" ht="59.25" customHeight="1" x14ac:dyDescent="0.2">
      <c r="A43" s="446" t="s">
        <v>21</v>
      </c>
      <c r="B43" s="338"/>
      <c r="C43" s="338"/>
      <c r="D43" s="338"/>
      <c r="E43" s="338"/>
      <c r="F43" s="338"/>
      <c r="G43" s="338"/>
      <c r="H43" s="447"/>
    </row>
    <row r="44" spans="1:14" x14ac:dyDescent="0.2">
      <c r="A44" s="482"/>
      <c r="B44" s="483"/>
      <c r="C44" s="483"/>
      <c r="D44" s="483"/>
      <c r="E44" s="483"/>
      <c r="F44" s="483"/>
      <c r="G44" s="483"/>
      <c r="H44" s="484"/>
    </row>
    <row r="45" spans="1:14" ht="75.75" customHeight="1" x14ac:dyDescent="0.2">
      <c r="A45" s="485"/>
      <c r="B45" s="486"/>
      <c r="C45" s="486"/>
      <c r="D45" s="486"/>
      <c r="E45" s="486"/>
      <c r="F45" s="486"/>
      <c r="G45" s="486"/>
      <c r="H45" s="487"/>
    </row>
    <row r="46" spans="1:14" ht="80.25" customHeight="1" x14ac:dyDescent="0.2">
      <c r="A46" s="485"/>
      <c r="B46" s="486"/>
      <c r="C46" s="486"/>
      <c r="D46" s="486"/>
      <c r="E46" s="486"/>
      <c r="F46" s="486"/>
      <c r="G46" s="486"/>
      <c r="H46" s="487"/>
    </row>
    <row r="47" spans="1:14" ht="0.75" customHeight="1" x14ac:dyDescent="0.2">
      <c r="A47" s="485"/>
      <c r="B47" s="486"/>
      <c r="C47" s="486"/>
      <c r="D47" s="486"/>
      <c r="E47" s="486"/>
      <c r="F47" s="486"/>
      <c r="G47" s="486"/>
      <c r="H47" s="487"/>
    </row>
    <row r="48" spans="1:14" ht="33" customHeight="1" x14ac:dyDescent="0.2">
      <c r="A48" s="488"/>
      <c r="B48" s="489"/>
      <c r="C48" s="489"/>
      <c r="D48" s="489"/>
      <c r="E48" s="489"/>
      <c r="F48" s="489"/>
      <c r="G48" s="489"/>
      <c r="H48" s="490"/>
    </row>
    <row r="49" spans="1:8" ht="57" customHeight="1" x14ac:dyDescent="0.2">
      <c r="A49" s="197" t="s">
        <v>73</v>
      </c>
      <c r="B49" s="350" t="s">
        <v>538</v>
      </c>
      <c r="C49" s="350"/>
      <c r="D49" s="350"/>
      <c r="E49" s="350"/>
      <c r="F49" s="350"/>
      <c r="G49" s="350"/>
      <c r="H49" s="350"/>
    </row>
    <row r="50" spans="1:8" ht="41.25" customHeight="1" x14ac:dyDescent="0.2">
      <c r="A50" s="197" t="s">
        <v>74</v>
      </c>
      <c r="B50" s="400" t="s">
        <v>539</v>
      </c>
      <c r="C50" s="400"/>
      <c r="D50" s="400"/>
      <c r="E50" s="400"/>
      <c r="F50" s="400"/>
      <c r="G50" s="400"/>
      <c r="H50" s="400"/>
    </row>
    <row r="51" spans="1:8" ht="48" customHeight="1" x14ac:dyDescent="0.2">
      <c r="A51" s="219" t="s">
        <v>75</v>
      </c>
      <c r="B51" s="350" t="s">
        <v>526</v>
      </c>
      <c r="C51" s="350"/>
      <c r="D51" s="350"/>
      <c r="E51" s="350"/>
      <c r="F51" s="350"/>
      <c r="G51" s="350"/>
      <c r="H51" s="350"/>
    </row>
    <row r="52" spans="1:8" ht="31.5" customHeight="1" x14ac:dyDescent="0.2">
      <c r="A52" s="446" t="s">
        <v>38</v>
      </c>
      <c r="B52" s="338"/>
      <c r="C52" s="338"/>
      <c r="D52" s="338"/>
      <c r="E52" s="338"/>
      <c r="F52" s="338"/>
      <c r="G52" s="338"/>
      <c r="H52" s="447"/>
    </row>
    <row r="53" spans="1:8" ht="27.75" customHeight="1" x14ac:dyDescent="0.2">
      <c r="A53" s="497" t="s">
        <v>76</v>
      </c>
      <c r="B53" s="188" t="s">
        <v>77</v>
      </c>
      <c r="C53" s="340" t="s">
        <v>78</v>
      </c>
      <c r="D53" s="340"/>
      <c r="E53" s="340"/>
      <c r="F53" s="340" t="s">
        <v>79</v>
      </c>
      <c r="G53" s="340"/>
      <c r="H53" s="498"/>
    </row>
    <row r="54" spans="1:8" ht="24.75" customHeight="1" x14ac:dyDescent="0.2">
      <c r="A54" s="497"/>
      <c r="B54" s="46"/>
      <c r="C54" s="334"/>
      <c r="D54" s="334"/>
      <c r="E54" s="334"/>
      <c r="F54" s="402"/>
      <c r="G54" s="402"/>
      <c r="H54" s="499"/>
    </row>
    <row r="55" spans="1:8" ht="40.5" customHeight="1" x14ac:dyDescent="0.2">
      <c r="A55" s="219" t="s">
        <v>80</v>
      </c>
      <c r="B55" s="332" t="s">
        <v>527</v>
      </c>
      <c r="C55" s="332"/>
      <c r="D55" s="336" t="s">
        <v>81</v>
      </c>
      <c r="E55" s="336"/>
      <c r="F55" s="335" t="s">
        <v>216</v>
      </c>
      <c r="G55" s="335"/>
      <c r="H55" s="500"/>
    </row>
    <row r="56" spans="1:8" ht="33.75" customHeight="1" x14ac:dyDescent="0.2">
      <c r="A56" s="219" t="s">
        <v>82</v>
      </c>
      <c r="B56" s="501" t="s">
        <v>473</v>
      </c>
      <c r="C56" s="502"/>
      <c r="D56" s="337" t="s">
        <v>86</v>
      </c>
      <c r="E56" s="337"/>
      <c r="F56" s="335" t="s">
        <v>473</v>
      </c>
      <c r="G56" s="335"/>
      <c r="H56" s="500"/>
    </row>
    <row r="57" spans="1:8" ht="33" customHeight="1" x14ac:dyDescent="0.2">
      <c r="A57" s="219" t="s">
        <v>84</v>
      </c>
      <c r="B57" s="334"/>
      <c r="C57" s="334"/>
      <c r="D57" s="503" t="s">
        <v>83</v>
      </c>
      <c r="E57" s="504"/>
      <c r="F57" s="507"/>
      <c r="G57" s="508"/>
      <c r="H57" s="509"/>
    </row>
    <row r="58" spans="1:8" ht="33" customHeight="1" thickBot="1" x14ac:dyDescent="0.25">
      <c r="A58" s="220" t="s">
        <v>85</v>
      </c>
      <c r="B58" s="510"/>
      <c r="C58" s="510"/>
      <c r="D58" s="505"/>
      <c r="E58" s="506"/>
      <c r="F58" s="511"/>
      <c r="G58" s="512"/>
      <c r="H58" s="513"/>
    </row>
  </sheetData>
  <dataConsolidate/>
  <mergeCells count="68">
    <mergeCell ref="B57:C57"/>
    <mergeCell ref="D57:E58"/>
    <mergeCell ref="F57:H57"/>
    <mergeCell ref="B58:C58"/>
    <mergeCell ref="F58:H58"/>
    <mergeCell ref="B55:C55"/>
    <mergeCell ref="D55:E55"/>
    <mergeCell ref="F55:H55"/>
    <mergeCell ref="B56:C56"/>
    <mergeCell ref="D56:E56"/>
    <mergeCell ref="F56:H56"/>
    <mergeCell ref="A52:H52"/>
    <mergeCell ref="A53:A54"/>
    <mergeCell ref="C53:E53"/>
    <mergeCell ref="F53:H53"/>
    <mergeCell ref="C54:E54"/>
    <mergeCell ref="F54:H54"/>
    <mergeCell ref="B51:H51"/>
    <mergeCell ref="B26:D26"/>
    <mergeCell ref="F26:H26"/>
    <mergeCell ref="B27:D27"/>
    <mergeCell ref="F27:H27"/>
    <mergeCell ref="A28:H28"/>
    <mergeCell ref="B42:H42"/>
    <mergeCell ref="A43:H43"/>
    <mergeCell ref="A44:H48"/>
    <mergeCell ref="B49:H49"/>
    <mergeCell ref="B50:H50"/>
    <mergeCell ref="D30:D41"/>
    <mergeCell ref="E30:E41"/>
    <mergeCell ref="B23:D23"/>
    <mergeCell ref="E23:H23"/>
    <mergeCell ref="B24:D24"/>
    <mergeCell ref="E24:H24"/>
    <mergeCell ref="B25:D25"/>
    <mergeCell ref="F25:H25"/>
    <mergeCell ref="B19:H19"/>
    <mergeCell ref="B20:H20"/>
    <mergeCell ref="A21:A22"/>
    <mergeCell ref="B21:D21"/>
    <mergeCell ref="E21:H21"/>
    <mergeCell ref="B22:D22"/>
    <mergeCell ref="E22:H22"/>
    <mergeCell ref="B18:H18"/>
    <mergeCell ref="B11:E11"/>
    <mergeCell ref="G11:H11"/>
    <mergeCell ref="B12:E12"/>
    <mergeCell ref="G12:H12"/>
    <mergeCell ref="B13:H13"/>
    <mergeCell ref="B14:H14"/>
    <mergeCell ref="B15:E15"/>
    <mergeCell ref="G15:H15"/>
    <mergeCell ref="B16:E16"/>
    <mergeCell ref="G16:H16"/>
    <mergeCell ref="B17:H17"/>
    <mergeCell ref="C10:D10"/>
    <mergeCell ref="E10:F10"/>
    <mergeCell ref="A2:A5"/>
    <mergeCell ref="B2:H2"/>
    <mergeCell ref="B3:H3"/>
    <mergeCell ref="B4:H4"/>
    <mergeCell ref="B5:E5"/>
    <mergeCell ref="F5:H5"/>
    <mergeCell ref="A6:H6"/>
    <mergeCell ref="A7:H7"/>
    <mergeCell ref="A8:H8"/>
    <mergeCell ref="C9:D9"/>
    <mergeCell ref="E9:H9"/>
  </mergeCells>
  <dataValidations count="6">
    <dataValidation type="list" allowBlank="1" showInputMessage="1" showErrorMessage="1"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formula1>$N$14:$N$15</formula1>
    </dataValidation>
    <dataValidation type="list" allowBlank="1" showInputMessage="1" showErrorMessage="1" sqref="G16:H16 JC16:JD16 SY16:SZ16 ACU16:ACV16 AMQ16:AMR16 AWM16:AWN16 BGI16:BGJ16 BQE16:BQF16 CAA16:CAB16 CJW16:CJX16 CTS16:CTT16 DDO16:DDP16 DNK16:DNL16 DXG16:DXH16 EHC16:EHD16 EQY16:EQZ16 FAU16:FAV16 FKQ16:FKR16 FUM16:FUN16 GEI16:GEJ16 GOE16:GOF16 GYA16:GYB16 HHW16:HHX16 HRS16:HRT16 IBO16:IBP16 ILK16:ILL16 IVG16:IVH16 JFC16:JFD16 JOY16:JOZ16 JYU16:JYV16 KIQ16:KIR16 KSM16:KSN16 LCI16:LCJ16 LME16:LMF16 LWA16:LWB16 MFW16:MFX16 MPS16:MPT16 MZO16:MZP16 NJK16:NJL16 NTG16:NTH16 ODC16:ODD16 OMY16:OMZ16 OWU16:OWV16 PGQ16:PGR16 PQM16:PQN16 QAI16:QAJ16 QKE16:QKF16 QUA16:QUB16 RDW16:RDX16 RNS16:RNT16 RXO16:RXP16 SHK16:SHL16 SRG16:SRH16 TBC16:TBD16 TKY16:TKZ16 TUU16:TUV16 UEQ16:UER16 UOM16:UON16 UYI16:UYJ16 VIE16:VIF16 VSA16:VSB16 WBW16:WBX16 WLS16:WLT16 WVO16:WVP16 G65552:H65552 JC65552:JD65552 SY65552:SZ65552 ACU65552:ACV65552 AMQ65552:AMR65552 AWM65552:AWN65552 BGI65552:BGJ65552 BQE65552:BQF65552 CAA65552:CAB65552 CJW65552:CJX65552 CTS65552:CTT65552 DDO65552:DDP65552 DNK65552:DNL65552 DXG65552:DXH65552 EHC65552:EHD65552 EQY65552:EQZ65552 FAU65552:FAV65552 FKQ65552:FKR65552 FUM65552:FUN65552 GEI65552:GEJ65552 GOE65552:GOF65552 GYA65552:GYB65552 HHW65552:HHX65552 HRS65552:HRT65552 IBO65552:IBP65552 ILK65552:ILL65552 IVG65552:IVH65552 JFC65552:JFD65552 JOY65552:JOZ65552 JYU65552:JYV65552 KIQ65552:KIR65552 KSM65552:KSN65552 LCI65552:LCJ65552 LME65552:LMF65552 LWA65552:LWB65552 MFW65552:MFX65552 MPS65552:MPT65552 MZO65552:MZP65552 NJK65552:NJL65552 NTG65552:NTH65552 ODC65552:ODD65552 OMY65552:OMZ65552 OWU65552:OWV65552 PGQ65552:PGR65552 PQM65552:PQN65552 QAI65552:QAJ65552 QKE65552:QKF65552 QUA65552:QUB65552 RDW65552:RDX65552 RNS65552:RNT65552 RXO65552:RXP65552 SHK65552:SHL65552 SRG65552:SRH65552 TBC65552:TBD65552 TKY65552:TKZ65552 TUU65552:TUV65552 UEQ65552:UER65552 UOM65552:UON65552 UYI65552:UYJ65552 VIE65552:VIF65552 VSA65552:VSB65552 WBW65552:WBX65552 WLS65552:WLT65552 WVO65552:WVP65552 G131088:H131088 JC131088:JD131088 SY131088:SZ131088 ACU131088:ACV131088 AMQ131088:AMR131088 AWM131088:AWN131088 BGI131088:BGJ131088 BQE131088:BQF131088 CAA131088:CAB131088 CJW131088:CJX131088 CTS131088:CTT131088 DDO131088:DDP131088 DNK131088:DNL131088 DXG131088:DXH131088 EHC131088:EHD131088 EQY131088:EQZ131088 FAU131088:FAV131088 FKQ131088:FKR131088 FUM131088:FUN131088 GEI131088:GEJ131088 GOE131088:GOF131088 GYA131088:GYB131088 HHW131088:HHX131088 HRS131088:HRT131088 IBO131088:IBP131088 ILK131088:ILL131088 IVG131088:IVH131088 JFC131088:JFD131088 JOY131088:JOZ131088 JYU131088:JYV131088 KIQ131088:KIR131088 KSM131088:KSN131088 LCI131088:LCJ131088 LME131088:LMF131088 LWA131088:LWB131088 MFW131088:MFX131088 MPS131088:MPT131088 MZO131088:MZP131088 NJK131088:NJL131088 NTG131088:NTH131088 ODC131088:ODD131088 OMY131088:OMZ131088 OWU131088:OWV131088 PGQ131088:PGR131088 PQM131088:PQN131088 QAI131088:QAJ131088 QKE131088:QKF131088 QUA131088:QUB131088 RDW131088:RDX131088 RNS131088:RNT131088 RXO131088:RXP131088 SHK131088:SHL131088 SRG131088:SRH131088 TBC131088:TBD131088 TKY131088:TKZ131088 TUU131088:TUV131088 UEQ131088:UER131088 UOM131088:UON131088 UYI131088:UYJ131088 VIE131088:VIF131088 VSA131088:VSB131088 WBW131088:WBX131088 WLS131088:WLT131088 WVO131088:WVP131088 G196624:H196624 JC196624:JD196624 SY196624:SZ196624 ACU196624:ACV196624 AMQ196624:AMR196624 AWM196624:AWN196624 BGI196624:BGJ196624 BQE196624:BQF196624 CAA196624:CAB196624 CJW196624:CJX196624 CTS196624:CTT196624 DDO196624:DDP196624 DNK196624:DNL196624 DXG196624:DXH196624 EHC196624:EHD196624 EQY196624:EQZ196624 FAU196624:FAV196624 FKQ196624:FKR196624 FUM196624:FUN196624 GEI196624:GEJ196624 GOE196624:GOF196624 GYA196624:GYB196624 HHW196624:HHX196624 HRS196624:HRT196624 IBO196624:IBP196624 ILK196624:ILL196624 IVG196624:IVH196624 JFC196624:JFD196624 JOY196624:JOZ196624 JYU196624:JYV196624 KIQ196624:KIR196624 KSM196624:KSN196624 LCI196624:LCJ196624 LME196624:LMF196624 LWA196624:LWB196624 MFW196624:MFX196624 MPS196624:MPT196624 MZO196624:MZP196624 NJK196624:NJL196624 NTG196624:NTH196624 ODC196624:ODD196624 OMY196624:OMZ196624 OWU196624:OWV196624 PGQ196624:PGR196624 PQM196624:PQN196624 QAI196624:QAJ196624 QKE196624:QKF196624 QUA196624:QUB196624 RDW196624:RDX196624 RNS196624:RNT196624 RXO196624:RXP196624 SHK196624:SHL196624 SRG196624:SRH196624 TBC196624:TBD196624 TKY196624:TKZ196624 TUU196624:TUV196624 UEQ196624:UER196624 UOM196624:UON196624 UYI196624:UYJ196624 VIE196624:VIF196624 VSA196624:VSB196624 WBW196624:WBX196624 WLS196624:WLT196624 WVO196624:WVP196624 G262160:H262160 JC262160:JD262160 SY262160:SZ262160 ACU262160:ACV262160 AMQ262160:AMR262160 AWM262160:AWN262160 BGI262160:BGJ262160 BQE262160:BQF262160 CAA262160:CAB262160 CJW262160:CJX262160 CTS262160:CTT262160 DDO262160:DDP262160 DNK262160:DNL262160 DXG262160:DXH262160 EHC262160:EHD262160 EQY262160:EQZ262160 FAU262160:FAV262160 FKQ262160:FKR262160 FUM262160:FUN262160 GEI262160:GEJ262160 GOE262160:GOF262160 GYA262160:GYB262160 HHW262160:HHX262160 HRS262160:HRT262160 IBO262160:IBP262160 ILK262160:ILL262160 IVG262160:IVH262160 JFC262160:JFD262160 JOY262160:JOZ262160 JYU262160:JYV262160 KIQ262160:KIR262160 KSM262160:KSN262160 LCI262160:LCJ262160 LME262160:LMF262160 LWA262160:LWB262160 MFW262160:MFX262160 MPS262160:MPT262160 MZO262160:MZP262160 NJK262160:NJL262160 NTG262160:NTH262160 ODC262160:ODD262160 OMY262160:OMZ262160 OWU262160:OWV262160 PGQ262160:PGR262160 PQM262160:PQN262160 QAI262160:QAJ262160 QKE262160:QKF262160 QUA262160:QUB262160 RDW262160:RDX262160 RNS262160:RNT262160 RXO262160:RXP262160 SHK262160:SHL262160 SRG262160:SRH262160 TBC262160:TBD262160 TKY262160:TKZ262160 TUU262160:TUV262160 UEQ262160:UER262160 UOM262160:UON262160 UYI262160:UYJ262160 VIE262160:VIF262160 VSA262160:VSB262160 WBW262160:WBX262160 WLS262160:WLT262160 WVO262160:WVP262160 G327696:H327696 JC327696:JD327696 SY327696:SZ327696 ACU327696:ACV327696 AMQ327696:AMR327696 AWM327696:AWN327696 BGI327696:BGJ327696 BQE327696:BQF327696 CAA327696:CAB327696 CJW327696:CJX327696 CTS327696:CTT327696 DDO327696:DDP327696 DNK327696:DNL327696 DXG327696:DXH327696 EHC327696:EHD327696 EQY327696:EQZ327696 FAU327696:FAV327696 FKQ327696:FKR327696 FUM327696:FUN327696 GEI327696:GEJ327696 GOE327696:GOF327696 GYA327696:GYB327696 HHW327696:HHX327696 HRS327696:HRT327696 IBO327696:IBP327696 ILK327696:ILL327696 IVG327696:IVH327696 JFC327696:JFD327696 JOY327696:JOZ327696 JYU327696:JYV327696 KIQ327696:KIR327696 KSM327696:KSN327696 LCI327696:LCJ327696 LME327696:LMF327696 LWA327696:LWB327696 MFW327696:MFX327696 MPS327696:MPT327696 MZO327696:MZP327696 NJK327696:NJL327696 NTG327696:NTH327696 ODC327696:ODD327696 OMY327696:OMZ327696 OWU327696:OWV327696 PGQ327696:PGR327696 PQM327696:PQN327696 QAI327696:QAJ327696 QKE327696:QKF327696 QUA327696:QUB327696 RDW327696:RDX327696 RNS327696:RNT327696 RXO327696:RXP327696 SHK327696:SHL327696 SRG327696:SRH327696 TBC327696:TBD327696 TKY327696:TKZ327696 TUU327696:TUV327696 UEQ327696:UER327696 UOM327696:UON327696 UYI327696:UYJ327696 VIE327696:VIF327696 VSA327696:VSB327696 WBW327696:WBX327696 WLS327696:WLT327696 WVO327696:WVP327696 G393232:H393232 JC393232:JD393232 SY393232:SZ393232 ACU393232:ACV393232 AMQ393232:AMR393232 AWM393232:AWN393232 BGI393232:BGJ393232 BQE393232:BQF393232 CAA393232:CAB393232 CJW393232:CJX393232 CTS393232:CTT393232 DDO393232:DDP393232 DNK393232:DNL393232 DXG393232:DXH393232 EHC393232:EHD393232 EQY393232:EQZ393232 FAU393232:FAV393232 FKQ393232:FKR393232 FUM393232:FUN393232 GEI393232:GEJ393232 GOE393232:GOF393232 GYA393232:GYB393232 HHW393232:HHX393232 HRS393232:HRT393232 IBO393232:IBP393232 ILK393232:ILL393232 IVG393232:IVH393232 JFC393232:JFD393232 JOY393232:JOZ393232 JYU393232:JYV393232 KIQ393232:KIR393232 KSM393232:KSN393232 LCI393232:LCJ393232 LME393232:LMF393232 LWA393232:LWB393232 MFW393232:MFX393232 MPS393232:MPT393232 MZO393232:MZP393232 NJK393232:NJL393232 NTG393232:NTH393232 ODC393232:ODD393232 OMY393232:OMZ393232 OWU393232:OWV393232 PGQ393232:PGR393232 PQM393232:PQN393232 QAI393232:QAJ393232 QKE393232:QKF393232 QUA393232:QUB393232 RDW393232:RDX393232 RNS393232:RNT393232 RXO393232:RXP393232 SHK393232:SHL393232 SRG393232:SRH393232 TBC393232:TBD393232 TKY393232:TKZ393232 TUU393232:TUV393232 UEQ393232:UER393232 UOM393232:UON393232 UYI393232:UYJ393232 VIE393232:VIF393232 VSA393232:VSB393232 WBW393232:WBX393232 WLS393232:WLT393232 WVO393232:WVP393232 G458768:H458768 JC458768:JD458768 SY458768:SZ458768 ACU458768:ACV458768 AMQ458768:AMR458768 AWM458768:AWN458768 BGI458768:BGJ458768 BQE458768:BQF458768 CAA458768:CAB458768 CJW458768:CJX458768 CTS458768:CTT458768 DDO458768:DDP458768 DNK458768:DNL458768 DXG458768:DXH458768 EHC458768:EHD458768 EQY458768:EQZ458768 FAU458768:FAV458768 FKQ458768:FKR458768 FUM458768:FUN458768 GEI458768:GEJ458768 GOE458768:GOF458768 GYA458768:GYB458768 HHW458768:HHX458768 HRS458768:HRT458768 IBO458768:IBP458768 ILK458768:ILL458768 IVG458768:IVH458768 JFC458768:JFD458768 JOY458768:JOZ458768 JYU458768:JYV458768 KIQ458768:KIR458768 KSM458768:KSN458768 LCI458768:LCJ458768 LME458768:LMF458768 LWA458768:LWB458768 MFW458768:MFX458768 MPS458768:MPT458768 MZO458768:MZP458768 NJK458768:NJL458768 NTG458768:NTH458768 ODC458768:ODD458768 OMY458768:OMZ458768 OWU458768:OWV458768 PGQ458768:PGR458768 PQM458768:PQN458768 QAI458768:QAJ458768 QKE458768:QKF458768 QUA458768:QUB458768 RDW458768:RDX458768 RNS458768:RNT458768 RXO458768:RXP458768 SHK458768:SHL458768 SRG458768:SRH458768 TBC458768:TBD458768 TKY458768:TKZ458768 TUU458768:TUV458768 UEQ458768:UER458768 UOM458768:UON458768 UYI458768:UYJ458768 VIE458768:VIF458768 VSA458768:VSB458768 WBW458768:WBX458768 WLS458768:WLT458768 WVO458768:WVP458768 G524304:H524304 JC524304:JD524304 SY524304:SZ524304 ACU524304:ACV524304 AMQ524304:AMR524304 AWM524304:AWN524304 BGI524304:BGJ524304 BQE524304:BQF524304 CAA524304:CAB524304 CJW524304:CJX524304 CTS524304:CTT524304 DDO524304:DDP524304 DNK524304:DNL524304 DXG524304:DXH524304 EHC524304:EHD524304 EQY524304:EQZ524304 FAU524304:FAV524304 FKQ524304:FKR524304 FUM524304:FUN524304 GEI524304:GEJ524304 GOE524304:GOF524304 GYA524304:GYB524304 HHW524304:HHX524304 HRS524304:HRT524304 IBO524304:IBP524304 ILK524304:ILL524304 IVG524304:IVH524304 JFC524304:JFD524304 JOY524304:JOZ524304 JYU524304:JYV524304 KIQ524304:KIR524304 KSM524304:KSN524304 LCI524304:LCJ524304 LME524304:LMF524304 LWA524304:LWB524304 MFW524304:MFX524304 MPS524304:MPT524304 MZO524304:MZP524304 NJK524304:NJL524304 NTG524304:NTH524304 ODC524304:ODD524304 OMY524304:OMZ524304 OWU524304:OWV524304 PGQ524304:PGR524304 PQM524304:PQN524304 QAI524304:QAJ524304 QKE524304:QKF524304 QUA524304:QUB524304 RDW524304:RDX524304 RNS524304:RNT524304 RXO524304:RXP524304 SHK524304:SHL524304 SRG524304:SRH524304 TBC524304:TBD524304 TKY524304:TKZ524304 TUU524304:TUV524304 UEQ524304:UER524304 UOM524304:UON524304 UYI524304:UYJ524304 VIE524304:VIF524304 VSA524304:VSB524304 WBW524304:WBX524304 WLS524304:WLT524304 WVO524304:WVP524304 G589840:H589840 JC589840:JD589840 SY589840:SZ589840 ACU589840:ACV589840 AMQ589840:AMR589840 AWM589840:AWN589840 BGI589840:BGJ589840 BQE589840:BQF589840 CAA589840:CAB589840 CJW589840:CJX589840 CTS589840:CTT589840 DDO589840:DDP589840 DNK589840:DNL589840 DXG589840:DXH589840 EHC589840:EHD589840 EQY589840:EQZ589840 FAU589840:FAV589840 FKQ589840:FKR589840 FUM589840:FUN589840 GEI589840:GEJ589840 GOE589840:GOF589840 GYA589840:GYB589840 HHW589840:HHX589840 HRS589840:HRT589840 IBO589840:IBP589840 ILK589840:ILL589840 IVG589840:IVH589840 JFC589840:JFD589840 JOY589840:JOZ589840 JYU589840:JYV589840 KIQ589840:KIR589840 KSM589840:KSN589840 LCI589840:LCJ589840 LME589840:LMF589840 LWA589840:LWB589840 MFW589840:MFX589840 MPS589840:MPT589840 MZO589840:MZP589840 NJK589840:NJL589840 NTG589840:NTH589840 ODC589840:ODD589840 OMY589840:OMZ589840 OWU589840:OWV589840 PGQ589840:PGR589840 PQM589840:PQN589840 QAI589840:QAJ589840 QKE589840:QKF589840 QUA589840:QUB589840 RDW589840:RDX589840 RNS589840:RNT589840 RXO589840:RXP589840 SHK589840:SHL589840 SRG589840:SRH589840 TBC589840:TBD589840 TKY589840:TKZ589840 TUU589840:TUV589840 UEQ589840:UER589840 UOM589840:UON589840 UYI589840:UYJ589840 VIE589840:VIF589840 VSA589840:VSB589840 WBW589840:WBX589840 WLS589840:WLT589840 WVO589840:WVP589840 G655376:H655376 JC655376:JD655376 SY655376:SZ655376 ACU655376:ACV655376 AMQ655376:AMR655376 AWM655376:AWN655376 BGI655376:BGJ655376 BQE655376:BQF655376 CAA655376:CAB655376 CJW655376:CJX655376 CTS655376:CTT655376 DDO655376:DDP655376 DNK655376:DNL655376 DXG655376:DXH655376 EHC655376:EHD655376 EQY655376:EQZ655376 FAU655376:FAV655376 FKQ655376:FKR655376 FUM655376:FUN655376 GEI655376:GEJ655376 GOE655376:GOF655376 GYA655376:GYB655376 HHW655376:HHX655376 HRS655376:HRT655376 IBO655376:IBP655376 ILK655376:ILL655376 IVG655376:IVH655376 JFC655376:JFD655376 JOY655376:JOZ655376 JYU655376:JYV655376 KIQ655376:KIR655376 KSM655376:KSN655376 LCI655376:LCJ655376 LME655376:LMF655376 LWA655376:LWB655376 MFW655376:MFX655376 MPS655376:MPT655376 MZO655376:MZP655376 NJK655376:NJL655376 NTG655376:NTH655376 ODC655376:ODD655376 OMY655376:OMZ655376 OWU655376:OWV655376 PGQ655376:PGR655376 PQM655376:PQN655376 QAI655376:QAJ655376 QKE655376:QKF655376 QUA655376:QUB655376 RDW655376:RDX655376 RNS655376:RNT655376 RXO655376:RXP655376 SHK655376:SHL655376 SRG655376:SRH655376 TBC655376:TBD655376 TKY655376:TKZ655376 TUU655376:TUV655376 UEQ655376:UER655376 UOM655376:UON655376 UYI655376:UYJ655376 VIE655376:VIF655376 VSA655376:VSB655376 WBW655376:WBX655376 WLS655376:WLT655376 WVO655376:WVP655376 G720912:H720912 JC720912:JD720912 SY720912:SZ720912 ACU720912:ACV720912 AMQ720912:AMR720912 AWM720912:AWN720912 BGI720912:BGJ720912 BQE720912:BQF720912 CAA720912:CAB720912 CJW720912:CJX720912 CTS720912:CTT720912 DDO720912:DDP720912 DNK720912:DNL720912 DXG720912:DXH720912 EHC720912:EHD720912 EQY720912:EQZ720912 FAU720912:FAV720912 FKQ720912:FKR720912 FUM720912:FUN720912 GEI720912:GEJ720912 GOE720912:GOF720912 GYA720912:GYB720912 HHW720912:HHX720912 HRS720912:HRT720912 IBO720912:IBP720912 ILK720912:ILL720912 IVG720912:IVH720912 JFC720912:JFD720912 JOY720912:JOZ720912 JYU720912:JYV720912 KIQ720912:KIR720912 KSM720912:KSN720912 LCI720912:LCJ720912 LME720912:LMF720912 LWA720912:LWB720912 MFW720912:MFX720912 MPS720912:MPT720912 MZO720912:MZP720912 NJK720912:NJL720912 NTG720912:NTH720912 ODC720912:ODD720912 OMY720912:OMZ720912 OWU720912:OWV720912 PGQ720912:PGR720912 PQM720912:PQN720912 QAI720912:QAJ720912 QKE720912:QKF720912 QUA720912:QUB720912 RDW720912:RDX720912 RNS720912:RNT720912 RXO720912:RXP720912 SHK720912:SHL720912 SRG720912:SRH720912 TBC720912:TBD720912 TKY720912:TKZ720912 TUU720912:TUV720912 UEQ720912:UER720912 UOM720912:UON720912 UYI720912:UYJ720912 VIE720912:VIF720912 VSA720912:VSB720912 WBW720912:WBX720912 WLS720912:WLT720912 WVO720912:WVP720912 G786448:H786448 JC786448:JD786448 SY786448:SZ786448 ACU786448:ACV786448 AMQ786448:AMR786448 AWM786448:AWN786448 BGI786448:BGJ786448 BQE786448:BQF786448 CAA786448:CAB786448 CJW786448:CJX786448 CTS786448:CTT786448 DDO786448:DDP786448 DNK786448:DNL786448 DXG786448:DXH786448 EHC786448:EHD786448 EQY786448:EQZ786448 FAU786448:FAV786448 FKQ786448:FKR786448 FUM786448:FUN786448 GEI786448:GEJ786448 GOE786448:GOF786448 GYA786448:GYB786448 HHW786448:HHX786448 HRS786448:HRT786448 IBO786448:IBP786448 ILK786448:ILL786448 IVG786448:IVH786448 JFC786448:JFD786448 JOY786448:JOZ786448 JYU786448:JYV786448 KIQ786448:KIR786448 KSM786448:KSN786448 LCI786448:LCJ786448 LME786448:LMF786448 LWA786448:LWB786448 MFW786448:MFX786448 MPS786448:MPT786448 MZO786448:MZP786448 NJK786448:NJL786448 NTG786448:NTH786448 ODC786448:ODD786448 OMY786448:OMZ786448 OWU786448:OWV786448 PGQ786448:PGR786448 PQM786448:PQN786448 QAI786448:QAJ786448 QKE786448:QKF786448 QUA786448:QUB786448 RDW786448:RDX786448 RNS786448:RNT786448 RXO786448:RXP786448 SHK786448:SHL786448 SRG786448:SRH786448 TBC786448:TBD786448 TKY786448:TKZ786448 TUU786448:TUV786448 UEQ786448:UER786448 UOM786448:UON786448 UYI786448:UYJ786448 VIE786448:VIF786448 VSA786448:VSB786448 WBW786448:WBX786448 WLS786448:WLT786448 WVO786448:WVP786448 G851984:H851984 JC851984:JD851984 SY851984:SZ851984 ACU851984:ACV851984 AMQ851984:AMR851984 AWM851984:AWN851984 BGI851984:BGJ851984 BQE851984:BQF851984 CAA851984:CAB851984 CJW851984:CJX851984 CTS851984:CTT851984 DDO851984:DDP851984 DNK851984:DNL851984 DXG851984:DXH851984 EHC851984:EHD851984 EQY851984:EQZ851984 FAU851984:FAV851984 FKQ851984:FKR851984 FUM851984:FUN851984 GEI851984:GEJ851984 GOE851984:GOF851984 GYA851984:GYB851984 HHW851984:HHX851984 HRS851984:HRT851984 IBO851984:IBP851984 ILK851984:ILL851984 IVG851984:IVH851984 JFC851984:JFD851984 JOY851984:JOZ851984 JYU851984:JYV851984 KIQ851984:KIR851984 KSM851984:KSN851984 LCI851984:LCJ851984 LME851984:LMF851984 LWA851984:LWB851984 MFW851984:MFX851984 MPS851984:MPT851984 MZO851984:MZP851984 NJK851984:NJL851984 NTG851984:NTH851984 ODC851984:ODD851984 OMY851984:OMZ851984 OWU851984:OWV851984 PGQ851984:PGR851984 PQM851984:PQN851984 QAI851984:QAJ851984 QKE851984:QKF851984 QUA851984:QUB851984 RDW851984:RDX851984 RNS851984:RNT851984 RXO851984:RXP851984 SHK851984:SHL851984 SRG851984:SRH851984 TBC851984:TBD851984 TKY851984:TKZ851984 TUU851984:TUV851984 UEQ851984:UER851984 UOM851984:UON851984 UYI851984:UYJ851984 VIE851984:VIF851984 VSA851984:VSB851984 WBW851984:WBX851984 WLS851984:WLT851984 WVO851984:WVP851984 G917520:H917520 JC917520:JD917520 SY917520:SZ917520 ACU917520:ACV917520 AMQ917520:AMR917520 AWM917520:AWN917520 BGI917520:BGJ917520 BQE917520:BQF917520 CAA917520:CAB917520 CJW917520:CJX917520 CTS917520:CTT917520 DDO917520:DDP917520 DNK917520:DNL917520 DXG917520:DXH917520 EHC917520:EHD917520 EQY917520:EQZ917520 FAU917520:FAV917520 FKQ917520:FKR917520 FUM917520:FUN917520 GEI917520:GEJ917520 GOE917520:GOF917520 GYA917520:GYB917520 HHW917520:HHX917520 HRS917520:HRT917520 IBO917520:IBP917520 ILK917520:ILL917520 IVG917520:IVH917520 JFC917520:JFD917520 JOY917520:JOZ917520 JYU917520:JYV917520 KIQ917520:KIR917520 KSM917520:KSN917520 LCI917520:LCJ917520 LME917520:LMF917520 LWA917520:LWB917520 MFW917520:MFX917520 MPS917520:MPT917520 MZO917520:MZP917520 NJK917520:NJL917520 NTG917520:NTH917520 ODC917520:ODD917520 OMY917520:OMZ917520 OWU917520:OWV917520 PGQ917520:PGR917520 PQM917520:PQN917520 QAI917520:QAJ917520 QKE917520:QKF917520 QUA917520:QUB917520 RDW917520:RDX917520 RNS917520:RNT917520 RXO917520:RXP917520 SHK917520:SHL917520 SRG917520:SRH917520 TBC917520:TBD917520 TKY917520:TKZ917520 TUU917520:TUV917520 UEQ917520:UER917520 UOM917520:UON917520 UYI917520:UYJ917520 VIE917520:VIF917520 VSA917520:VSB917520 WBW917520:WBX917520 WLS917520:WLT917520 WVO917520:WVP917520 G983056:H983056 JC983056:JD983056 SY983056:SZ983056 ACU983056:ACV983056 AMQ983056:AMR983056 AWM983056:AWN983056 BGI983056:BGJ983056 BQE983056:BQF983056 CAA983056:CAB983056 CJW983056:CJX983056 CTS983056:CTT983056 DDO983056:DDP983056 DNK983056:DNL983056 DXG983056:DXH983056 EHC983056:EHD983056 EQY983056:EQZ983056 FAU983056:FAV983056 FKQ983056:FKR983056 FUM983056:FUN983056 GEI983056:GEJ983056 GOE983056:GOF983056 GYA983056:GYB983056 HHW983056:HHX983056 HRS983056:HRT983056 IBO983056:IBP983056 ILK983056:ILL983056 IVG983056:IVH983056 JFC983056:JFD983056 JOY983056:JOZ983056 JYU983056:JYV983056 KIQ983056:KIR983056 KSM983056:KSN983056 LCI983056:LCJ983056 LME983056:LMF983056 LWA983056:LWB983056 MFW983056:MFX983056 MPS983056:MPT983056 MZO983056:MZP983056 NJK983056:NJL983056 NTG983056:NTH983056 ODC983056:ODD983056 OMY983056:OMZ983056 OWU983056:OWV983056 PGQ983056:PGR983056 PQM983056:PQN983056 QAI983056:QAJ983056 QKE983056:QKF983056 QUA983056:QUB983056 RDW983056:RDX983056 RNS983056:RNT983056 RXO983056:RXP983056 SHK983056:SHL983056 SRG983056:SRH983056 TBC983056:TBD983056 TKY983056:TKZ983056 TUU983056:TUV983056 UEQ983056:UER983056 UOM983056:UON983056 UYI983056:UYJ983056 VIE983056:VIF983056 VSA983056:VSB983056 WBW983056:WBX983056 WLS983056:WLT983056 WVO983056:WVP983056">
      <formula1>$N$8:$N$11</formula1>
    </dataValidation>
    <dataValidation type="list" allowBlank="1" showInputMessage="1" showErrorMessage="1" sqref="B13:H13 IX13:JD13 ST13:SZ13 ACP13:ACV13 AML13:AMR13 AWH13:AWN13 BGD13:BGJ13 BPZ13:BQF13 BZV13:CAB13 CJR13:CJX13 CTN13:CTT13 DDJ13:DDP13 DNF13:DNL13 DXB13:DXH13 EGX13:EHD13 EQT13:EQZ13 FAP13:FAV13 FKL13:FKR13 FUH13:FUN13 GED13:GEJ13 GNZ13:GOF13 GXV13:GYB13 HHR13:HHX13 HRN13:HRT13 IBJ13:IBP13 ILF13:ILL13 IVB13:IVH13 JEX13:JFD13 JOT13:JOZ13 JYP13:JYV13 KIL13:KIR13 KSH13:KSN13 LCD13:LCJ13 LLZ13:LMF13 LVV13:LWB13 MFR13:MFX13 MPN13:MPT13 MZJ13:MZP13 NJF13:NJL13 NTB13:NTH13 OCX13:ODD13 OMT13:OMZ13 OWP13:OWV13 PGL13:PGR13 PQH13:PQN13 QAD13:QAJ13 QJZ13:QKF13 QTV13:QUB13 RDR13:RDX13 RNN13:RNT13 RXJ13:RXP13 SHF13:SHL13 SRB13:SRH13 TAX13:TBD13 TKT13:TKZ13 TUP13:TUV13 UEL13:UER13 UOH13:UON13 UYD13:UYJ13 VHZ13:VIF13 VRV13:VSB13 WBR13:WBX13 WLN13:WLT13 WVJ13:WVP13 B65549:H65549 IX65549:JD65549 ST65549:SZ65549 ACP65549:ACV65549 AML65549:AMR65549 AWH65549:AWN65549 BGD65549:BGJ65549 BPZ65549:BQF65549 BZV65549:CAB65549 CJR65549:CJX65549 CTN65549:CTT65549 DDJ65549:DDP65549 DNF65549:DNL65549 DXB65549:DXH65549 EGX65549:EHD65549 EQT65549:EQZ65549 FAP65549:FAV65549 FKL65549:FKR65549 FUH65549:FUN65549 GED65549:GEJ65549 GNZ65549:GOF65549 GXV65549:GYB65549 HHR65549:HHX65549 HRN65549:HRT65549 IBJ65549:IBP65549 ILF65549:ILL65549 IVB65549:IVH65549 JEX65549:JFD65549 JOT65549:JOZ65549 JYP65549:JYV65549 KIL65549:KIR65549 KSH65549:KSN65549 LCD65549:LCJ65549 LLZ65549:LMF65549 LVV65549:LWB65549 MFR65549:MFX65549 MPN65549:MPT65549 MZJ65549:MZP65549 NJF65549:NJL65549 NTB65549:NTH65549 OCX65549:ODD65549 OMT65549:OMZ65549 OWP65549:OWV65549 PGL65549:PGR65549 PQH65549:PQN65549 QAD65549:QAJ65549 QJZ65549:QKF65549 QTV65549:QUB65549 RDR65549:RDX65549 RNN65549:RNT65549 RXJ65549:RXP65549 SHF65549:SHL65549 SRB65549:SRH65549 TAX65549:TBD65549 TKT65549:TKZ65549 TUP65549:TUV65549 UEL65549:UER65549 UOH65549:UON65549 UYD65549:UYJ65549 VHZ65549:VIF65549 VRV65549:VSB65549 WBR65549:WBX65549 WLN65549:WLT65549 WVJ65549:WVP65549 B131085:H131085 IX131085:JD131085 ST131085:SZ131085 ACP131085:ACV131085 AML131085:AMR131085 AWH131085:AWN131085 BGD131085:BGJ131085 BPZ131085:BQF131085 BZV131085:CAB131085 CJR131085:CJX131085 CTN131085:CTT131085 DDJ131085:DDP131085 DNF131085:DNL131085 DXB131085:DXH131085 EGX131085:EHD131085 EQT131085:EQZ131085 FAP131085:FAV131085 FKL131085:FKR131085 FUH131085:FUN131085 GED131085:GEJ131085 GNZ131085:GOF131085 GXV131085:GYB131085 HHR131085:HHX131085 HRN131085:HRT131085 IBJ131085:IBP131085 ILF131085:ILL131085 IVB131085:IVH131085 JEX131085:JFD131085 JOT131085:JOZ131085 JYP131085:JYV131085 KIL131085:KIR131085 KSH131085:KSN131085 LCD131085:LCJ131085 LLZ131085:LMF131085 LVV131085:LWB131085 MFR131085:MFX131085 MPN131085:MPT131085 MZJ131085:MZP131085 NJF131085:NJL131085 NTB131085:NTH131085 OCX131085:ODD131085 OMT131085:OMZ131085 OWP131085:OWV131085 PGL131085:PGR131085 PQH131085:PQN131085 QAD131085:QAJ131085 QJZ131085:QKF131085 QTV131085:QUB131085 RDR131085:RDX131085 RNN131085:RNT131085 RXJ131085:RXP131085 SHF131085:SHL131085 SRB131085:SRH131085 TAX131085:TBD131085 TKT131085:TKZ131085 TUP131085:TUV131085 UEL131085:UER131085 UOH131085:UON131085 UYD131085:UYJ131085 VHZ131085:VIF131085 VRV131085:VSB131085 WBR131085:WBX131085 WLN131085:WLT131085 WVJ131085:WVP131085 B196621:H196621 IX196621:JD196621 ST196621:SZ196621 ACP196621:ACV196621 AML196621:AMR196621 AWH196621:AWN196621 BGD196621:BGJ196621 BPZ196621:BQF196621 BZV196621:CAB196621 CJR196621:CJX196621 CTN196621:CTT196621 DDJ196621:DDP196621 DNF196621:DNL196621 DXB196621:DXH196621 EGX196621:EHD196621 EQT196621:EQZ196621 FAP196621:FAV196621 FKL196621:FKR196621 FUH196621:FUN196621 GED196621:GEJ196621 GNZ196621:GOF196621 GXV196621:GYB196621 HHR196621:HHX196621 HRN196621:HRT196621 IBJ196621:IBP196621 ILF196621:ILL196621 IVB196621:IVH196621 JEX196621:JFD196621 JOT196621:JOZ196621 JYP196621:JYV196621 KIL196621:KIR196621 KSH196621:KSN196621 LCD196621:LCJ196621 LLZ196621:LMF196621 LVV196621:LWB196621 MFR196621:MFX196621 MPN196621:MPT196621 MZJ196621:MZP196621 NJF196621:NJL196621 NTB196621:NTH196621 OCX196621:ODD196621 OMT196621:OMZ196621 OWP196621:OWV196621 PGL196621:PGR196621 PQH196621:PQN196621 QAD196621:QAJ196621 QJZ196621:QKF196621 QTV196621:QUB196621 RDR196621:RDX196621 RNN196621:RNT196621 RXJ196621:RXP196621 SHF196621:SHL196621 SRB196621:SRH196621 TAX196621:TBD196621 TKT196621:TKZ196621 TUP196621:TUV196621 UEL196621:UER196621 UOH196621:UON196621 UYD196621:UYJ196621 VHZ196621:VIF196621 VRV196621:VSB196621 WBR196621:WBX196621 WLN196621:WLT196621 WVJ196621:WVP196621 B262157:H262157 IX262157:JD262157 ST262157:SZ262157 ACP262157:ACV262157 AML262157:AMR262157 AWH262157:AWN262157 BGD262157:BGJ262157 BPZ262157:BQF262157 BZV262157:CAB262157 CJR262157:CJX262157 CTN262157:CTT262157 DDJ262157:DDP262157 DNF262157:DNL262157 DXB262157:DXH262157 EGX262157:EHD262157 EQT262157:EQZ262157 FAP262157:FAV262157 FKL262157:FKR262157 FUH262157:FUN262157 GED262157:GEJ262157 GNZ262157:GOF262157 GXV262157:GYB262157 HHR262157:HHX262157 HRN262157:HRT262157 IBJ262157:IBP262157 ILF262157:ILL262157 IVB262157:IVH262157 JEX262157:JFD262157 JOT262157:JOZ262157 JYP262157:JYV262157 KIL262157:KIR262157 KSH262157:KSN262157 LCD262157:LCJ262157 LLZ262157:LMF262157 LVV262157:LWB262157 MFR262157:MFX262157 MPN262157:MPT262157 MZJ262157:MZP262157 NJF262157:NJL262157 NTB262157:NTH262157 OCX262157:ODD262157 OMT262157:OMZ262157 OWP262157:OWV262157 PGL262157:PGR262157 PQH262157:PQN262157 QAD262157:QAJ262157 QJZ262157:QKF262157 QTV262157:QUB262157 RDR262157:RDX262157 RNN262157:RNT262157 RXJ262157:RXP262157 SHF262157:SHL262157 SRB262157:SRH262157 TAX262157:TBD262157 TKT262157:TKZ262157 TUP262157:TUV262157 UEL262157:UER262157 UOH262157:UON262157 UYD262157:UYJ262157 VHZ262157:VIF262157 VRV262157:VSB262157 WBR262157:WBX262157 WLN262157:WLT262157 WVJ262157:WVP262157 B327693:H327693 IX327693:JD327693 ST327693:SZ327693 ACP327693:ACV327693 AML327693:AMR327693 AWH327693:AWN327693 BGD327693:BGJ327693 BPZ327693:BQF327693 BZV327693:CAB327693 CJR327693:CJX327693 CTN327693:CTT327693 DDJ327693:DDP327693 DNF327693:DNL327693 DXB327693:DXH327693 EGX327693:EHD327693 EQT327693:EQZ327693 FAP327693:FAV327693 FKL327693:FKR327693 FUH327693:FUN327693 GED327693:GEJ327693 GNZ327693:GOF327693 GXV327693:GYB327693 HHR327693:HHX327693 HRN327693:HRT327693 IBJ327693:IBP327693 ILF327693:ILL327693 IVB327693:IVH327693 JEX327693:JFD327693 JOT327693:JOZ327693 JYP327693:JYV327693 KIL327693:KIR327693 KSH327693:KSN327693 LCD327693:LCJ327693 LLZ327693:LMF327693 LVV327693:LWB327693 MFR327693:MFX327693 MPN327693:MPT327693 MZJ327693:MZP327693 NJF327693:NJL327693 NTB327693:NTH327693 OCX327693:ODD327693 OMT327693:OMZ327693 OWP327693:OWV327693 PGL327693:PGR327693 PQH327693:PQN327693 QAD327693:QAJ327693 QJZ327693:QKF327693 QTV327693:QUB327693 RDR327693:RDX327693 RNN327693:RNT327693 RXJ327693:RXP327693 SHF327693:SHL327693 SRB327693:SRH327693 TAX327693:TBD327693 TKT327693:TKZ327693 TUP327693:TUV327693 UEL327693:UER327693 UOH327693:UON327693 UYD327693:UYJ327693 VHZ327693:VIF327693 VRV327693:VSB327693 WBR327693:WBX327693 WLN327693:WLT327693 WVJ327693:WVP327693 B393229:H393229 IX393229:JD393229 ST393229:SZ393229 ACP393229:ACV393229 AML393229:AMR393229 AWH393229:AWN393229 BGD393229:BGJ393229 BPZ393229:BQF393229 BZV393229:CAB393229 CJR393229:CJX393229 CTN393229:CTT393229 DDJ393229:DDP393229 DNF393229:DNL393229 DXB393229:DXH393229 EGX393229:EHD393229 EQT393229:EQZ393229 FAP393229:FAV393229 FKL393229:FKR393229 FUH393229:FUN393229 GED393229:GEJ393229 GNZ393229:GOF393229 GXV393229:GYB393229 HHR393229:HHX393229 HRN393229:HRT393229 IBJ393229:IBP393229 ILF393229:ILL393229 IVB393229:IVH393229 JEX393229:JFD393229 JOT393229:JOZ393229 JYP393229:JYV393229 KIL393229:KIR393229 KSH393229:KSN393229 LCD393229:LCJ393229 LLZ393229:LMF393229 LVV393229:LWB393229 MFR393229:MFX393229 MPN393229:MPT393229 MZJ393229:MZP393229 NJF393229:NJL393229 NTB393229:NTH393229 OCX393229:ODD393229 OMT393229:OMZ393229 OWP393229:OWV393229 PGL393229:PGR393229 PQH393229:PQN393229 QAD393229:QAJ393229 QJZ393229:QKF393229 QTV393229:QUB393229 RDR393229:RDX393229 RNN393229:RNT393229 RXJ393229:RXP393229 SHF393229:SHL393229 SRB393229:SRH393229 TAX393229:TBD393229 TKT393229:TKZ393229 TUP393229:TUV393229 UEL393229:UER393229 UOH393229:UON393229 UYD393229:UYJ393229 VHZ393229:VIF393229 VRV393229:VSB393229 WBR393229:WBX393229 WLN393229:WLT393229 WVJ393229:WVP393229 B458765:H458765 IX458765:JD458765 ST458765:SZ458765 ACP458765:ACV458765 AML458765:AMR458765 AWH458765:AWN458765 BGD458765:BGJ458765 BPZ458765:BQF458765 BZV458765:CAB458765 CJR458765:CJX458765 CTN458765:CTT458765 DDJ458765:DDP458765 DNF458765:DNL458765 DXB458765:DXH458765 EGX458765:EHD458765 EQT458765:EQZ458765 FAP458765:FAV458765 FKL458765:FKR458765 FUH458765:FUN458765 GED458765:GEJ458765 GNZ458765:GOF458765 GXV458765:GYB458765 HHR458765:HHX458765 HRN458765:HRT458765 IBJ458765:IBP458765 ILF458765:ILL458765 IVB458765:IVH458765 JEX458765:JFD458765 JOT458765:JOZ458765 JYP458765:JYV458765 KIL458765:KIR458765 KSH458765:KSN458765 LCD458765:LCJ458765 LLZ458765:LMF458765 LVV458765:LWB458765 MFR458765:MFX458765 MPN458765:MPT458765 MZJ458765:MZP458765 NJF458765:NJL458765 NTB458765:NTH458765 OCX458765:ODD458765 OMT458765:OMZ458765 OWP458765:OWV458765 PGL458765:PGR458765 PQH458765:PQN458765 QAD458765:QAJ458765 QJZ458765:QKF458765 QTV458765:QUB458765 RDR458765:RDX458765 RNN458765:RNT458765 RXJ458765:RXP458765 SHF458765:SHL458765 SRB458765:SRH458765 TAX458765:TBD458765 TKT458765:TKZ458765 TUP458765:TUV458765 UEL458765:UER458765 UOH458765:UON458765 UYD458765:UYJ458765 VHZ458765:VIF458765 VRV458765:VSB458765 WBR458765:WBX458765 WLN458765:WLT458765 WVJ458765:WVP458765 B524301:H524301 IX524301:JD524301 ST524301:SZ524301 ACP524301:ACV524301 AML524301:AMR524301 AWH524301:AWN524301 BGD524301:BGJ524301 BPZ524301:BQF524301 BZV524301:CAB524301 CJR524301:CJX524301 CTN524301:CTT524301 DDJ524301:DDP524301 DNF524301:DNL524301 DXB524301:DXH524301 EGX524301:EHD524301 EQT524301:EQZ524301 FAP524301:FAV524301 FKL524301:FKR524301 FUH524301:FUN524301 GED524301:GEJ524301 GNZ524301:GOF524301 GXV524301:GYB524301 HHR524301:HHX524301 HRN524301:HRT524301 IBJ524301:IBP524301 ILF524301:ILL524301 IVB524301:IVH524301 JEX524301:JFD524301 JOT524301:JOZ524301 JYP524301:JYV524301 KIL524301:KIR524301 KSH524301:KSN524301 LCD524301:LCJ524301 LLZ524301:LMF524301 LVV524301:LWB524301 MFR524301:MFX524301 MPN524301:MPT524301 MZJ524301:MZP524301 NJF524301:NJL524301 NTB524301:NTH524301 OCX524301:ODD524301 OMT524301:OMZ524301 OWP524301:OWV524301 PGL524301:PGR524301 PQH524301:PQN524301 QAD524301:QAJ524301 QJZ524301:QKF524301 QTV524301:QUB524301 RDR524301:RDX524301 RNN524301:RNT524301 RXJ524301:RXP524301 SHF524301:SHL524301 SRB524301:SRH524301 TAX524301:TBD524301 TKT524301:TKZ524301 TUP524301:TUV524301 UEL524301:UER524301 UOH524301:UON524301 UYD524301:UYJ524301 VHZ524301:VIF524301 VRV524301:VSB524301 WBR524301:WBX524301 WLN524301:WLT524301 WVJ524301:WVP524301 B589837:H589837 IX589837:JD589837 ST589837:SZ589837 ACP589837:ACV589837 AML589837:AMR589837 AWH589837:AWN589837 BGD589837:BGJ589837 BPZ589837:BQF589837 BZV589837:CAB589837 CJR589837:CJX589837 CTN589837:CTT589837 DDJ589837:DDP589837 DNF589837:DNL589837 DXB589837:DXH589837 EGX589837:EHD589837 EQT589837:EQZ589837 FAP589837:FAV589837 FKL589837:FKR589837 FUH589837:FUN589837 GED589837:GEJ589837 GNZ589837:GOF589837 GXV589837:GYB589837 HHR589837:HHX589837 HRN589837:HRT589837 IBJ589837:IBP589837 ILF589837:ILL589837 IVB589837:IVH589837 JEX589837:JFD589837 JOT589837:JOZ589837 JYP589837:JYV589837 KIL589837:KIR589837 KSH589837:KSN589837 LCD589837:LCJ589837 LLZ589837:LMF589837 LVV589837:LWB589837 MFR589837:MFX589837 MPN589837:MPT589837 MZJ589837:MZP589837 NJF589837:NJL589837 NTB589837:NTH589837 OCX589837:ODD589837 OMT589837:OMZ589837 OWP589837:OWV589837 PGL589837:PGR589837 PQH589837:PQN589837 QAD589837:QAJ589837 QJZ589837:QKF589837 QTV589837:QUB589837 RDR589837:RDX589837 RNN589837:RNT589837 RXJ589837:RXP589837 SHF589837:SHL589837 SRB589837:SRH589837 TAX589837:TBD589837 TKT589837:TKZ589837 TUP589837:TUV589837 UEL589837:UER589837 UOH589837:UON589837 UYD589837:UYJ589837 VHZ589837:VIF589837 VRV589837:VSB589837 WBR589837:WBX589837 WLN589837:WLT589837 WVJ589837:WVP589837 B655373:H655373 IX655373:JD655373 ST655373:SZ655373 ACP655373:ACV655373 AML655373:AMR655373 AWH655373:AWN655373 BGD655373:BGJ655373 BPZ655373:BQF655373 BZV655373:CAB655373 CJR655373:CJX655373 CTN655373:CTT655373 DDJ655373:DDP655373 DNF655373:DNL655373 DXB655373:DXH655373 EGX655373:EHD655373 EQT655373:EQZ655373 FAP655373:FAV655373 FKL655373:FKR655373 FUH655373:FUN655373 GED655373:GEJ655373 GNZ655373:GOF655373 GXV655373:GYB655373 HHR655373:HHX655373 HRN655373:HRT655373 IBJ655373:IBP655373 ILF655373:ILL655373 IVB655373:IVH655373 JEX655373:JFD655373 JOT655373:JOZ655373 JYP655373:JYV655373 KIL655373:KIR655373 KSH655373:KSN655373 LCD655373:LCJ655373 LLZ655373:LMF655373 LVV655373:LWB655373 MFR655373:MFX655373 MPN655373:MPT655373 MZJ655373:MZP655373 NJF655373:NJL655373 NTB655373:NTH655373 OCX655373:ODD655373 OMT655373:OMZ655373 OWP655373:OWV655373 PGL655373:PGR655373 PQH655373:PQN655373 QAD655373:QAJ655373 QJZ655373:QKF655373 QTV655373:QUB655373 RDR655373:RDX655373 RNN655373:RNT655373 RXJ655373:RXP655373 SHF655373:SHL655373 SRB655373:SRH655373 TAX655373:TBD655373 TKT655373:TKZ655373 TUP655373:TUV655373 UEL655373:UER655373 UOH655373:UON655373 UYD655373:UYJ655373 VHZ655373:VIF655373 VRV655373:VSB655373 WBR655373:WBX655373 WLN655373:WLT655373 WVJ655373:WVP655373 B720909:H720909 IX720909:JD720909 ST720909:SZ720909 ACP720909:ACV720909 AML720909:AMR720909 AWH720909:AWN720909 BGD720909:BGJ720909 BPZ720909:BQF720909 BZV720909:CAB720909 CJR720909:CJX720909 CTN720909:CTT720909 DDJ720909:DDP720909 DNF720909:DNL720909 DXB720909:DXH720909 EGX720909:EHD720909 EQT720909:EQZ720909 FAP720909:FAV720909 FKL720909:FKR720909 FUH720909:FUN720909 GED720909:GEJ720909 GNZ720909:GOF720909 GXV720909:GYB720909 HHR720909:HHX720909 HRN720909:HRT720909 IBJ720909:IBP720909 ILF720909:ILL720909 IVB720909:IVH720909 JEX720909:JFD720909 JOT720909:JOZ720909 JYP720909:JYV720909 KIL720909:KIR720909 KSH720909:KSN720909 LCD720909:LCJ720909 LLZ720909:LMF720909 LVV720909:LWB720909 MFR720909:MFX720909 MPN720909:MPT720909 MZJ720909:MZP720909 NJF720909:NJL720909 NTB720909:NTH720909 OCX720909:ODD720909 OMT720909:OMZ720909 OWP720909:OWV720909 PGL720909:PGR720909 PQH720909:PQN720909 QAD720909:QAJ720909 QJZ720909:QKF720909 QTV720909:QUB720909 RDR720909:RDX720909 RNN720909:RNT720909 RXJ720909:RXP720909 SHF720909:SHL720909 SRB720909:SRH720909 TAX720909:TBD720909 TKT720909:TKZ720909 TUP720909:TUV720909 UEL720909:UER720909 UOH720909:UON720909 UYD720909:UYJ720909 VHZ720909:VIF720909 VRV720909:VSB720909 WBR720909:WBX720909 WLN720909:WLT720909 WVJ720909:WVP720909 B786445:H786445 IX786445:JD786445 ST786445:SZ786445 ACP786445:ACV786445 AML786445:AMR786445 AWH786445:AWN786445 BGD786445:BGJ786445 BPZ786445:BQF786445 BZV786445:CAB786445 CJR786445:CJX786445 CTN786445:CTT786445 DDJ786445:DDP786445 DNF786445:DNL786445 DXB786445:DXH786445 EGX786445:EHD786445 EQT786445:EQZ786445 FAP786445:FAV786445 FKL786445:FKR786445 FUH786445:FUN786445 GED786445:GEJ786445 GNZ786445:GOF786445 GXV786445:GYB786445 HHR786445:HHX786445 HRN786445:HRT786445 IBJ786445:IBP786445 ILF786445:ILL786445 IVB786445:IVH786445 JEX786445:JFD786445 JOT786445:JOZ786445 JYP786445:JYV786445 KIL786445:KIR786445 KSH786445:KSN786445 LCD786445:LCJ786445 LLZ786445:LMF786445 LVV786445:LWB786445 MFR786445:MFX786445 MPN786445:MPT786445 MZJ786445:MZP786445 NJF786445:NJL786445 NTB786445:NTH786445 OCX786445:ODD786445 OMT786445:OMZ786445 OWP786445:OWV786445 PGL786445:PGR786445 PQH786445:PQN786445 QAD786445:QAJ786445 QJZ786445:QKF786445 QTV786445:QUB786445 RDR786445:RDX786445 RNN786445:RNT786445 RXJ786445:RXP786445 SHF786445:SHL786445 SRB786445:SRH786445 TAX786445:TBD786445 TKT786445:TKZ786445 TUP786445:TUV786445 UEL786445:UER786445 UOH786445:UON786445 UYD786445:UYJ786445 VHZ786445:VIF786445 VRV786445:VSB786445 WBR786445:WBX786445 WLN786445:WLT786445 WVJ786445:WVP786445 B851981:H851981 IX851981:JD851981 ST851981:SZ851981 ACP851981:ACV851981 AML851981:AMR851981 AWH851981:AWN851981 BGD851981:BGJ851981 BPZ851981:BQF851981 BZV851981:CAB851981 CJR851981:CJX851981 CTN851981:CTT851981 DDJ851981:DDP851981 DNF851981:DNL851981 DXB851981:DXH851981 EGX851981:EHD851981 EQT851981:EQZ851981 FAP851981:FAV851981 FKL851981:FKR851981 FUH851981:FUN851981 GED851981:GEJ851981 GNZ851981:GOF851981 GXV851981:GYB851981 HHR851981:HHX851981 HRN851981:HRT851981 IBJ851981:IBP851981 ILF851981:ILL851981 IVB851981:IVH851981 JEX851981:JFD851981 JOT851981:JOZ851981 JYP851981:JYV851981 KIL851981:KIR851981 KSH851981:KSN851981 LCD851981:LCJ851981 LLZ851981:LMF851981 LVV851981:LWB851981 MFR851981:MFX851981 MPN851981:MPT851981 MZJ851981:MZP851981 NJF851981:NJL851981 NTB851981:NTH851981 OCX851981:ODD851981 OMT851981:OMZ851981 OWP851981:OWV851981 PGL851981:PGR851981 PQH851981:PQN851981 QAD851981:QAJ851981 QJZ851981:QKF851981 QTV851981:QUB851981 RDR851981:RDX851981 RNN851981:RNT851981 RXJ851981:RXP851981 SHF851981:SHL851981 SRB851981:SRH851981 TAX851981:TBD851981 TKT851981:TKZ851981 TUP851981:TUV851981 UEL851981:UER851981 UOH851981:UON851981 UYD851981:UYJ851981 VHZ851981:VIF851981 VRV851981:VSB851981 WBR851981:WBX851981 WLN851981:WLT851981 WVJ851981:WVP851981 B917517:H917517 IX917517:JD917517 ST917517:SZ917517 ACP917517:ACV917517 AML917517:AMR917517 AWH917517:AWN917517 BGD917517:BGJ917517 BPZ917517:BQF917517 BZV917517:CAB917517 CJR917517:CJX917517 CTN917517:CTT917517 DDJ917517:DDP917517 DNF917517:DNL917517 DXB917517:DXH917517 EGX917517:EHD917517 EQT917517:EQZ917517 FAP917517:FAV917517 FKL917517:FKR917517 FUH917517:FUN917517 GED917517:GEJ917517 GNZ917517:GOF917517 GXV917517:GYB917517 HHR917517:HHX917517 HRN917517:HRT917517 IBJ917517:IBP917517 ILF917517:ILL917517 IVB917517:IVH917517 JEX917517:JFD917517 JOT917517:JOZ917517 JYP917517:JYV917517 KIL917517:KIR917517 KSH917517:KSN917517 LCD917517:LCJ917517 LLZ917517:LMF917517 LVV917517:LWB917517 MFR917517:MFX917517 MPN917517:MPT917517 MZJ917517:MZP917517 NJF917517:NJL917517 NTB917517:NTH917517 OCX917517:ODD917517 OMT917517:OMZ917517 OWP917517:OWV917517 PGL917517:PGR917517 PQH917517:PQN917517 QAD917517:QAJ917517 QJZ917517:QKF917517 QTV917517:QUB917517 RDR917517:RDX917517 RNN917517:RNT917517 RXJ917517:RXP917517 SHF917517:SHL917517 SRB917517:SRH917517 TAX917517:TBD917517 TKT917517:TKZ917517 TUP917517:TUV917517 UEL917517:UER917517 UOH917517:UON917517 UYD917517:UYJ917517 VHZ917517:VIF917517 VRV917517:VSB917517 WBR917517:WBX917517 WLN917517:WLT917517 WVJ917517:WVP917517 B983053:H983053 IX983053:JD983053 ST983053:SZ983053 ACP983053:ACV983053 AML983053:AMR983053 AWH983053:AWN983053 BGD983053:BGJ983053 BPZ983053:BQF983053 BZV983053:CAB983053 CJR983053:CJX983053 CTN983053:CTT983053 DDJ983053:DDP983053 DNF983053:DNL983053 DXB983053:DXH983053 EGX983053:EHD983053 EQT983053:EQZ983053 FAP983053:FAV983053 FKL983053:FKR983053 FUH983053:FUN983053 GED983053:GEJ983053 GNZ983053:GOF983053 GXV983053:GYB983053 HHR983053:HHX983053 HRN983053:HRT983053 IBJ983053:IBP983053 ILF983053:ILL983053 IVB983053:IVH983053 JEX983053:JFD983053 JOT983053:JOZ983053 JYP983053:JYV983053 KIL983053:KIR983053 KSH983053:KSN983053 LCD983053:LCJ983053 LLZ983053:LMF983053 LVV983053:LWB983053 MFR983053:MFX983053 MPN983053:MPT983053 MZJ983053:MZP983053 NJF983053:NJL983053 NTB983053:NTH983053 OCX983053:ODD983053 OMT983053:OMZ983053 OWP983053:OWV983053 PGL983053:PGR983053 PQH983053:PQN983053 QAD983053:QAJ983053 QJZ983053:QKF983053 QTV983053:QUB983053 RDR983053:RDX983053 RNN983053:RNT983053 RXJ983053:RXP983053 SHF983053:SHL983053 SRB983053:SRH983053 TAX983053:TBD983053 TKT983053:TKZ983053 TUP983053:TUV983053 UEL983053:UER983053 UOH983053:UON983053 UYD983053:UYJ983053 VHZ983053:VIF983053 VRV983053:VSB983053 WBR983053:WBX983053 WLN983053:WLT983053 WVJ983053:WVP983053">
      <formula1>$N$17:$N$24</formula1>
    </dataValidation>
    <dataValidation type="list" allowBlank="1" showInputMessage="1" showErrorMessage="1" sqref="G15:H15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1:H65551 JC65551:JD65551 SY65551:SZ65551 ACU65551:ACV65551 AMQ65551:AMR65551 AWM65551:AWN65551 BGI65551:BGJ65551 BQE65551:BQF65551 CAA65551:CAB65551 CJW65551:CJX65551 CTS65551:CTT65551 DDO65551:DDP65551 DNK65551:DNL65551 DXG65551:DXH65551 EHC65551:EHD65551 EQY65551:EQZ65551 FAU65551:FAV65551 FKQ65551:FKR65551 FUM65551:FUN65551 GEI65551:GEJ65551 GOE65551:GOF65551 GYA65551:GYB65551 HHW65551:HHX65551 HRS65551:HRT65551 IBO65551:IBP65551 ILK65551:ILL65551 IVG65551:IVH65551 JFC65551:JFD65551 JOY65551:JOZ65551 JYU65551:JYV65551 KIQ65551:KIR65551 KSM65551:KSN65551 LCI65551:LCJ65551 LME65551:LMF65551 LWA65551:LWB65551 MFW65551:MFX65551 MPS65551:MPT65551 MZO65551:MZP65551 NJK65551:NJL65551 NTG65551:NTH65551 ODC65551:ODD65551 OMY65551:OMZ65551 OWU65551:OWV65551 PGQ65551:PGR65551 PQM65551:PQN65551 QAI65551:QAJ65551 QKE65551:QKF65551 QUA65551:QUB65551 RDW65551:RDX65551 RNS65551:RNT65551 RXO65551:RXP65551 SHK65551:SHL65551 SRG65551:SRH65551 TBC65551:TBD65551 TKY65551:TKZ65551 TUU65551:TUV65551 UEQ65551:UER65551 UOM65551:UON65551 UYI65551:UYJ65551 VIE65551:VIF65551 VSA65551:VSB65551 WBW65551:WBX65551 WLS65551:WLT65551 WVO65551:WVP65551 G131087:H131087 JC131087:JD131087 SY131087:SZ131087 ACU131087:ACV131087 AMQ131087:AMR131087 AWM131087:AWN131087 BGI131087:BGJ131087 BQE131087:BQF131087 CAA131087:CAB131087 CJW131087:CJX131087 CTS131087:CTT131087 DDO131087:DDP131087 DNK131087:DNL131087 DXG131087:DXH131087 EHC131087:EHD131087 EQY131087:EQZ131087 FAU131087:FAV131087 FKQ131087:FKR131087 FUM131087:FUN131087 GEI131087:GEJ131087 GOE131087:GOF131087 GYA131087:GYB131087 HHW131087:HHX131087 HRS131087:HRT131087 IBO131087:IBP131087 ILK131087:ILL131087 IVG131087:IVH131087 JFC131087:JFD131087 JOY131087:JOZ131087 JYU131087:JYV131087 KIQ131087:KIR131087 KSM131087:KSN131087 LCI131087:LCJ131087 LME131087:LMF131087 LWA131087:LWB131087 MFW131087:MFX131087 MPS131087:MPT131087 MZO131087:MZP131087 NJK131087:NJL131087 NTG131087:NTH131087 ODC131087:ODD131087 OMY131087:OMZ131087 OWU131087:OWV131087 PGQ131087:PGR131087 PQM131087:PQN131087 QAI131087:QAJ131087 QKE131087:QKF131087 QUA131087:QUB131087 RDW131087:RDX131087 RNS131087:RNT131087 RXO131087:RXP131087 SHK131087:SHL131087 SRG131087:SRH131087 TBC131087:TBD131087 TKY131087:TKZ131087 TUU131087:TUV131087 UEQ131087:UER131087 UOM131087:UON131087 UYI131087:UYJ131087 VIE131087:VIF131087 VSA131087:VSB131087 WBW131087:WBX131087 WLS131087:WLT131087 WVO131087:WVP131087 G196623:H196623 JC196623:JD196623 SY196623:SZ196623 ACU196623:ACV196623 AMQ196623:AMR196623 AWM196623:AWN196623 BGI196623:BGJ196623 BQE196623:BQF196623 CAA196623:CAB196623 CJW196623:CJX196623 CTS196623:CTT196623 DDO196623:DDP196623 DNK196623:DNL196623 DXG196623:DXH196623 EHC196623:EHD196623 EQY196623:EQZ196623 FAU196623:FAV196623 FKQ196623:FKR196623 FUM196623:FUN196623 GEI196623:GEJ196623 GOE196623:GOF196623 GYA196623:GYB196623 HHW196623:HHX196623 HRS196623:HRT196623 IBO196623:IBP196623 ILK196623:ILL196623 IVG196623:IVH196623 JFC196623:JFD196623 JOY196623:JOZ196623 JYU196623:JYV196623 KIQ196623:KIR196623 KSM196623:KSN196623 LCI196623:LCJ196623 LME196623:LMF196623 LWA196623:LWB196623 MFW196623:MFX196623 MPS196623:MPT196623 MZO196623:MZP196623 NJK196623:NJL196623 NTG196623:NTH196623 ODC196623:ODD196623 OMY196623:OMZ196623 OWU196623:OWV196623 PGQ196623:PGR196623 PQM196623:PQN196623 QAI196623:QAJ196623 QKE196623:QKF196623 QUA196623:QUB196623 RDW196623:RDX196623 RNS196623:RNT196623 RXO196623:RXP196623 SHK196623:SHL196623 SRG196623:SRH196623 TBC196623:TBD196623 TKY196623:TKZ196623 TUU196623:TUV196623 UEQ196623:UER196623 UOM196623:UON196623 UYI196623:UYJ196623 VIE196623:VIF196623 VSA196623:VSB196623 WBW196623:WBX196623 WLS196623:WLT196623 WVO196623:WVP196623 G262159:H262159 JC262159:JD262159 SY262159:SZ262159 ACU262159:ACV262159 AMQ262159:AMR262159 AWM262159:AWN262159 BGI262159:BGJ262159 BQE262159:BQF262159 CAA262159:CAB262159 CJW262159:CJX262159 CTS262159:CTT262159 DDO262159:DDP262159 DNK262159:DNL262159 DXG262159:DXH262159 EHC262159:EHD262159 EQY262159:EQZ262159 FAU262159:FAV262159 FKQ262159:FKR262159 FUM262159:FUN262159 GEI262159:GEJ262159 GOE262159:GOF262159 GYA262159:GYB262159 HHW262159:HHX262159 HRS262159:HRT262159 IBO262159:IBP262159 ILK262159:ILL262159 IVG262159:IVH262159 JFC262159:JFD262159 JOY262159:JOZ262159 JYU262159:JYV262159 KIQ262159:KIR262159 KSM262159:KSN262159 LCI262159:LCJ262159 LME262159:LMF262159 LWA262159:LWB262159 MFW262159:MFX262159 MPS262159:MPT262159 MZO262159:MZP262159 NJK262159:NJL262159 NTG262159:NTH262159 ODC262159:ODD262159 OMY262159:OMZ262159 OWU262159:OWV262159 PGQ262159:PGR262159 PQM262159:PQN262159 QAI262159:QAJ262159 QKE262159:QKF262159 QUA262159:QUB262159 RDW262159:RDX262159 RNS262159:RNT262159 RXO262159:RXP262159 SHK262159:SHL262159 SRG262159:SRH262159 TBC262159:TBD262159 TKY262159:TKZ262159 TUU262159:TUV262159 UEQ262159:UER262159 UOM262159:UON262159 UYI262159:UYJ262159 VIE262159:VIF262159 VSA262159:VSB262159 WBW262159:WBX262159 WLS262159:WLT262159 WVO262159:WVP262159 G327695:H327695 JC327695:JD327695 SY327695:SZ327695 ACU327695:ACV327695 AMQ327695:AMR327695 AWM327695:AWN327695 BGI327695:BGJ327695 BQE327695:BQF327695 CAA327695:CAB327695 CJW327695:CJX327695 CTS327695:CTT327695 DDO327695:DDP327695 DNK327695:DNL327695 DXG327695:DXH327695 EHC327695:EHD327695 EQY327695:EQZ327695 FAU327695:FAV327695 FKQ327695:FKR327695 FUM327695:FUN327695 GEI327695:GEJ327695 GOE327695:GOF327695 GYA327695:GYB327695 HHW327695:HHX327695 HRS327695:HRT327695 IBO327695:IBP327695 ILK327695:ILL327695 IVG327695:IVH327695 JFC327695:JFD327695 JOY327695:JOZ327695 JYU327695:JYV327695 KIQ327695:KIR327695 KSM327695:KSN327695 LCI327695:LCJ327695 LME327695:LMF327695 LWA327695:LWB327695 MFW327695:MFX327695 MPS327695:MPT327695 MZO327695:MZP327695 NJK327695:NJL327695 NTG327695:NTH327695 ODC327695:ODD327695 OMY327695:OMZ327695 OWU327695:OWV327695 PGQ327695:PGR327695 PQM327695:PQN327695 QAI327695:QAJ327695 QKE327695:QKF327695 QUA327695:QUB327695 RDW327695:RDX327695 RNS327695:RNT327695 RXO327695:RXP327695 SHK327695:SHL327695 SRG327695:SRH327695 TBC327695:TBD327695 TKY327695:TKZ327695 TUU327695:TUV327695 UEQ327695:UER327695 UOM327695:UON327695 UYI327695:UYJ327695 VIE327695:VIF327695 VSA327695:VSB327695 WBW327695:WBX327695 WLS327695:WLT327695 WVO327695:WVP327695 G393231:H393231 JC393231:JD393231 SY393231:SZ393231 ACU393231:ACV393231 AMQ393231:AMR393231 AWM393231:AWN393231 BGI393231:BGJ393231 BQE393231:BQF393231 CAA393231:CAB393231 CJW393231:CJX393231 CTS393231:CTT393231 DDO393231:DDP393231 DNK393231:DNL393231 DXG393231:DXH393231 EHC393231:EHD393231 EQY393231:EQZ393231 FAU393231:FAV393231 FKQ393231:FKR393231 FUM393231:FUN393231 GEI393231:GEJ393231 GOE393231:GOF393231 GYA393231:GYB393231 HHW393231:HHX393231 HRS393231:HRT393231 IBO393231:IBP393231 ILK393231:ILL393231 IVG393231:IVH393231 JFC393231:JFD393231 JOY393231:JOZ393231 JYU393231:JYV393231 KIQ393231:KIR393231 KSM393231:KSN393231 LCI393231:LCJ393231 LME393231:LMF393231 LWA393231:LWB393231 MFW393231:MFX393231 MPS393231:MPT393231 MZO393231:MZP393231 NJK393231:NJL393231 NTG393231:NTH393231 ODC393231:ODD393231 OMY393231:OMZ393231 OWU393231:OWV393231 PGQ393231:PGR393231 PQM393231:PQN393231 QAI393231:QAJ393231 QKE393231:QKF393231 QUA393231:QUB393231 RDW393231:RDX393231 RNS393231:RNT393231 RXO393231:RXP393231 SHK393231:SHL393231 SRG393231:SRH393231 TBC393231:TBD393231 TKY393231:TKZ393231 TUU393231:TUV393231 UEQ393231:UER393231 UOM393231:UON393231 UYI393231:UYJ393231 VIE393231:VIF393231 VSA393231:VSB393231 WBW393231:WBX393231 WLS393231:WLT393231 WVO393231:WVP393231 G458767:H458767 JC458767:JD458767 SY458767:SZ458767 ACU458767:ACV458767 AMQ458767:AMR458767 AWM458767:AWN458767 BGI458767:BGJ458767 BQE458767:BQF458767 CAA458767:CAB458767 CJW458767:CJX458767 CTS458767:CTT458767 DDO458767:DDP458767 DNK458767:DNL458767 DXG458767:DXH458767 EHC458767:EHD458767 EQY458767:EQZ458767 FAU458767:FAV458767 FKQ458767:FKR458767 FUM458767:FUN458767 GEI458767:GEJ458767 GOE458767:GOF458767 GYA458767:GYB458767 HHW458767:HHX458767 HRS458767:HRT458767 IBO458767:IBP458767 ILK458767:ILL458767 IVG458767:IVH458767 JFC458767:JFD458767 JOY458767:JOZ458767 JYU458767:JYV458767 KIQ458767:KIR458767 KSM458767:KSN458767 LCI458767:LCJ458767 LME458767:LMF458767 LWA458767:LWB458767 MFW458767:MFX458767 MPS458767:MPT458767 MZO458767:MZP458767 NJK458767:NJL458767 NTG458767:NTH458767 ODC458767:ODD458767 OMY458767:OMZ458767 OWU458767:OWV458767 PGQ458767:PGR458767 PQM458767:PQN458767 QAI458767:QAJ458767 QKE458767:QKF458767 QUA458767:QUB458767 RDW458767:RDX458767 RNS458767:RNT458767 RXO458767:RXP458767 SHK458767:SHL458767 SRG458767:SRH458767 TBC458767:TBD458767 TKY458767:TKZ458767 TUU458767:TUV458767 UEQ458767:UER458767 UOM458767:UON458767 UYI458767:UYJ458767 VIE458767:VIF458767 VSA458767:VSB458767 WBW458767:WBX458767 WLS458767:WLT458767 WVO458767:WVP458767 G524303:H524303 JC524303:JD524303 SY524303:SZ524303 ACU524303:ACV524303 AMQ524303:AMR524303 AWM524303:AWN524303 BGI524303:BGJ524303 BQE524303:BQF524303 CAA524303:CAB524303 CJW524303:CJX524303 CTS524303:CTT524303 DDO524303:DDP524303 DNK524303:DNL524303 DXG524303:DXH524303 EHC524303:EHD524303 EQY524303:EQZ524303 FAU524303:FAV524303 FKQ524303:FKR524303 FUM524303:FUN524303 GEI524303:GEJ524303 GOE524303:GOF524303 GYA524303:GYB524303 HHW524303:HHX524303 HRS524303:HRT524303 IBO524303:IBP524303 ILK524303:ILL524303 IVG524303:IVH524303 JFC524303:JFD524303 JOY524303:JOZ524303 JYU524303:JYV524303 KIQ524303:KIR524303 KSM524303:KSN524303 LCI524303:LCJ524303 LME524303:LMF524303 LWA524303:LWB524303 MFW524303:MFX524303 MPS524303:MPT524303 MZO524303:MZP524303 NJK524303:NJL524303 NTG524303:NTH524303 ODC524303:ODD524303 OMY524303:OMZ524303 OWU524303:OWV524303 PGQ524303:PGR524303 PQM524303:PQN524303 QAI524303:QAJ524303 QKE524303:QKF524303 QUA524303:QUB524303 RDW524303:RDX524303 RNS524303:RNT524303 RXO524303:RXP524303 SHK524303:SHL524303 SRG524303:SRH524303 TBC524303:TBD524303 TKY524303:TKZ524303 TUU524303:TUV524303 UEQ524303:UER524303 UOM524303:UON524303 UYI524303:UYJ524303 VIE524303:VIF524303 VSA524303:VSB524303 WBW524303:WBX524303 WLS524303:WLT524303 WVO524303:WVP524303 G589839:H589839 JC589839:JD589839 SY589839:SZ589839 ACU589839:ACV589839 AMQ589839:AMR589839 AWM589839:AWN589839 BGI589839:BGJ589839 BQE589839:BQF589839 CAA589839:CAB589839 CJW589839:CJX589839 CTS589839:CTT589839 DDO589839:DDP589839 DNK589839:DNL589839 DXG589839:DXH589839 EHC589839:EHD589839 EQY589839:EQZ589839 FAU589839:FAV589839 FKQ589839:FKR589839 FUM589839:FUN589839 GEI589839:GEJ589839 GOE589839:GOF589839 GYA589839:GYB589839 HHW589839:HHX589839 HRS589839:HRT589839 IBO589839:IBP589839 ILK589839:ILL589839 IVG589839:IVH589839 JFC589839:JFD589839 JOY589839:JOZ589839 JYU589839:JYV589839 KIQ589839:KIR589839 KSM589839:KSN589839 LCI589839:LCJ589839 LME589839:LMF589839 LWA589839:LWB589839 MFW589839:MFX589839 MPS589839:MPT589839 MZO589839:MZP589839 NJK589839:NJL589839 NTG589839:NTH589839 ODC589839:ODD589839 OMY589839:OMZ589839 OWU589839:OWV589839 PGQ589839:PGR589839 PQM589839:PQN589839 QAI589839:QAJ589839 QKE589839:QKF589839 QUA589839:QUB589839 RDW589839:RDX589839 RNS589839:RNT589839 RXO589839:RXP589839 SHK589839:SHL589839 SRG589839:SRH589839 TBC589839:TBD589839 TKY589839:TKZ589839 TUU589839:TUV589839 UEQ589839:UER589839 UOM589839:UON589839 UYI589839:UYJ589839 VIE589839:VIF589839 VSA589839:VSB589839 WBW589839:WBX589839 WLS589839:WLT589839 WVO589839:WVP589839 G655375:H655375 JC655375:JD655375 SY655375:SZ655375 ACU655375:ACV655375 AMQ655375:AMR655375 AWM655375:AWN655375 BGI655375:BGJ655375 BQE655375:BQF655375 CAA655375:CAB655375 CJW655375:CJX655375 CTS655375:CTT655375 DDO655375:DDP655375 DNK655375:DNL655375 DXG655375:DXH655375 EHC655375:EHD655375 EQY655375:EQZ655375 FAU655375:FAV655375 FKQ655375:FKR655375 FUM655375:FUN655375 GEI655375:GEJ655375 GOE655375:GOF655375 GYA655375:GYB655375 HHW655375:HHX655375 HRS655375:HRT655375 IBO655375:IBP655375 ILK655375:ILL655375 IVG655375:IVH655375 JFC655375:JFD655375 JOY655375:JOZ655375 JYU655375:JYV655375 KIQ655375:KIR655375 KSM655375:KSN655375 LCI655375:LCJ655375 LME655375:LMF655375 LWA655375:LWB655375 MFW655375:MFX655375 MPS655375:MPT655375 MZO655375:MZP655375 NJK655375:NJL655375 NTG655375:NTH655375 ODC655375:ODD655375 OMY655375:OMZ655375 OWU655375:OWV655375 PGQ655375:PGR655375 PQM655375:PQN655375 QAI655375:QAJ655375 QKE655375:QKF655375 QUA655375:QUB655375 RDW655375:RDX655375 RNS655375:RNT655375 RXO655375:RXP655375 SHK655375:SHL655375 SRG655375:SRH655375 TBC655375:TBD655375 TKY655375:TKZ655375 TUU655375:TUV655375 UEQ655375:UER655375 UOM655375:UON655375 UYI655375:UYJ655375 VIE655375:VIF655375 VSA655375:VSB655375 WBW655375:WBX655375 WLS655375:WLT655375 WVO655375:WVP655375 G720911:H720911 JC720911:JD720911 SY720911:SZ720911 ACU720911:ACV720911 AMQ720911:AMR720911 AWM720911:AWN720911 BGI720911:BGJ720911 BQE720911:BQF720911 CAA720911:CAB720911 CJW720911:CJX720911 CTS720911:CTT720911 DDO720911:DDP720911 DNK720911:DNL720911 DXG720911:DXH720911 EHC720911:EHD720911 EQY720911:EQZ720911 FAU720911:FAV720911 FKQ720911:FKR720911 FUM720911:FUN720911 GEI720911:GEJ720911 GOE720911:GOF720911 GYA720911:GYB720911 HHW720911:HHX720911 HRS720911:HRT720911 IBO720911:IBP720911 ILK720911:ILL720911 IVG720911:IVH720911 JFC720911:JFD720911 JOY720911:JOZ720911 JYU720911:JYV720911 KIQ720911:KIR720911 KSM720911:KSN720911 LCI720911:LCJ720911 LME720911:LMF720911 LWA720911:LWB720911 MFW720911:MFX720911 MPS720911:MPT720911 MZO720911:MZP720911 NJK720911:NJL720911 NTG720911:NTH720911 ODC720911:ODD720911 OMY720911:OMZ720911 OWU720911:OWV720911 PGQ720911:PGR720911 PQM720911:PQN720911 QAI720911:QAJ720911 QKE720911:QKF720911 QUA720911:QUB720911 RDW720911:RDX720911 RNS720911:RNT720911 RXO720911:RXP720911 SHK720911:SHL720911 SRG720911:SRH720911 TBC720911:TBD720911 TKY720911:TKZ720911 TUU720911:TUV720911 UEQ720911:UER720911 UOM720911:UON720911 UYI720911:UYJ720911 VIE720911:VIF720911 VSA720911:VSB720911 WBW720911:WBX720911 WLS720911:WLT720911 WVO720911:WVP720911 G786447:H786447 JC786447:JD786447 SY786447:SZ786447 ACU786447:ACV786447 AMQ786447:AMR786447 AWM786447:AWN786447 BGI786447:BGJ786447 BQE786447:BQF786447 CAA786447:CAB786447 CJW786447:CJX786447 CTS786447:CTT786447 DDO786447:DDP786447 DNK786447:DNL786447 DXG786447:DXH786447 EHC786447:EHD786447 EQY786447:EQZ786447 FAU786447:FAV786447 FKQ786447:FKR786447 FUM786447:FUN786447 GEI786447:GEJ786447 GOE786447:GOF786447 GYA786447:GYB786447 HHW786447:HHX786447 HRS786447:HRT786447 IBO786447:IBP786447 ILK786447:ILL786447 IVG786447:IVH786447 JFC786447:JFD786447 JOY786447:JOZ786447 JYU786447:JYV786447 KIQ786447:KIR786447 KSM786447:KSN786447 LCI786447:LCJ786447 LME786447:LMF786447 LWA786447:LWB786447 MFW786447:MFX786447 MPS786447:MPT786447 MZO786447:MZP786447 NJK786447:NJL786447 NTG786447:NTH786447 ODC786447:ODD786447 OMY786447:OMZ786447 OWU786447:OWV786447 PGQ786447:PGR786447 PQM786447:PQN786447 QAI786447:QAJ786447 QKE786447:QKF786447 QUA786447:QUB786447 RDW786447:RDX786447 RNS786447:RNT786447 RXO786447:RXP786447 SHK786447:SHL786447 SRG786447:SRH786447 TBC786447:TBD786447 TKY786447:TKZ786447 TUU786447:TUV786447 UEQ786447:UER786447 UOM786447:UON786447 UYI786447:UYJ786447 VIE786447:VIF786447 VSA786447:VSB786447 WBW786447:WBX786447 WLS786447:WLT786447 WVO786447:WVP786447 G851983:H851983 JC851983:JD851983 SY851983:SZ851983 ACU851983:ACV851983 AMQ851983:AMR851983 AWM851983:AWN851983 BGI851983:BGJ851983 BQE851983:BQF851983 CAA851983:CAB851983 CJW851983:CJX851983 CTS851983:CTT851983 DDO851983:DDP851983 DNK851983:DNL851983 DXG851983:DXH851983 EHC851983:EHD851983 EQY851983:EQZ851983 FAU851983:FAV851983 FKQ851983:FKR851983 FUM851983:FUN851983 GEI851983:GEJ851983 GOE851983:GOF851983 GYA851983:GYB851983 HHW851983:HHX851983 HRS851983:HRT851983 IBO851983:IBP851983 ILK851983:ILL851983 IVG851983:IVH851983 JFC851983:JFD851983 JOY851983:JOZ851983 JYU851983:JYV851983 KIQ851983:KIR851983 KSM851983:KSN851983 LCI851983:LCJ851983 LME851983:LMF851983 LWA851983:LWB851983 MFW851983:MFX851983 MPS851983:MPT851983 MZO851983:MZP851983 NJK851983:NJL851983 NTG851983:NTH851983 ODC851983:ODD851983 OMY851983:OMZ851983 OWU851983:OWV851983 PGQ851983:PGR851983 PQM851983:PQN851983 QAI851983:QAJ851983 QKE851983:QKF851983 QUA851983:QUB851983 RDW851983:RDX851983 RNS851983:RNT851983 RXO851983:RXP851983 SHK851983:SHL851983 SRG851983:SRH851983 TBC851983:TBD851983 TKY851983:TKZ851983 TUU851983:TUV851983 UEQ851983:UER851983 UOM851983:UON851983 UYI851983:UYJ851983 VIE851983:VIF851983 VSA851983:VSB851983 WBW851983:WBX851983 WLS851983:WLT851983 WVO851983:WVP851983 G917519:H917519 JC917519:JD917519 SY917519:SZ917519 ACU917519:ACV917519 AMQ917519:AMR917519 AWM917519:AWN917519 BGI917519:BGJ917519 BQE917519:BQF917519 CAA917519:CAB917519 CJW917519:CJX917519 CTS917519:CTT917519 DDO917519:DDP917519 DNK917519:DNL917519 DXG917519:DXH917519 EHC917519:EHD917519 EQY917519:EQZ917519 FAU917519:FAV917519 FKQ917519:FKR917519 FUM917519:FUN917519 GEI917519:GEJ917519 GOE917519:GOF917519 GYA917519:GYB917519 HHW917519:HHX917519 HRS917519:HRT917519 IBO917519:IBP917519 ILK917519:ILL917519 IVG917519:IVH917519 JFC917519:JFD917519 JOY917519:JOZ917519 JYU917519:JYV917519 KIQ917519:KIR917519 KSM917519:KSN917519 LCI917519:LCJ917519 LME917519:LMF917519 LWA917519:LWB917519 MFW917519:MFX917519 MPS917519:MPT917519 MZO917519:MZP917519 NJK917519:NJL917519 NTG917519:NTH917519 ODC917519:ODD917519 OMY917519:OMZ917519 OWU917519:OWV917519 PGQ917519:PGR917519 PQM917519:PQN917519 QAI917519:QAJ917519 QKE917519:QKF917519 QUA917519:QUB917519 RDW917519:RDX917519 RNS917519:RNT917519 RXO917519:RXP917519 SHK917519:SHL917519 SRG917519:SRH917519 TBC917519:TBD917519 TKY917519:TKZ917519 TUU917519:TUV917519 UEQ917519:UER917519 UOM917519:UON917519 UYI917519:UYJ917519 VIE917519:VIF917519 VSA917519:VSB917519 WBW917519:WBX917519 WLS917519:WLT917519 WVO917519:WVP917519 G983055:H983055 JC983055:JD983055 SY983055:SZ983055 ACU983055:ACV983055 AMQ983055:AMR983055 AWM983055:AWN983055 BGI983055:BGJ983055 BQE983055:BQF983055 CAA983055:CAB983055 CJW983055:CJX983055 CTS983055:CTT983055 DDO983055:DDP983055 DNK983055:DNL983055 DXG983055:DXH983055 EHC983055:EHD983055 EQY983055:EQZ983055 FAU983055:FAV983055 FKQ983055:FKR983055 FUM983055:FUN983055 GEI983055:GEJ983055 GOE983055:GOF983055 GYA983055:GYB983055 HHW983055:HHX983055 HRS983055:HRT983055 IBO983055:IBP983055 ILK983055:ILL983055 IVG983055:IVH983055 JFC983055:JFD983055 JOY983055:JOZ983055 JYU983055:JYV983055 KIQ983055:KIR983055 KSM983055:KSN983055 LCI983055:LCJ983055 LME983055:LMF983055 LWA983055:LWB983055 MFW983055:MFX983055 MPS983055:MPT983055 MZO983055:MZP983055 NJK983055:NJL983055 NTG983055:NTH983055 ODC983055:ODD983055 OMY983055:OMZ983055 OWU983055:OWV983055 PGQ983055:PGR983055 PQM983055:PQN983055 QAI983055:QAJ983055 QKE983055:QKF983055 QUA983055:QUB983055 RDW983055:RDX983055 RNS983055:RNT983055 RXO983055:RXP983055 SHK983055:SHL983055 SRG983055:SRH983055 TBC983055:TBD983055 TKY983055:TKZ983055 TUU983055:TUV983055 UEQ983055:UER983055 UOM983055:UON983055 UYI983055:UYJ983055 VIE983055:VIF983055 VSA983055:VSB983055 WBW983055:WBX983055 WLS983055:WLT983055 WVO983055:WVP983055">
      <formula1>$M$20:$M$22</formula1>
    </dataValidation>
    <dataValidation type="list" allowBlank="1" showInputMessage="1" showErrorMessage="1" sqref="B12:E12 IX12:JA12 ST12:SW12 ACP12:ACS12 AML12:AMO12 AWH12:AWK12 BGD12:BGG12 BPZ12:BQC12 BZV12:BZY12 CJR12:CJU12 CTN12:CTQ12 DDJ12:DDM12 DNF12:DNI12 DXB12:DXE12 EGX12:EHA12 EQT12:EQW12 FAP12:FAS12 FKL12:FKO12 FUH12:FUK12 GED12:GEG12 GNZ12:GOC12 GXV12:GXY12 HHR12:HHU12 HRN12:HRQ12 IBJ12:IBM12 ILF12:ILI12 IVB12:IVE12 JEX12:JFA12 JOT12:JOW12 JYP12:JYS12 KIL12:KIO12 KSH12:KSK12 LCD12:LCG12 LLZ12:LMC12 LVV12:LVY12 MFR12:MFU12 MPN12:MPQ12 MZJ12:MZM12 NJF12:NJI12 NTB12:NTE12 OCX12:ODA12 OMT12:OMW12 OWP12:OWS12 PGL12:PGO12 PQH12:PQK12 QAD12:QAG12 QJZ12:QKC12 QTV12:QTY12 RDR12:RDU12 RNN12:RNQ12 RXJ12:RXM12 SHF12:SHI12 SRB12:SRE12 TAX12:TBA12 TKT12:TKW12 TUP12:TUS12 UEL12:UEO12 UOH12:UOK12 UYD12:UYG12 VHZ12:VIC12 VRV12:VRY12 WBR12:WBU12 WLN12:WLQ12 WVJ12:WVM12 B65548:E65548 IX65548:JA65548 ST65548:SW65548 ACP65548:ACS65548 AML65548:AMO65548 AWH65548:AWK65548 BGD65548:BGG65548 BPZ65548:BQC65548 BZV65548:BZY65548 CJR65548:CJU65548 CTN65548:CTQ65548 DDJ65548:DDM65548 DNF65548:DNI65548 DXB65548:DXE65548 EGX65548:EHA65548 EQT65548:EQW65548 FAP65548:FAS65548 FKL65548:FKO65548 FUH65548:FUK65548 GED65548:GEG65548 GNZ65548:GOC65548 GXV65548:GXY65548 HHR65548:HHU65548 HRN65548:HRQ65548 IBJ65548:IBM65548 ILF65548:ILI65548 IVB65548:IVE65548 JEX65548:JFA65548 JOT65548:JOW65548 JYP65548:JYS65548 KIL65548:KIO65548 KSH65548:KSK65548 LCD65548:LCG65548 LLZ65548:LMC65548 LVV65548:LVY65548 MFR65548:MFU65548 MPN65548:MPQ65548 MZJ65548:MZM65548 NJF65548:NJI65548 NTB65548:NTE65548 OCX65548:ODA65548 OMT65548:OMW65548 OWP65548:OWS65548 PGL65548:PGO65548 PQH65548:PQK65548 QAD65548:QAG65548 QJZ65548:QKC65548 QTV65548:QTY65548 RDR65548:RDU65548 RNN65548:RNQ65548 RXJ65548:RXM65548 SHF65548:SHI65548 SRB65548:SRE65548 TAX65548:TBA65548 TKT65548:TKW65548 TUP65548:TUS65548 UEL65548:UEO65548 UOH65548:UOK65548 UYD65548:UYG65548 VHZ65548:VIC65548 VRV65548:VRY65548 WBR65548:WBU65548 WLN65548:WLQ65548 WVJ65548:WVM65548 B131084:E131084 IX131084:JA131084 ST131084:SW131084 ACP131084:ACS131084 AML131084:AMO131084 AWH131084:AWK131084 BGD131084:BGG131084 BPZ131084:BQC131084 BZV131084:BZY131084 CJR131084:CJU131084 CTN131084:CTQ131084 DDJ131084:DDM131084 DNF131084:DNI131084 DXB131084:DXE131084 EGX131084:EHA131084 EQT131084:EQW131084 FAP131084:FAS131084 FKL131084:FKO131084 FUH131084:FUK131084 GED131084:GEG131084 GNZ131084:GOC131084 GXV131084:GXY131084 HHR131084:HHU131084 HRN131084:HRQ131084 IBJ131084:IBM131084 ILF131084:ILI131084 IVB131084:IVE131084 JEX131084:JFA131084 JOT131084:JOW131084 JYP131084:JYS131084 KIL131084:KIO131084 KSH131084:KSK131084 LCD131084:LCG131084 LLZ131084:LMC131084 LVV131084:LVY131084 MFR131084:MFU131084 MPN131084:MPQ131084 MZJ131084:MZM131084 NJF131084:NJI131084 NTB131084:NTE131084 OCX131084:ODA131084 OMT131084:OMW131084 OWP131084:OWS131084 PGL131084:PGO131084 PQH131084:PQK131084 QAD131084:QAG131084 QJZ131084:QKC131084 QTV131084:QTY131084 RDR131084:RDU131084 RNN131084:RNQ131084 RXJ131084:RXM131084 SHF131084:SHI131084 SRB131084:SRE131084 TAX131084:TBA131084 TKT131084:TKW131084 TUP131084:TUS131084 UEL131084:UEO131084 UOH131084:UOK131084 UYD131084:UYG131084 VHZ131084:VIC131084 VRV131084:VRY131084 WBR131084:WBU131084 WLN131084:WLQ131084 WVJ131084:WVM131084 B196620:E196620 IX196620:JA196620 ST196620:SW196620 ACP196620:ACS196620 AML196620:AMO196620 AWH196620:AWK196620 BGD196620:BGG196620 BPZ196620:BQC196620 BZV196620:BZY196620 CJR196620:CJU196620 CTN196620:CTQ196620 DDJ196620:DDM196620 DNF196620:DNI196620 DXB196620:DXE196620 EGX196620:EHA196620 EQT196620:EQW196620 FAP196620:FAS196620 FKL196620:FKO196620 FUH196620:FUK196620 GED196620:GEG196620 GNZ196620:GOC196620 GXV196620:GXY196620 HHR196620:HHU196620 HRN196620:HRQ196620 IBJ196620:IBM196620 ILF196620:ILI196620 IVB196620:IVE196620 JEX196620:JFA196620 JOT196620:JOW196620 JYP196620:JYS196620 KIL196620:KIO196620 KSH196620:KSK196620 LCD196620:LCG196620 LLZ196620:LMC196620 LVV196620:LVY196620 MFR196620:MFU196620 MPN196620:MPQ196620 MZJ196620:MZM196620 NJF196620:NJI196620 NTB196620:NTE196620 OCX196620:ODA196620 OMT196620:OMW196620 OWP196620:OWS196620 PGL196620:PGO196620 PQH196620:PQK196620 QAD196620:QAG196620 QJZ196620:QKC196620 QTV196620:QTY196620 RDR196620:RDU196620 RNN196620:RNQ196620 RXJ196620:RXM196620 SHF196620:SHI196620 SRB196620:SRE196620 TAX196620:TBA196620 TKT196620:TKW196620 TUP196620:TUS196620 UEL196620:UEO196620 UOH196620:UOK196620 UYD196620:UYG196620 VHZ196620:VIC196620 VRV196620:VRY196620 WBR196620:WBU196620 WLN196620:WLQ196620 WVJ196620:WVM196620 B262156:E262156 IX262156:JA262156 ST262156:SW262156 ACP262156:ACS262156 AML262156:AMO262156 AWH262156:AWK262156 BGD262156:BGG262156 BPZ262156:BQC262156 BZV262156:BZY262156 CJR262156:CJU262156 CTN262156:CTQ262156 DDJ262156:DDM262156 DNF262156:DNI262156 DXB262156:DXE262156 EGX262156:EHA262156 EQT262156:EQW262156 FAP262156:FAS262156 FKL262156:FKO262156 FUH262156:FUK262156 GED262156:GEG262156 GNZ262156:GOC262156 GXV262156:GXY262156 HHR262156:HHU262156 HRN262156:HRQ262156 IBJ262156:IBM262156 ILF262156:ILI262156 IVB262156:IVE262156 JEX262156:JFA262156 JOT262156:JOW262156 JYP262156:JYS262156 KIL262156:KIO262156 KSH262156:KSK262156 LCD262156:LCG262156 LLZ262156:LMC262156 LVV262156:LVY262156 MFR262156:MFU262156 MPN262156:MPQ262156 MZJ262156:MZM262156 NJF262156:NJI262156 NTB262156:NTE262156 OCX262156:ODA262156 OMT262156:OMW262156 OWP262156:OWS262156 PGL262156:PGO262156 PQH262156:PQK262156 QAD262156:QAG262156 QJZ262156:QKC262156 QTV262156:QTY262156 RDR262156:RDU262156 RNN262156:RNQ262156 RXJ262156:RXM262156 SHF262156:SHI262156 SRB262156:SRE262156 TAX262156:TBA262156 TKT262156:TKW262156 TUP262156:TUS262156 UEL262156:UEO262156 UOH262156:UOK262156 UYD262156:UYG262156 VHZ262156:VIC262156 VRV262156:VRY262156 WBR262156:WBU262156 WLN262156:WLQ262156 WVJ262156:WVM262156 B327692:E327692 IX327692:JA327692 ST327692:SW327692 ACP327692:ACS327692 AML327692:AMO327692 AWH327692:AWK327692 BGD327692:BGG327692 BPZ327692:BQC327692 BZV327692:BZY327692 CJR327692:CJU327692 CTN327692:CTQ327692 DDJ327692:DDM327692 DNF327692:DNI327692 DXB327692:DXE327692 EGX327692:EHA327692 EQT327692:EQW327692 FAP327692:FAS327692 FKL327692:FKO327692 FUH327692:FUK327692 GED327692:GEG327692 GNZ327692:GOC327692 GXV327692:GXY327692 HHR327692:HHU327692 HRN327692:HRQ327692 IBJ327692:IBM327692 ILF327692:ILI327692 IVB327692:IVE327692 JEX327692:JFA327692 JOT327692:JOW327692 JYP327692:JYS327692 KIL327692:KIO327692 KSH327692:KSK327692 LCD327692:LCG327692 LLZ327692:LMC327692 LVV327692:LVY327692 MFR327692:MFU327692 MPN327692:MPQ327692 MZJ327692:MZM327692 NJF327692:NJI327692 NTB327692:NTE327692 OCX327692:ODA327692 OMT327692:OMW327692 OWP327692:OWS327692 PGL327692:PGO327692 PQH327692:PQK327692 QAD327692:QAG327692 QJZ327692:QKC327692 QTV327692:QTY327692 RDR327692:RDU327692 RNN327692:RNQ327692 RXJ327692:RXM327692 SHF327692:SHI327692 SRB327692:SRE327692 TAX327692:TBA327692 TKT327692:TKW327692 TUP327692:TUS327692 UEL327692:UEO327692 UOH327692:UOK327692 UYD327692:UYG327692 VHZ327692:VIC327692 VRV327692:VRY327692 WBR327692:WBU327692 WLN327692:WLQ327692 WVJ327692:WVM327692 B393228:E393228 IX393228:JA393228 ST393228:SW393228 ACP393228:ACS393228 AML393228:AMO393228 AWH393228:AWK393228 BGD393228:BGG393228 BPZ393228:BQC393228 BZV393228:BZY393228 CJR393228:CJU393228 CTN393228:CTQ393228 DDJ393228:DDM393228 DNF393228:DNI393228 DXB393228:DXE393228 EGX393228:EHA393228 EQT393228:EQW393228 FAP393228:FAS393228 FKL393228:FKO393228 FUH393228:FUK393228 GED393228:GEG393228 GNZ393228:GOC393228 GXV393228:GXY393228 HHR393228:HHU393228 HRN393228:HRQ393228 IBJ393228:IBM393228 ILF393228:ILI393228 IVB393228:IVE393228 JEX393228:JFA393228 JOT393228:JOW393228 JYP393228:JYS393228 KIL393228:KIO393228 KSH393228:KSK393228 LCD393228:LCG393228 LLZ393228:LMC393228 LVV393228:LVY393228 MFR393228:MFU393228 MPN393228:MPQ393228 MZJ393228:MZM393228 NJF393228:NJI393228 NTB393228:NTE393228 OCX393228:ODA393228 OMT393228:OMW393228 OWP393228:OWS393228 PGL393228:PGO393228 PQH393228:PQK393228 QAD393228:QAG393228 QJZ393228:QKC393228 QTV393228:QTY393228 RDR393228:RDU393228 RNN393228:RNQ393228 RXJ393228:RXM393228 SHF393228:SHI393228 SRB393228:SRE393228 TAX393228:TBA393228 TKT393228:TKW393228 TUP393228:TUS393228 UEL393228:UEO393228 UOH393228:UOK393228 UYD393228:UYG393228 VHZ393228:VIC393228 VRV393228:VRY393228 WBR393228:WBU393228 WLN393228:WLQ393228 WVJ393228:WVM393228 B458764:E458764 IX458764:JA458764 ST458764:SW458764 ACP458764:ACS458764 AML458764:AMO458764 AWH458764:AWK458764 BGD458764:BGG458764 BPZ458764:BQC458764 BZV458764:BZY458764 CJR458764:CJU458764 CTN458764:CTQ458764 DDJ458764:DDM458764 DNF458764:DNI458764 DXB458764:DXE458764 EGX458764:EHA458764 EQT458764:EQW458764 FAP458764:FAS458764 FKL458764:FKO458764 FUH458764:FUK458764 GED458764:GEG458764 GNZ458764:GOC458764 GXV458764:GXY458764 HHR458764:HHU458764 HRN458764:HRQ458764 IBJ458764:IBM458764 ILF458764:ILI458764 IVB458764:IVE458764 JEX458764:JFA458764 JOT458764:JOW458764 JYP458764:JYS458764 KIL458764:KIO458764 KSH458764:KSK458764 LCD458764:LCG458764 LLZ458764:LMC458764 LVV458764:LVY458764 MFR458764:MFU458764 MPN458764:MPQ458764 MZJ458764:MZM458764 NJF458764:NJI458764 NTB458764:NTE458764 OCX458764:ODA458764 OMT458764:OMW458764 OWP458764:OWS458764 PGL458764:PGO458764 PQH458764:PQK458764 QAD458764:QAG458764 QJZ458764:QKC458764 QTV458764:QTY458764 RDR458764:RDU458764 RNN458764:RNQ458764 RXJ458764:RXM458764 SHF458764:SHI458764 SRB458764:SRE458764 TAX458764:TBA458764 TKT458764:TKW458764 TUP458764:TUS458764 UEL458764:UEO458764 UOH458764:UOK458764 UYD458764:UYG458764 VHZ458764:VIC458764 VRV458764:VRY458764 WBR458764:WBU458764 WLN458764:WLQ458764 WVJ458764:WVM458764 B524300:E524300 IX524300:JA524300 ST524300:SW524300 ACP524300:ACS524300 AML524300:AMO524300 AWH524300:AWK524300 BGD524300:BGG524300 BPZ524300:BQC524300 BZV524300:BZY524300 CJR524300:CJU524300 CTN524300:CTQ524300 DDJ524300:DDM524300 DNF524300:DNI524300 DXB524300:DXE524300 EGX524300:EHA524300 EQT524300:EQW524300 FAP524300:FAS524300 FKL524300:FKO524300 FUH524300:FUK524300 GED524300:GEG524300 GNZ524300:GOC524300 GXV524300:GXY524300 HHR524300:HHU524300 HRN524300:HRQ524300 IBJ524300:IBM524300 ILF524300:ILI524300 IVB524300:IVE524300 JEX524300:JFA524300 JOT524300:JOW524300 JYP524300:JYS524300 KIL524300:KIO524300 KSH524300:KSK524300 LCD524300:LCG524300 LLZ524300:LMC524300 LVV524300:LVY524300 MFR524300:MFU524300 MPN524300:MPQ524300 MZJ524300:MZM524300 NJF524300:NJI524300 NTB524300:NTE524300 OCX524300:ODA524300 OMT524300:OMW524300 OWP524300:OWS524300 PGL524300:PGO524300 PQH524300:PQK524300 QAD524300:QAG524300 QJZ524300:QKC524300 QTV524300:QTY524300 RDR524300:RDU524300 RNN524300:RNQ524300 RXJ524300:RXM524300 SHF524300:SHI524300 SRB524300:SRE524300 TAX524300:TBA524300 TKT524300:TKW524300 TUP524300:TUS524300 UEL524300:UEO524300 UOH524300:UOK524300 UYD524300:UYG524300 VHZ524300:VIC524300 VRV524300:VRY524300 WBR524300:WBU524300 WLN524300:WLQ524300 WVJ524300:WVM524300 B589836:E589836 IX589836:JA589836 ST589836:SW589836 ACP589836:ACS589836 AML589836:AMO589836 AWH589836:AWK589836 BGD589836:BGG589836 BPZ589836:BQC589836 BZV589836:BZY589836 CJR589836:CJU589836 CTN589836:CTQ589836 DDJ589836:DDM589836 DNF589836:DNI589836 DXB589836:DXE589836 EGX589836:EHA589836 EQT589836:EQW589836 FAP589836:FAS589836 FKL589836:FKO589836 FUH589836:FUK589836 GED589836:GEG589836 GNZ589836:GOC589836 GXV589836:GXY589836 HHR589836:HHU589836 HRN589836:HRQ589836 IBJ589836:IBM589836 ILF589836:ILI589836 IVB589836:IVE589836 JEX589836:JFA589836 JOT589836:JOW589836 JYP589836:JYS589836 KIL589836:KIO589836 KSH589836:KSK589836 LCD589836:LCG589836 LLZ589836:LMC589836 LVV589836:LVY589836 MFR589836:MFU589836 MPN589836:MPQ589836 MZJ589836:MZM589836 NJF589836:NJI589836 NTB589836:NTE589836 OCX589836:ODA589836 OMT589836:OMW589836 OWP589836:OWS589836 PGL589836:PGO589836 PQH589836:PQK589836 QAD589836:QAG589836 QJZ589836:QKC589836 QTV589836:QTY589836 RDR589836:RDU589836 RNN589836:RNQ589836 RXJ589836:RXM589836 SHF589836:SHI589836 SRB589836:SRE589836 TAX589836:TBA589836 TKT589836:TKW589836 TUP589836:TUS589836 UEL589836:UEO589836 UOH589836:UOK589836 UYD589836:UYG589836 VHZ589836:VIC589836 VRV589836:VRY589836 WBR589836:WBU589836 WLN589836:WLQ589836 WVJ589836:WVM589836 B655372:E655372 IX655372:JA655372 ST655372:SW655372 ACP655372:ACS655372 AML655372:AMO655372 AWH655372:AWK655372 BGD655372:BGG655372 BPZ655372:BQC655372 BZV655372:BZY655372 CJR655372:CJU655372 CTN655372:CTQ655372 DDJ655372:DDM655372 DNF655372:DNI655372 DXB655372:DXE655372 EGX655372:EHA655372 EQT655372:EQW655372 FAP655372:FAS655372 FKL655372:FKO655372 FUH655372:FUK655372 GED655372:GEG655372 GNZ655372:GOC655372 GXV655372:GXY655372 HHR655372:HHU655372 HRN655372:HRQ655372 IBJ655372:IBM655372 ILF655372:ILI655372 IVB655372:IVE655372 JEX655372:JFA655372 JOT655372:JOW655372 JYP655372:JYS655372 KIL655372:KIO655372 KSH655372:KSK655372 LCD655372:LCG655372 LLZ655372:LMC655372 LVV655372:LVY655372 MFR655372:MFU655372 MPN655372:MPQ655372 MZJ655372:MZM655372 NJF655372:NJI655372 NTB655372:NTE655372 OCX655372:ODA655372 OMT655372:OMW655372 OWP655372:OWS655372 PGL655372:PGO655372 PQH655372:PQK655372 QAD655372:QAG655372 QJZ655372:QKC655372 QTV655372:QTY655372 RDR655372:RDU655372 RNN655372:RNQ655372 RXJ655372:RXM655372 SHF655372:SHI655372 SRB655372:SRE655372 TAX655372:TBA655372 TKT655372:TKW655372 TUP655372:TUS655372 UEL655372:UEO655372 UOH655372:UOK655372 UYD655372:UYG655372 VHZ655372:VIC655372 VRV655372:VRY655372 WBR655372:WBU655372 WLN655372:WLQ655372 WVJ655372:WVM655372 B720908:E720908 IX720908:JA720908 ST720908:SW720908 ACP720908:ACS720908 AML720908:AMO720908 AWH720908:AWK720908 BGD720908:BGG720908 BPZ720908:BQC720908 BZV720908:BZY720908 CJR720908:CJU720908 CTN720908:CTQ720908 DDJ720908:DDM720908 DNF720908:DNI720908 DXB720908:DXE720908 EGX720908:EHA720908 EQT720908:EQW720908 FAP720908:FAS720908 FKL720908:FKO720908 FUH720908:FUK720908 GED720908:GEG720908 GNZ720908:GOC720908 GXV720908:GXY720908 HHR720908:HHU720908 HRN720908:HRQ720908 IBJ720908:IBM720908 ILF720908:ILI720908 IVB720908:IVE720908 JEX720908:JFA720908 JOT720908:JOW720908 JYP720908:JYS720908 KIL720908:KIO720908 KSH720908:KSK720908 LCD720908:LCG720908 LLZ720908:LMC720908 LVV720908:LVY720908 MFR720908:MFU720908 MPN720908:MPQ720908 MZJ720908:MZM720908 NJF720908:NJI720908 NTB720908:NTE720908 OCX720908:ODA720908 OMT720908:OMW720908 OWP720908:OWS720908 PGL720908:PGO720908 PQH720908:PQK720908 QAD720908:QAG720908 QJZ720908:QKC720908 QTV720908:QTY720908 RDR720908:RDU720908 RNN720908:RNQ720908 RXJ720908:RXM720908 SHF720908:SHI720908 SRB720908:SRE720908 TAX720908:TBA720908 TKT720908:TKW720908 TUP720908:TUS720908 UEL720908:UEO720908 UOH720908:UOK720908 UYD720908:UYG720908 VHZ720908:VIC720908 VRV720908:VRY720908 WBR720908:WBU720908 WLN720908:WLQ720908 WVJ720908:WVM720908 B786444:E786444 IX786444:JA786444 ST786444:SW786444 ACP786444:ACS786444 AML786444:AMO786444 AWH786444:AWK786444 BGD786444:BGG786444 BPZ786444:BQC786444 BZV786444:BZY786444 CJR786444:CJU786444 CTN786444:CTQ786444 DDJ786444:DDM786444 DNF786444:DNI786444 DXB786444:DXE786444 EGX786444:EHA786444 EQT786444:EQW786444 FAP786444:FAS786444 FKL786444:FKO786444 FUH786444:FUK786444 GED786444:GEG786444 GNZ786444:GOC786444 GXV786444:GXY786444 HHR786444:HHU786444 HRN786444:HRQ786444 IBJ786444:IBM786444 ILF786444:ILI786444 IVB786444:IVE786444 JEX786444:JFA786444 JOT786444:JOW786444 JYP786444:JYS786444 KIL786444:KIO786444 KSH786444:KSK786444 LCD786444:LCG786444 LLZ786444:LMC786444 LVV786444:LVY786444 MFR786444:MFU786444 MPN786444:MPQ786444 MZJ786444:MZM786444 NJF786444:NJI786444 NTB786444:NTE786444 OCX786444:ODA786444 OMT786444:OMW786444 OWP786444:OWS786444 PGL786444:PGO786444 PQH786444:PQK786444 QAD786444:QAG786444 QJZ786444:QKC786444 QTV786444:QTY786444 RDR786444:RDU786444 RNN786444:RNQ786444 RXJ786444:RXM786444 SHF786444:SHI786444 SRB786444:SRE786444 TAX786444:TBA786444 TKT786444:TKW786444 TUP786444:TUS786444 UEL786444:UEO786444 UOH786444:UOK786444 UYD786444:UYG786444 VHZ786444:VIC786444 VRV786444:VRY786444 WBR786444:WBU786444 WLN786444:WLQ786444 WVJ786444:WVM786444 B851980:E851980 IX851980:JA851980 ST851980:SW851980 ACP851980:ACS851980 AML851980:AMO851980 AWH851980:AWK851980 BGD851980:BGG851980 BPZ851980:BQC851980 BZV851980:BZY851980 CJR851980:CJU851980 CTN851980:CTQ851980 DDJ851980:DDM851980 DNF851980:DNI851980 DXB851980:DXE851980 EGX851980:EHA851980 EQT851980:EQW851980 FAP851980:FAS851980 FKL851980:FKO851980 FUH851980:FUK851980 GED851980:GEG851980 GNZ851980:GOC851980 GXV851980:GXY851980 HHR851980:HHU851980 HRN851980:HRQ851980 IBJ851980:IBM851980 ILF851980:ILI851980 IVB851980:IVE851980 JEX851980:JFA851980 JOT851980:JOW851980 JYP851980:JYS851980 KIL851980:KIO851980 KSH851980:KSK851980 LCD851980:LCG851980 LLZ851980:LMC851980 LVV851980:LVY851980 MFR851980:MFU851980 MPN851980:MPQ851980 MZJ851980:MZM851980 NJF851980:NJI851980 NTB851980:NTE851980 OCX851980:ODA851980 OMT851980:OMW851980 OWP851980:OWS851980 PGL851980:PGO851980 PQH851980:PQK851980 QAD851980:QAG851980 QJZ851980:QKC851980 QTV851980:QTY851980 RDR851980:RDU851980 RNN851980:RNQ851980 RXJ851980:RXM851980 SHF851980:SHI851980 SRB851980:SRE851980 TAX851980:TBA851980 TKT851980:TKW851980 TUP851980:TUS851980 UEL851980:UEO851980 UOH851980:UOK851980 UYD851980:UYG851980 VHZ851980:VIC851980 VRV851980:VRY851980 WBR851980:WBU851980 WLN851980:WLQ851980 WVJ851980:WVM851980 B917516:E917516 IX917516:JA917516 ST917516:SW917516 ACP917516:ACS917516 AML917516:AMO917516 AWH917516:AWK917516 BGD917516:BGG917516 BPZ917516:BQC917516 BZV917516:BZY917516 CJR917516:CJU917516 CTN917516:CTQ917516 DDJ917516:DDM917516 DNF917516:DNI917516 DXB917516:DXE917516 EGX917516:EHA917516 EQT917516:EQW917516 FAP917516:FAS917516 FKL917516:FKO917516 FUH917516:FUK917516 GED917516:GEG917516 GNZ917516:GOC917516 GXV917516:GXY917516 HHR917516:HHU917516 HRN917516:HRQ917516 IBJ917516:IBM917516 ILF917516:ILI917516 IVB917516:IVE917516 JEX917516:JFA917516 JOT917516:JOW917516 JYP917516:JYS917516 KIL917516:KIO917516 KSH917516:KSK917516 LCD917516:LCG917516 LLZ917516:LMC917516 LVV917516:LVY917516 MFR917516:MFU917516 MPN917516:MPQ917516 MZJ917516:MZM917516 NJF917516:NJI917516 NTB917516:NTE917516 OCX917516:ODA917516 OMT917516:OMW917516 OWP917516:OWS917516 PGL917516:PGO917516 PQH917516:PQK917516 QAD917516:QAG917516 QJZ917516:QKC917516 QTV917516:QTY917516 RDR917516:RDU917516 RNN917516:RNQ917516 RXJ917516:RXM917516 SHF917516:SHI917516 SRB917516:SRE917516 TAX917516:TBA917516 TKT917516:TKW917516 TUP917516:TUS917516 UEL917516:UEO917516 UOH917516:UOK917516 UYD917516:UYG917516 VHZ917516:VIC917516 VRV917516:VRY917516 WBR917516:WBU917516 WLN917516:WLQ917516 WVJ917516:WVM917516 B983052:E983052 IX983052:JA983052 ST983052:SW983052 ACP983052:ACS983052 AML983052:AMO983052 AWH983052:AWK983052 BGD983052:BGG983052 BPZ983052:BQC983052 BZV983052:BZY983052 CJR983052:CJU983052 CTN983052:CTQ983052 DDJ983052:DDM983052 DNF983052:DNI983052 DXB983052:DXE983052 EGX983052:EHA983052 EQT983052:EQW983052 FAP983052:FAS983052 FKL983052:FKO983052 FUH983052:FUK983052 GED983052:GEG983052 GNZ983052:GOC983052 GXV983052:GXY983052 HHR983052:HHU983052 HRN983052:HRQ983052 IBJ983052:IBM983052 ILF983052:ILI983052 IVB983052:IVE983052 JEX983052:JFA983052 JOT983052:JOW983052 JYP983052:JYS983052 KIL983052:KIO983052 KSH983052:KSK983052 LCD983052:LCG983052 LLZ983052:LMC983052 LVV983052:LVY983052 MFR983052:MFU983052 MPN983052:MPQ983052 MZJ983052:MZM983052 NJF983052:NJI983052 NTB983052:NTE983052 OCX983052:ODA983052 OMT983052:OMW983052 OWP983052:OWS983052 PGL983052:PGO983052 PQH983052:PQK983052 QAD983052:QAG983052 QJZ983052:QKC983052 QTV983052:QTY983052 RDR983052:RDU983052 RNN983052:RNQ983052 RXJ983052:RXM983052 SHF983052:SHI983052 SRB983052:SRE983052 TAX983052:TBA983052 TKT983052:TKW983052 TUP983052:TUS983052 UEL983052:UEO983052 UOH983052:UOK983052 UYD983052:UYG983052 VHZ983052:VIC983052 VRV983052:VRY983052 WBR983052:WBU983052 WLN983052:WLQ983052 WVJ983052:WVM983052">
      <formula1>$M$9:$M$12</formula1>
    </dataValidation>
    <dataValidation type="list" allowBlank="1" showInputMessage="1" showErrorMessage="1" sqref="B27:D27 IX27:IZ27 ST27:SV27 ACP27:ACR27 AML27:AMN27 AWH27:AWJ27 BGD27:BGF27 BPZ27:BQB27 BZV27:BZX27 CJR27:CJT27 CTN27:CTP27 DDJ27:DDL27 DNF27:DNH27 DXB27:DXD27 EGX27:EGZ27 EQT27:EQV27 FAP27:FAR27 FKL27:FKN27 FUH27:FUJ27 GED27:GEF27 GNZ27:GOB27 GXV27:GXX27 HHR27:HHT27 HRN27:HRP27 IBJ27:IBL27 ILF27:ILH27 IVB27:IVD27 JEX27:JEZ27 JOT27:JOV27 JYP27:JYR27 KIL27:KIN27 KSH27:KSJ27 LCD27:LCF27 LLZ27:LMB27 LVV27:LVX27 MFR27:MFT27 MPN27:MPP27 MZJ27:MZL27 NJF27:NJH27 NTB27:NTD27 OCX27:OCZ27 OMT27:OMV27 OWP27:OWR27 PGL27:PGN27 PQH27:PQJ27 QAD27:QAF27 QJZ27:QKB27 QTV27:QTX27 RDR27:RDT27 RNN27:RNP27 RXJ27:RXL27 SHF27:SHH27 SRB27:SRD27 TAX27:TAZ27 TKT27:TKV27 TUP27:TUR27 UEL27:UEN27 UOH27:UOJ27 UYD27:UYF27 VHZ27:VIB27 VRV27:VRX27 WBR27:WBT27 WLN27:WLP27 WVJ27:WVL27 B65563:D65563 IX65563:IZ65563 ST65563:SV65563 ACP65563:ACR65563 AML65563:AMN65563 AWH65563:AWJ65563 BGD65563:BGF65563 BPZ65563:BQB65563 BZV65563:BZX65563 CJR65563:CJT65563 CTN65563:CTP65563 DDJ65563:DDL65563 DNF65563:DNH65563 DXB65563:DXD65563 EGX65563:EGZ65563 EQT65563:EQV65563 FAP65563:FAR65563 FKL65563:FKN65563 FUH65563:FUJ65563 GED65563:GEF65563 GNZ65563:GOB65563 GXV65563:GXX65563 HHR65563:HHT65563 HRN65563:HRP65563 IBJ65563:IBL65563 ILF65563:ILH65563 IVB65563:IVD65563 JEX65563:JEZ65563 JOT65563:JOV65563 JYP65563:JYR65563 KIL65563:KIN65563 KSH65563:KSJ65563 LCD65563:LCF65563 LLZ65563:LMB65563 LVV65563:LVX65563 MFR65563:MFT65563 MPN65563:MPP65563 MZJ65563:MZL65563 NJF65563:NJH65563 NTB65563:NTD65563 OCX65563:OCZ65563 OMT65563:OMV65563 OWP65563:OWR65563 PGL65563:PGN65563 PQH65563:PQJ65563 QAD65563:QAF65563 QJZ65563:QKB65563 QTV65563:QTX65563 RDR65563:RDT65563 RNN65563:RNP65563 RXJ65563:RXL65563 SHF65563:SHH65563 SRB65563:SRD65563 TAX65563:TAZ65563 TKT65563:TKV65563 TUP65563:TUR65563 UEL65563:UEN65563 UOH65563:UOJ65563 UYD65563:UYF65563 VHZ65563:VIB65563 VRV65563:VRX65563 WBR65563:WBT65563 WLN65563:WLP65563 WVJ65563:WVL65563 B131099:D131099 IX131099:IZ131099 ST131099:SV131099 ACP131099:ACR131099 AML131099:AMN131099 AWH131099:AWJ131099 BGD131099:BGF131099 BPZ131099:BQB131099 BZV131099:BZX131099 CJR131099:CJT131099 CTN131099:CTP131099 DDJ131099:DDL131099 DNF131099:DNH131099 DXB131099:DXD131099 EGX131099:EGZ131099 EQT131099:EQV131099 FAP131099:FAR131099 FKL131099:FKN131099 FUH131099:FUJ131099 GED131099:GEF131099 GNZ131099:GOB131099 GXV131099:GXX131099 HHR131099:HHT131099 HRN131099:HRP131099 IBJ131099:IBL131099 ILF131099:ILH131099 IVB131099:IVD131099 JEX131099:JEZ131099 JOT131099:JOV131099 JYP131099:JYR131099 KIL131099:KIN131099 KSH131099:KSJ131099 LCD131099:LCF131099 LLZ131099:LMB131099 LVV131099:LVX131099 MFR131099:MFT131099 MPN131099:MPP131099 MZJ131099:MZL131099 NJF131099:NJH131099 NTB131099:NTD131099 OCX131099:OCZ131099 OMT131099:OMV131099 OWP131099:OWR131099 PGL131099:PGN131099 PQH131099:PQJ131099 QAD131099:QAF131099 QJZ131099:QKB131099 QTV131099:QTX131099 RDR131099:RDT131099 RNN131099:RNP131099 RXJ131099:RXL131099 SHF131099:SHH131099 SRB131099:SRD131099 TAX131099:TAZ131099 TKT131099:TKV131099 TUP131099:TUR131099 UEL131099:UEN131099 UOH131099:UOJ131099 UYD131099:UYF131099 VHZ131099:VIB131099 VRV131099:VRX131099 WBR131099:WBT131099 WLN131099:WLP131099 WVJ131099:WVL131099 B196635:D196635 IX196635:IZ196635 ST196635:SV196635 ACP196635:ACR196635 AML196635:AMN196635 AWH196635:AWJ196635 BGD196635:BGF196635 BPZ196635:BQB196635 BZV196635:BZX196635 CJR196635:CJT196635 CTN196635:CTP196635 DDJ196635:DDL196635 DNF196635:DNH196635 DXB196635:DXD196635 EGX196635:EGZ196635 EQT196635:EQV196635 FAP196635:FAR196635 FKL196635:FKN196635 FUH196635:FUJ196635 GED196635:GEF196635 GNZ196635:GOB196635 GXV196635:GXX196635 HHR196635:HHT196635 HRN196635:HRP196635 IBJ196635:IBL196635 ILF196635:ILH196635 IVB196635:IVD196635 JEX196635:JEZ196635 JOT196635:JOV196635 JYP196635:JYR196635 KIL196635:KIN196635 KSH196635:KSJ196635 LCD196635:LCF196635 LLZ196635:LMB196635 LVV196635:LVX196635 MFR196635:MFT196635 MPN196635:MPP196635 MZJ196635:MZL196635 NJF196635:NJH196635 NTB196635:NTD196635 OCX196635:OCZ196635 OMT196635:OMV196635 OWP196635:OWR196635 PGL196635:PGN196635 PQH196635:PQJ196635 QAD196635:QAF196635 QJZ196635:QKB196635 QTV196635:QTX196635 RDR196635:RDT196635 RNN196635:RNP196635 RXJ196635:RXL196635 SHF196635:SHH196635 SRB196635:SRD196635 TAX196635:TAZ196635 TKT196635:TKV196635 TUP196635:TUR196635 UEL196635:UEN196635 UOH196635:UOJ196635 UYD196635:UYF196635 VHZ196635:VIB196635 VRV196635:VRX196635 WBR196635:WBT196635 WLN196635:WLP196635 WVJ196635:WVL196635 B262171:D262171 IX262171:IZ262171 ST262171:SV262171 ACP262171:ACR262171 AML262171:AMN262171 AWH262171:AWJ262171 BGD262171:BGF262171 BPZ262171:BQB262171 BZV262171:BZX262171 CJR262171:CJT262171 CTN262171:CTP262171 DDJ262171:DDL262171 DNF262171:DNH262171 DXB262171:DXD262171 EGX262171:EGZ262171 EQT262171:EQV262171 FAP262171:FAR262171 FKL262171:FKN262171 FUH262171:FUJ262171 GED262171:GEF262171 GNZ262171:GOB262171 GXV262171:GXX262171 HHR262171:HHT262171 HRN262171:HRP262171 IBJ262171:IBL262171 ILF262171:ILH262171 IVB262171:IVD262171 JEX262171:JEZ262171 JOT262171:JOV262171 JYP262171:JYR262171 KIL262171:KIN262171 KSH262171:KSJ262171 LCD262171:LCF262171 LLZ262171:LMB262171 LVV262171:LVX262171 MFR262171:MFT262171 MPN262171:MPP262171 MZJ262171:MZL262171 NJF262171:NJH262171 NTB262171:NTD262171 OCX262171:OCZ262171 OMT262171:OMV262171 OWP262171:OWR262171 PGL262171:PGN262171 PQH262171:PQJ262171 QAD262171:QAF262171 QJZ262171:QKB262171 QTV262171:QTX262171 RDR262171:RDT262171 RNN262171:RNP262171 RXJ262171:RXL262171 SHF262171:SHH262171 SRB262171:SRD262171 TAX262171:TAZ262171 TKT262171:TKV262171 TUP262171:TUR262171 UEL262171:UEN262171 UOH262171:UOJ262171 UYD262171:UYF262171 VHZ262171:VIB262171 VRV262171:VRX262171 WBR262171:WBT262171 WLN262171:WLP262171 WVJ262171:WVL262171 B327707:D327707 IX327707:IZ327707 ST327707:SV327707 ACP327707:ACR327707 AML327707:AMN327707 AWH327707:AWJ327707 BGD327707:BGF327707 BPZ327707:BQB327707 BZV327707:BZX327707 CJR327707:CJT327707 CTN327707:CTP327707 DDJ327707:DDL327707 DNF327707:DNH327707 DXB327707:DXD327707 EGX327707:EGZ327707 EQT327707:EQV327707 FAP327707:FAR327707 FKL327707:FKN327707 FUH327707:FUJ327707 GED327707:GEF327707 GNZ327707:GOB327707 GXV327707:GXX327707 HHR327707:HHT327707 HRN327707:HRP327707 IBJ327707:IBL327707 ILF327707:ILH327707 IVB327707:IVD327707 JEX327707:JEZ327707 JOT327707:JOV327707 JYP327707:JYR327707 KIL327707:KIN327707 KSH327707:KSJ327707 LCD327707:LCF327707 LLZ327707:LMB327707 LVV327707:LVX327707 MFR327707:MFT327707 MPN327707:MPP327707 MZJ327707:MZL327707 NJF327707:NJH327707 NTB327707:NTD327707 OCX327707:OCZ327707 OMT327707:OMV327707 OWP327707:OWR327707 PGL327707:PGN327707 PQH327707:PQJ327707 QAD327707:QAF327707 QJZ327707:QKB327707 QTV327707:QTX327707 RDR327707:RDT327707 RNN327707:RNP327707 RXJ327707:RXL327707 SHF327707:SHH327707 SRB327707:SRD327707 TAX327707:TAZ327707 TKT327707:TKV327707 TUP327707:TUR327707 UEL327707:UEN327707 UOH327707:UOJ327707 UYD327707:UYF327707 VHZ327707:VIB327707 VRV327707:VRX327707 WBR327707:WBT327707 WLN327707:WLP327707 WVJ327707:WVL327707 B393243:D393243 IX393243:IZ393243 ST393243:SV393243 ACP393243:ACR393243 AML393243:AMN393243 AWH393243:AWJ393243 BGD393243:BGF393243 BPZ393243:BQB393243 BZV393243:BZX393243 CJR393243:CJT393243 CTN393243:CTP393243 DDJ393243:DDL393243 DNF393243:DNH393243 DXB393243:DXD393243 EGX393243:EGZ393243 EQT393243:EQV393243 FAP393243:FAR393243 FKL393243:FKN393243 FUH393243:FUJ393243 GED393243:GEF393243 GNZ393243:GOB393243 GXV393243:GXX393243 HHR393243:HHT393243 HRN393243:HRP393243 IBJ393243:IBL393243 ILF393243:ILH393243 IVB393243:IVD393243 JEX393243:JEZ393243 JOT393243:JOV393243 JYP393243:JYR393243 KIL393243:KIN393243 KSH393243:KSJ393243 LCD393243:LCF393243 LLZ393243:LMB393243 LVV393243:LVX393243 MFR393243:MFT393243 MPN393243:MPP393243 MZJ393243:MZL393243 NJF393243:NJH393243 NTB393243:NTD393243 OCX393243:OCZ393243 OMT393243:OMV393243 OWP393243:OWR393243 PGL393243:PGN393243 PQH393243:PQJ393243 QAD393243:QAF393243 QJZ393243:QKB393243 QTV393243:QTX393243 RDR393243:RDT393243 RNN393243:RNP393243 RXJ393243:RXL393243 SHF393243:SHH393243 SRB393243:SRD393243 TAX393243:TAZ393243 TKT393243:TKV393243 TUP393243:TUR393243 UEL393243:UEN393243 UOH393243:UOJ393243 UYD393243:UYF393243 VHZ393243:VIB393243 VRV393243:VRX393243 WBR393243:WBT393243 WLN393243:WLP393243 WVJ393243:WVL393243 B458779:D458779 IX458779:IZ458779 ST458779:SV458779 ACP458779:ACR458779 AML458779:AMN458779 AWH458779:AWJ458779 BGD458779:BGF458779 BPZ458779:BQB458779 BZV458779:BZX458779 CJR458779:CJT458779 CTN458779:CTP458779 DDJ458779:DDL458779 DNF458779:DNH458779 DXB458779:DXD458779 EGX458779:EGZ458779 EQT458779:EQV458779 FAP458779:FAR458779 FKL458779:FKN458779 FUH458779:FUJ458779 GED458779:GEF458779 GNZ458779:GOB458779 GXV458779:GXX458779 HHR458779:HHT458779 HRN458779:HRP458779 IBJ458779:IBL458779 ILF458779:ILH458779 IVB458779:IVD458779 JEX458779:JEZ458779 JOT458779:JOV458779 JYP458779:JYR458779 KIL458779:KIN458779 KSH458779:KSJ458779 LCD458779:LCF458779 LLZ458779:LMB458779 LVV458779:LVX458779 MFR458779:MFT458779 MPN458779:MPP458779 MZJ458779:MZL458779 NJF458779:NJH458779 NTB458779:NTD458779 OCX458779:OCZ458779 OMT458779:OMV458779 OWP458779:OWR458779 PGL458779:PGN458779 PQH458779:PQJ458779 QAD458779:QAF458779 QJZ458779:QKB458779 QTV458779:QTX458779 RDR458779:RDT458779 RNN458779:RNP458779 RXJ458779:RXL458779 SHF458779:SHH458779 SRB458779:SRD458779 TAX458779:TAZ458779 TKT458779:TKV458779 TUP458779:TUR458779 UEL458779:UEN458779 UOH458779:UOJ458779 UYD458779:UYF458779 VHZ458779:VIB458779 VRV458779:VRX458779 WBR458779:WBT458779 WLN458779:WLP458779 WVJ458779:WVL458779 B524315:D524315 IX524315:IZ524315 ST524315:SV524315 ACP524315:ACR524315 AML524315:AMN524315 AWH524315:AWJ524315 BGD524315:BGF524315 BPZ524315:BQB524315 BZV524315:BZX524315 CJR524315:CJT524315 CTN524315:CTP524315 DDJ524315:DDL524315 DNF524315:DNH524315 DXB524315:DXD524315 EGX524315:EGZ524315 EQT524315:EQV524315 FAP524315:FAR524315 FKL524315:FKN524315 FUH524315:FUJ524315 GED524315:GEF524315 GNZ524315:GOB524315 GXV524315:GXX524315 HHR524315:HHT524315 HRN524315:HRP524315 IBJ524315:IBL524315 ILF524315:ILH524315 IVB524315:IVD524315 JEX524315:JEZ524315 JOT524315:JOV524315 JYP524315:JYR524315 KIL524315:KIN524315 KSH524315:KSJ524315 LCD524315:LCF524315 LLZ524315:LMB524315 LVV524315:LVX524315 MFR524315:MFT524315 MPN524315:MPP524315 MZJ524315:MZL524315 NJF524315:NJH524315 NTB524315:NTD524315 OCX524315:OCZ524315 OMT524315:OMV524315 OWP524315:OWR524315 PGL524315:PGN524315 PQH524315:PQJ524315 QAD524315:QAF524315 QJZ524315:QKB524315 QTV524315:QTX524315 RDR524315:RDT524315 RNN524315:RNP524315 RXJ524315:RXL524315 SHF524315:SHH524315 SRB524315:SRD524315 TAX524315:TAZ524315 TKT524315:TKV524315 TUP524315:TUR524315 UEL524315:UEN524315 UOH524315:UOJ524315 UYD524315:UYF524315 VHZ524315:VIB524315 VRV524315:VRX524315 WBR524315:WBT524315 WLN524315:WLP524315 WVJ524315:WVL524315 B589851:D589851 IX589851:IZ589851 ST589851:SV589851 ACP589851:ACR589851 AML589851:AMN589851 AWH589851:AWJ589851 BGD589851:BGF589851 BPZ589851:BQB589851 BZV589851:BZX589851 CJR589851:CJT589851 CTN589851:CTP589851 DDJ589851:DDL589851 DNF589851:DNH589851 DXB589851:DXD589851 EGX589851:EGZ589851 EQT589851:EQV589851 FAP589851:FAR589851 FKL589851:FKN589851 FUH589851:FUJ589851 GED589851:GEF589851 GNZ589851:GOB589851 GXV589851:GXX589851 HHR589851:HHT589851 HRN589851:HRP589851 IBJ589851:IBL589851 ILF589851:ILH589851 IVB589851:IVD589851 JEX589851:JEZ589851 JOT589851:JOV589851 JYP589851:JYR589851 KIL589851:KIN589851 KSH589851:KSJ589851 LCD589851:LCF589851 LLZ589851:LMB589851 LVV589851:LVX589851 MFR589851:MFT589851 MPN589851:MPP589851 MZJ589851:MZL589851 NJF589851:NJH589851 NTB589851:NTD589851 OCX589851:OCZ589851 OMT589851:OMV589851 OWP589851:OWR589851 PGL589851:PGN589851 PQH589851:PQJ589851 QAD589851:QAF589851 QJZ589851:QKB589851 QTV589851:QTX589851 RDR589851:RDT589851 RNN589851:RNP589851 RXJ589851:RXL589851 SHF589851:SHH589851 SRB589851:SRD589851 TAX589851:TAZ589851 TKT589851:TKV589851 TUP589851:TUR589851 UEL589851:UEN589851 UOH589851:UOJ589851 UYD589851:UYF589851 VHZ589851:VIB589851 VRV589851:VRX589851 WBR589851:WBT589851 WLN589851:WLP589851 WVJ589851:WVL589851 B655387:D655387 IX655387:IZ655387 ST655387:SV655387 ACP655387:ACR655387 AML655387:AMN655387 AWH655387:AWJ655387 BGD655387:BGF655387 BPZ655387:BQB655387 BZV655387:BZX655387 CJR655387:CJT655387 CTN655387:CTP655387 DDJ655387:DDL655387 DNF655387:DNH655387 DXB655387:DXD655387 EGX655387:EGZ655387 EQT655387:EQV655387 FAP655387:FAR655387 FKL655387:FKN655387 FUH655387:FUJ655387 GED655387:GEF655387 GNZ655387:GOB655387 GXV655387:GXX655387 HHR655387:HHT655387 HRN655387:HRP655387 IBJ655387:IBL655387 ILF655387:ILH655387 IVB655387:IVD655387 JEX655387:JEZ655387 JOT655387:JOV655387 JYP655387:JYR655387 KIL655387:KIN655387 KSH655387:KSJ655387 LCD655387:LCF655387 LLZ655387:LMB655387 LVV655387:LVX655387 MFR655387:MFT655387 MPN655387:MPP655387 MZJ655387:MZL655387 NJF655387:NJH655387 NTB655387:NTD655387 OCX655387:OCZ655387 OMT655387:OMV655387 OWP655387:OWR655387 PGL655387:PGN655387 PQH655387:PQJ655387 QAD655387:QAF655387 QJZ655387:QKB655387 QTV655387:QTX655387 RDR655387:RDT655387 RNN655387:RNP655387 RXJ655387:RXL655387 SHF655387:SHH655387 SRB655387:SRD655387 TAX655387:TAZ655387 TKT655387:TKV655387 TUP655387:TUR655387 UEL655387:UEN655387 UOH655387:UOJ655387 UYD655387:UYF655387 VHZ655387:VIB655387 VRV655387:VRX655387 WBR655387:WBT655387 WLN655387:WLP655387 WVJ655387:WVL655387 B720923:D720923 IX720923:IZ720923 ST720923:SV720923 ACP720923:ACR720923 AML720923:AMN720923 AWH720923:AWJ720923 BGD720923:BGF720923 BPZ720923:BQB720923 BZV720923:BZX720923 CJR720923:CJT720923 CTN720923:CTP720923 DDJ720923:DDL720923 DNF720923:DNH720923 DXB720923:DXD720923 EGX720923:EGZ720923 EQT720923:EQV720923 FAP720923:FAR720923 FKL720923:FKN720923 FUH720923:FUJ720923 GED720923:GEF720923 GNZ720923:GOB720923 GXV720923:GXX720923 HHR720923:HHT720923 HRN720923:HRP720923 IBJ720923:IBL720923 ILF720923:ILH720923 IVB720923:IVD720923 JEX720923:JEZ720923 JOT720923:JOV720923 JYP720923:JYR720923 KIL720923:KIN720923 KSH720923:KSJ720923 LCD720923:LCF720923 LLZ720923:LMB720923 LVV720923:LVX720923 MFR720923:MFT720923 MPN720923:MPP720923 MZJ720923:MZL720923 NJF720923:NJH720923 NTB720923:NTD720923 OCX720923:OCZ720923 OMT720923:OMV720923 OWP720923:OWR720923 PGL720923:PGN720923 PQH720923:PQJ720923 QAD720923:QAF720923 QJZ720923:QKB720923 QTV720923:QTX720923 RDR720923:RDT720923 RNN720923:RNP720923 RXJ720923:RXL720923 SHF720923:SHH720923 SRB720923:SRD720923 TAX720923:TAZ720923 TKT720923:TKV720923 TUP720923:TUR720923 UEL720923:UEN720923 UOH720923:UOJ720923 UYD720923:UYF720923 VHZ720923:VIB720923 VRV720923:VRX720923 WBR720923:WBT720923 WLN720923:WLP720923 WVJ720923:WVL720923 B786459:D786459 IX786459:IZ786459 ST786459:SV786459 ACP786459:ACR786459 AML786459:AMN786459 AWH786459:AWJ786459 BGD786459:BGF786459 BPZ786459:BQB786459 BZV786459:BZX786459 CJR786459:CJT786459 CTN786459:CTP786459 DDJ786459:DDL786459 DNF786459:DNH786459 DXB786459:DXD786459 EGX786459:EGZ786459 EQT786459:EQV786459 FAP786459:FAR786459 FKL786459:FKN786459 FUH786459:FUJ786459 GED786459:GEF786459 GNZ786459:GOB786459 GXV786459:GXX786459 HHR786459:HHT786459 HRN786459:HRP786459 IBJ786459:IBL786459 ILF786459:ILH786459 IVB786459:IVD786459 JEX786459:JEZ786459 JOT786459:JOV786459 JYP786459:JYR786459 KIL786459:KIN786459 KSH786459:KSJ786459 LCD786459:LCF786459 LLZ786459:LMB786459 LVV786459:LVX786459 MFR786459:MFT786459 MPN786459:MPP786459 MZJ786459:MZL786459 NJF786459:NJH786459 NTB786459:NTD786459 OCX786459:OCZ786459 OMT786459:OMV786459 OWP786459:OWR786459 PGL786459:PGN786459 PQH786459:PQJ786459 QAD786459:QAF786459 QJZ786459:QKB786459 QTV786459:QTX786459 RDR786459:RDT786459 RNN786459:RNP786459 RXJ786459:RXL786459 SHF786459:SHH786459 SRB786459:SRD786459 TAX786459:TAZ786459 TKT786459:TKV786459 TUP786459:TUR786459 UEL786459:UEN786459 UOH786459:UOJ786459 UYD786459:UYF786459 VHZ786459:VIB786459 VRV786459:VRX786459 WBR786459:WBT786459 WLN786459:WLP786459 WVJ786459:WVL786459 B851995:D851995 IX851995:IZ851995 ST851995:SV851995 ACP851995:ACR851995 AML851995:AMN851995 AWH851995:AWJ851995 BGD851995:BGF851995 BPZ851995:BQB851995 BZV851995:BZX851995 CJR851995:CJT851995 CTN851995:CTP851995 DDJ851995:DDL851995 DNF851995:DNH851995 DXB851995:DXD851995 EGX851995:EGZ851995 EQT851995:EQV851995 FAP851995:FAR851995 FKL851995:FKN851995 FUH851995:FUJ851995 GED851995:GEF851995 GNZ851995:GOB851995 GXV851995:GXX851995 HHR851995:HHT851995 HRN851995:HRP851995 IBJ851995:IBL851995 ILF851995:ILH851995 IVB851995:IVD851995 JEX851995:JEZ851995 JOT851995:JOV851995 JYP851995:JYR851995 KIL851995:KIN851995 KSH851995:KSJ851995 LCD851995:LCF851995 LLZ851995:LMB851995 LVV851995:LVX851995 MFR851995:MFT851995 MPN851995:MPP851995 MZJ851995:MZL851995 NJF851995:NJH851995 NTB851995:NTD851995 OCX851995:OCZ851995 OMT851995:OMV851995 OWP851995:OWR851995 PGL851995:PGN851995 PQH851995:PQJ851995 QAD851995:QAF851995 QJZ851995:QKB851995 QTV851995:QTX851995 RDR851995:RDT851995 RNN851995:RNP851995 RXJ851995:RXL851995 SHF851995:SHH851995 SRB851995:SRD851995 TAX851995:TAZ851995 TKT851995:TKV851995 TUP851995:TUR851995 UEL851995:UEN851995 UOH851995:UOJ851995 UYD851995:UYF851995 VHZ851995:VIB851995 VRV851995:VRX851995 WBR851995:WBT851995 WLN851995:WLP851995 WVJ851995:WVL851995 B917531:D917531 IX917531:IZ917531 ST917531:SV917531 ACP917531:ACR917531 AML917531:AMN917531 AWH917531:AWJ917531 BGD917531:BGF917531 BPZ917531:BQB917531 BZV917531:BZX917531 CJR917531:CJT917531 CTN917531:CTP917531 DDJ917531:DDL917531 DNF917531:DNH917531 DXB917531:DXD917531 EGX917531:EGZ917531 EQT917531:EQV917531 FAP917531:FAR917531 FKL917531:FKN917531 FUH917531:FUJ917531 GED917531:GEF917531 GNZ917531:GOB917531 GXV917531:GXX917531 HHR917531:HHT917531 HRN917531:HRP917531 IBJ917531:IBL917531 ILF917531:ILH917531 IVB917531:IVD917531 JEX917531:JEZ917531 JOT917531:JOV917531 JYP917531:JYR917531 KIL917531:KIN917531 KSH917531:KSJ917531 LCD917531:LCF917531 LLZ917531:LMB917531 LVV917531:LVX917531 MFR917531:MFT917531 MPN917531:MPP917531 MZJ917531:MZL917531 NJF917531:NJH917531 NTB917531:NTD917531 OCX917531:OCZ917531 OMT917531:OMV917531 OWP917531:OWR917531 PGL917531:PGN917531 PQH917531:PQJ917531 QAD917531:QAF917531 QJZ917531:QKB917531 QTV917531:QTX917531 RDR917531:RDT917531 RNN917531:RNP917531 RXJ917531:RXL917531 SHF917531:SHH917531 SRB917531:SRD917531 TAX917531:TAZ917531 TKT917531:TKV917531 TUP917531:TUR917531 UEL917531:UEN917531 UOH917531:UOJ917531 UYD917531:UYF917531 VHZ917531:VIB917531 VRV917531:VRX917531 WBR917531:WBT917531 WLN917531:WLP917531 WVJ917531:WVL917531 B983067:D983067 IX983067:IZ983067 ST983067:SV983067 ACP983067:ACR983067 AML983067:AMN983067 AWH983067:AWJ983067 BGD983067:BGF983067 BPZ983067:BQB983067 BZV983067:BZX983067 CJR983067:CJT983067 CTN983067:CTP983067 DDJ983067:DDL983067 DNF983067:DNH983067 DXB983067:DXD983067 EGX983067:EGZ983067 EQT983067:EQV983067 FAP983067:FAR983067 FKL983067:FKN983067 FUH983067:FUJ983067 GED983067:GEF983067 GNZ983067:GOB983067 GXV983067:GXX983067 HHR983067:HHT983067 HRN983067:HRP983067 IBJ983067:IBL983067 ILF983067:ILH983067 IVB983067:IVD983067 JEX983067:JEZ983067 JOT983067:JOV983067 JYP983067:JYR983067 KIL983067:KIN983067 KSH983067:KSJ983067 LCD983067:LCF983067 LLZ983067:LMB983067 LVV983067:LVX983067 MFR983067:MFT983067 MPN983067:MPP983067 MZJ983067:MZL983067 NJF983067:NJH983067 NTB983067:NTD983067 OCX983067:OCZ983067 OMT983067:OMV983067 OWP983067:OWR983067 PGL983067:PGN983067 PQH983067:PQJ983067 QAD983067:QAF983067 QJZ983067:QKB983067 QTV983067:QTX983067 RDR983067:RDT983067 RNN983067:RNP983067 RXJ983067:RXL983067 SHF983067:SHH983067 SRB983067:SRD983067 TAX983067:TAZ983067 TKT983067:TKV983067 TUP983067:TUR983067 UEL983067:UEN983067 UOH983067:UOJ983067 UYD983067:UYF983067 VHZ983067:VIB983067 VRV983067:VRX983067 WBR983067:WBT983067 WLN983067:WLP983067 WVJ983067:WVL983067">
      <formula1>$M$15:$M$18</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L29"/>
  <sheetViews>
    <sheetView topLeftCell="C22" zoomScale="80" zoomScaleNormal="80" workbookViewId="0">
      <selection activeCell="I27" sqref="I27"/>
    </sheetView>
  </sheetViews>
  <sheetFormatPr baseColWidth="10" defaultRowHeight="15" x14ac:dyDescent="0.25"/>
  <cols>
    <col min="2" max="2" width="18" customWidth="1"/>
    <col min="3" max="3" width="17.85546875" customWidth="1"/>
    <col min="4" max="4" width="20.28515625" bestFit="1" customWidth="1"/>
    <col min="5" max="5" width="24.85546875" customWidth="1"/>
    <col min="6" max="6" width="46.28515625" customWidth="1"/>
    <col min="7" max="7" width="19.5703125" customWidth="1"/>
    <col min="8" max="8" width="19.5703125" style="70" customWidth="1"/>
    <col min="9" max="10" width="19.5703125" customWidth="1"/>
    <col min="11" max="11" width="38" customWidth="1"/>
    <col min="258" max="258" width="18" customWidth="1"/>
    <col min="259" max="259" width="17.85546875" customWidth="1"/>
    <col min="260" max="260" width="20.28515625" bestFit="1" customWidth="1"/>
    <col min="261" max="261" width="24.85546875" customWidth="1"/>
    <col min="262" max="262" width="32.42578125" customWidth="1"/>
    <col min="263" max="267" width="19.5703125" customWidth="1"/>
    <col min="514" max="514" width="18" customWidth="1"/>
    <col min="515" max="515" width="17.85546875" customWidth="1"/>
    <col min="516" max="516" width="20.28515625" bestFit="1" customWidth="1"/>
    <col min="517" max="517" width="24.85546875" customWidth="1"/>
    <col min="518" max="518" width="32.42578125" customWidth="1"/>
    <col min="519" max="523" width="19.5703125" customWidth="1"/>
    <col min="770" max="770" width="18" customWidth="1"/>
    <col min="771" max="771" width="17.85546875" customWidth="1"/>
    <col min="772" max="772" width="20.28515625" bestFit="1" customWidth="1"/>
    <col min="773" max="773" width="24.85546875" customWidth="1"/>
    <col min="774" max="774" width="32.42578125" customWidth="1"/>
    <col min="775" max="779" width="19.5703125" customWidth="1"/>
    <col min="1026" max="1026" width="18" customWidth="1"/>
    <col min="1027" max="1027" width="17.85546875" customWidth="1"/>
    <col min="1028" max="1028" width="20.28515625" bestFit="1" customWidth="1"/>
    <col min="1029" max="1029" width="24.85546875" customWidth="1"/>
    <col min="1030" max="1030" width="32.42578125" customWidth="1"/>
    <col min="1031" max="1035" width="19.5703125" customWidth="1"/>
    <col min="1282" max="1282" width="18" customWidth="1"/>
    <col min="1283" max="1283" width="17.85546875" customWidth="1"/>
    <col min="1284" max="1284" width="20.28515625" bestFit="1" customWidth="1"/>
    <col min="1285" max="1285" width="24.85546875" customWidth="1"/>
    <col min="1286" max="1286" width="32.42578125" customWidth="1"/>
    <col min="1287" max="1291" width="19.5703125" customWidth="1"/>
    <col min="1538" max="1538" width="18" customWidth="1"/>
    <col min="1539" max="1539" width="17.85546875" customWidth="1"/>
    <col min="1540" max="1540" width="20.28515625" bestFit="1" customWidth="1"/>
    <col min="1541" max="1541" width="24.85546875" customWidth="1"/>
    <col min="1542" max="1542" width="32.42578125" customWidth="1"/>
    <col min="1543" max="1547" width="19.5703125" customWidth="1"/>
    <col min="1794" max="1794" width="18" customWidth="1"/>
    <col min="1795" max="1795" width="17.85546875" customWidth="1"/>
    <col min="1796" max="1796" width="20.28515625" bestFit="1" customWidth="1"/>
    <col min="1797" max="1797" width="24.85546875" customWidth="1"/>
    <col min="1798" max="1798" width="32.42578125" customWidth="1"/>
    <col min="1799" max="1803" width="19.5703125" customWidth="1"/>
    <col min="2050" max="2050" width="18" customWidth="1"/>
    <col min="2051" max="2051" width="17.85546875" customWidth="1"/>
    <col min="2052" max="2052" width="20.28515625" bestFit="1" customWidth="1"/>
    <col min="2053" max="2053" width="24.85546875" customWidth="1"/>
    <col min="2054" max="2054" width="32.42578125" customWidth="1"/>
    <col min="2055" max="2059" width="19.5703125" customWidth="1"/>
    <col min="2306" max="2306" width="18" customWidth="1"/>
    <col min="2307" max="2307" width="17.85546875" customWidth="1"/>
    <col min="2308" max="2308" width="20.28515625" bestFit="1" customWidth="1"/>
    <col min="2309" max="2309" width="24.85546875" customWidth="1"/>
    <col min="2310" max="2310" width="32.42578125" customWidth="1"/>
    <col min="2311" max="2315" width="19.5703125" customWidth="1"/>
    <col min="2562" max="2562" width="18" customWidth="1"/>
    <col min="2563" max="2563" width="17.85546875" customWidth="1"/>
    <col min="2564" max="2564" width="20.28515625" bestFit="1" customWidth="1"/>
    <col min="2565" max="2565" width="24.85546875" customWidth="1"/>
    <col min="2566" max="2566" width="32.42578125" customWidth="1"/>
    <col min="2567" max="2571" width="19.5703125" customWidth="1"/>
    <col min="2818" max="2818" width="18" customWidth="1"/>
    <col min="2819" max="2819" width="17.85546875" customWidth="1"/>
    <col min="2820" max="2820" width="20.28515625" bestFit="1" customWidth="1"/>
    <col min="2821" max="2821" width="24.85546875" customWidth="1"/>
    <col min="2822" max="2822" width="32.42578125" customWidth="1"/>
    <col min="2823" max="2827" width="19.5703125" customWidth="1"/>
    <col min="3074" max="3074" width="18" customWidth="1"/>
    <col min="3075" max="3075" width="17.85546875" customWidth="1"/>
    <col min="3076" max="3076" width="20.28515625" bestFit="1" customWidth="1"/>
    <col min="3077" max="3077" width="24.85546875" customWidth="1"/>
    <col min="3078" max="3078" width="32.42578125" customWidth="1"/>
    <col min="3079" max="3083" width="19.5703125" customWidth="1"/>
    <col min="3330" max="3330" width="18" customWidth="1"/>
    <col min="3331" max="3331" width="17.85546875" customWidth="1"/>
    <col min="3332" max="3332" width="20.28515625" bestFit="1" customWidth="1"/>
    <col min="3333" max="3333" width="24.85546875" customWidth="1"/>
    <col min="3334" max="3334" width="32.42578125" customWidth="1"/>
    <col min="3335" max="3339" width="19.5703125" customWidth="1"/>
    <col min="3586" max="3586" width="18" customWidth="1"/>
    <col min="3587" max="3587" width="17.85546875" customWidth="1"/>
    <col min="3588" max="3588" width="20.28515625" bestFit="1" customWidth="1"/>
    <col min="3589" max="3589" width="24.85546875" customWidth="1"/>
    <col min="3590" max="3590" width="32.42578125" customWidth="1"/>
    <col min="3591" max="3595" width="19.5703125" customWidth="1"/>
    <col min="3842" max="3842" width="18" customWidth="1"/>
    <col min="3843" max="3843" width="17.85546875" customWidth="1"/>
    <col min="3844" max="3844" width="20.28515625" bestFit="1" customWidth="1"/>
    <col min="3845" max="3845" width="24.85546875" customWidth="1"/>
    <col min="3846" max="3846" width="32.42578125" customWidth="1"/>
    <col min="3847" max="3851" width="19.5703125" customWidth="1"/>
    <col min="4098" max="4098" width="18" customWidth="1"/>
    <col min="4099" max="4099" width="17.85546875" customWidth="1"/>
    <col min="4100" max="4100" width="20.28515625" bestFit="1" customWidth="1"/>
    <col min="4101" max="4101" width="24.85546875" customWidth="1"/>
    <col min="4102" max="4102" width="32.42578125" customWidth="1"/>
    <col min="4103" max="4107" width="19.5703125" customWidth="1"/>
    <col min="4354" max="4354" width="18" customWidth="1"/>
    <col min="4355" max="4355" width="17.85546875" customWidth="1"/>
    <col min="4356" max="4356" width="20.28515625" bestFit="1" customWidth="1"/>
    <col min="4357" max="4357" width="24.85546875" customWidth="1"/>
    <col min="4358" max="4358" width="32.42578125" customWidth="1"/>
    <col min="4359" max="4363" width="19.5703125" customWidth="1"/>
    <col min="4610" max="4610" width="18" customWidth="1"/>
    <col min="4611" max="4611" width="17.85546875" customWidth="1"/>
    <col min="4612" max="4612" width="20.28515625" bestFit="1" customWidth="1"/>
    <col min="4613" max="4613" width="24.85546875" customWidth="1"/>
    <col min="4614" max="4614" width="32.42578125" customWidth="1"/>
    <col min="4615" max="4619" width="19.5703125" customWidth="1"/>
    <col min="4866" max="4866" width="18" customWidth="1"/>
    <col min="4867" max="4867" width="17.85546875" customWidth="1"/>
    <col min="4868" max="4868" width="20.28515625" bestFit="1" customWidth="1"/>
    <col min="4869" max="4869" width="24.85546875" customWidth="1"/>
    <col min="4870" max="4870" width="32.42578125" customWidth="1"/>
    <col min="4871" max="4875" width="19.5703125" customWidth="1"/>
    <col min="5122" max="5122" width="18" customWidth="1"/>
    <col min="5123" max="5123" width="17.85546875" customWidth="1"/>
    <col min="5124" max="5124" width="20.28515625" bestFit="1" customWidth="1"/>
    <col min="5125" max="5125" width="24.85546875" customWidth="1"/>
    <col min="5126" max="5126" width="32.42578125" customWidth="1"/>
    <col min="5127" max="5131" width="19.5703125" customWidth="1"/>
    <col min="5378" max="5378" width="18" customWidth="1"/>
    <col min="5379" max="5379" width="17.85546875" customWidth="1"/>
    <col min="5380" max="5380" width="20.28515625" bestFit="1" customWidth="1"/>
    <col min="5381" max="5381" width="24.85546875" customWidth="1"/>
    <col min="5382" max="5382" width="32.42578125" customWidth="1"/>
    <col min="5383" max="5387" width="19.5703125" customWidth="1"/>
    <col min="5634" max="5634" width="18" customWidth="1"/>
    <col min="5635" max="5635" width="17.85546875" customWidth="1"/>
    <col min="5636" max="5636" width="20.28515625" bestFit="1" customWidth="1"/>
    <col min="5637" max="5637" width="24.85546875" customWidth="1"/>
    <col min="5638" max="5638" width="32.42578125" customWidth="1"/>
    <col min="5639" max="5643" width="19.5703125" customWidth="1"/>
    <col min="5890" max="5890" width="18" customWidth="1"/>
    <col min="5891" max="5891" width="17.85546875" customWidth="1"/>
    <col min="5892" max="5892" width="20.28515625" bestFit="1" customWidth="1"/>
    <col min="5893" max="5893" width="24.85546875" customWidth="1"/>
    <col min="5894" max="5894" width="32.42578125" customWidth="1"/>
    <col min="5895" max="5899" width="19.5703125" customWidth="1"/>
    <col min="6146" max="6146" width="18" customWidth="1"/>
    <col min="6147" max="6147" width="17.85546875" customWidth="1"/>
    <col min="6148" max="6148" width="20.28515625" bestFit="1" customWidth="1"/>
    <col min="6149" max="6149" width="24.85546875" customWidth="1"/>
    <col min="6150" max="6150" width="32.42578125" customWidth="1"/>
    <col min="6151" max="6155" width="19.5703125" customWidth="1"/>
    <col min="6402" max="6402" width="18" customWidth="1"/>
    <col min="6403" max="6403" width="17.85546875" customWidth="1"/>
    <col min="6404" max="6404" width="20.28515625" bestFit="1" customWidth="1"/>
    <col min="6405" max="6405" width="24.85546875" customWidth="1"/>
    <col min="6406" max="6406" width="32.42578125" customWidth="1"/>
    <col min="6407" max="6411" width="19.5703125" customWidth="1"/>
    <col min="6658" max="6658" width="18" customWidth="1"/>
    <col min="6659" max="6659" width="17.85546875" customWidth="1"/>
    <col min="6660" max="6660" width="20.28515625" bestFit="1" customWidth="1"/>
    <col min="6661" max="6661" width="24.85546875" customWidth="1"/>
    <col min="6662" max="6662" width="32.42578125" customWidth="1"/>
    <col min="6663" max="6667" width="19.5703125" customWidth="1"/>
    <col min="6914" max="6914" width="18" customWidth="1"/>
    <col min="6915" max="6915" width="17.85546875" customWidth="1"/>
    <col min="6916" max="6916" width="20.28515625" bestFit="1" customWidth="1"/>
    <col min="6917" max="6917" width="24.85546875" customWidth="1"/>
    <col min="6918" max="6918" width="32.42578125" customWidth="1"/>
    <col min="6919" max="6923" width="19.5703125" customWidth="1"/>
    <col min="7170" max="7170" width="18" customWidth="1"/>
    <col min="7171" max="7171" width="17.85546875" customWidth="1"/>
    <col min="7172" max="7172" width="20.28515625" bestFit="1" customWidth="1"/>
    <col min="7173" max="7173" width="24.85546875" customWidth="1"/>
    <col min="7174" max="7174" width="32.42578125" customWidth="1"/>
    <col min="7175" max="7179" width="19.5703125" customWidth="1"/>
    <col min="7426" max="7426" width="18" customWidth="1"/>
    <col min="7427" max="7427" width="17.85546875" customWidth="1"/>
    <col min="7428" max="7428" width="20.28515625" bestFit="1" customWidth="1"/>
    <col min="7429" max="7429" width="24.85546875" customWidth="1"/>
    <col min="7430" max="7430" width="32.42578125" customWidth="1"/>
    <col min="7431" max="7435" width="19.5703125" customWidth="1"/>
    <col min="7682" max="7682" width="18" customWidth="1"/>
    <col min="7683" max="7683" width="17.85546875" customWidth="1"/>
    <col min="7684" max="7684" width="20.28515625" bestFit="1" customWidth="1"/>
    <col min="7685" max="7685" width="24.85546875" customWidth="1"/>
    <col min="7686" max="7686" width="32.42578125" customWidth="1"/>
    <col min="7687" max="7691" width="19.5703125" customWidth="1"/>
    <col min="7938" max="7938" width="18" customWidth="1"/>
    <col min="7939" max="7939" width="17.85546875" customWidth="1"/>
    <col min="7940" max="7940" width="20.28515625" bestFit="1" customWidth="1"/>
    <col min="7941" max="7941" width="24.85546875" customWidth="1"/>
    <col min="7942" max="7942" width="32.42578125" customWidth="1"/>
    <col min="7943" max="7947" width="19.5703125" customWidth="1"/>
    <col min="8194" max="8194" width="18" customWidth="1"/>
    <col min="8195" max="8195" width="17.85546875" customWidth="1"/>
    <col min="8196" max="8196" width="20.28515625" bestFit="1" customWidth="1"/>
    <col min="8197" max="8197" width="24.85546875" customWidth="1"/>
    <col min="8198" max="8198" width="32.42578125" customWidth="1"/>
    <col min="8199" max="8203" width="19.5703125" customWidth="1"/>
    <col min="8450" max="8450" width="18" customWidth="1"/>
    <col min="8451" max="8451" width="17.85546875" customWidth="1"/>
    <col min="8452" max="8452" width="20.28515625" bestFit="1" customWidth="1"/>
    <col min="8453" max="8453" width="24.85546875" customWidth="1"/>
    <col min="8454" max="8454" width="32.42578125" customWidth="1"/>
    <col min="8455" max="8459" width="19.5703125" customWidth="1"/>
    <col min="8706" max="8706" width="18" customWidth="1"/>
    <col min="8707" max="8707" width="17.85546875" customWidth="1"/>
    <col min="8708" max="8708" width="20.28515625" bestFit="1" customWidth="1"/>
    <col min="8709" max="8709" width="24.85546875" customWidth="1"/>
    <col min="8710" max="8710" width="32.42578125" customWidth="1"/>
    <col min="8711" max="8715" width="19.5703125" customWidth="1"/>
    <col min="8962" max="8962" width="18" customWidth="1"/>
    <col min="8963" max="8963" width="17.85546875" customWidth="1"/>
    <col min="8964" max="8964" width="20.28515625" bestFit="1" customWidth="1"/>
    <col min="8965" max="8965" width="24.85546875" customWidth="1"/>
    <col min="8966" max="8966" width="32.42578125" customWidth="1"/>
    <col min="8967" max="8971" width="19.5703125" customWidth="1"/>
    <col min="9218" max="9218" width="18" customWidth="1"/>
    <col min="9219" max="9219" width="17.85546875" customWidth="1"/>
    <col min="9220" max="9220" width="20.28515625" bestFit="1" customWidth="1"/>
    <col min="9221" max="9221" width="24.85546875" customWidth="1"/>
    <col min="9222" max="9222" width="32.42578125" customWidth="1"/>
    <col min="9223" max="9227" width="19.5703125" customWidth="1"/>
    <col min="9474" max="9474" width="18" customWidth="1"/>
    <col min="9475" max="9475" width="17.85546875" customWidth="1"/>
    <col min="9476" max="9476" width="20.28515625" bestFit="1" customWidth="1"/>
    <col min="9477" max="9477" width="24.85546875" customWidth="1"/>
    <col min="9478" max="9478" width="32.42578125" customWidth="1"/>
    <col min="9479" max="9483" width="19.5703125" customWidth="1"/>
    <col min="9730" max="9730" width="18" customWidth="1"/>
    <col min="9731" max="9731" width="17.85546875" customWidth="1"/>
    <col min="9732" max="9732" width="20.28515625" bestFit="1" customWidth="1"/>
    <col min="9733" max="9733" width="24.85546875" customWidth="1"/>
    <col min="9734" max="9734" width="32.42578125" customWidth="1"/>
    <col min="9735" max="9739" width="19.5703125" customWidth="1"/>
    <col min="9986" max="9986" width="18" customWidth="1"/>
    <col min="9987" max="9987" width="17.85546875" customWidth="1"/>
    <col min="9988" max="9988" width="20.28515625" bestFit="1" customWidth="1"/>
    <col min="9989" max="9989" width="24.85546875" customWidth="1"/>
    <col min="9990" max="9990" width="32.42578125" customWidth="1"/>
    <col min="9991" max="9995" width="19.5703125" customWidth="1"/>
    <col min="10242" max="10242" width="18" customWidth="1"/>
    <col min="10243" max="10243" width="17.85546875" customWidth="1"/>
    <col min="10244" max="10244" width="20.28515625" bestFit="1" customWidth="1"/>
    <col min="10245" max="10245" width="24.85546875" customWidth="1"/>
    <col min="10246" max="10246" width="32.42578125" customWidth="1"/>
    <col min="10247" max="10251" width="19.5703125" customWidth="1"/>
    <col min="10498" max="10498" width="18" customWidth="1"/>
    <col min="10499" max="10499" width="17.85546875" customWidth="1"/>
    <col min="10500" max="10500" width="20.28515625" bestFit="1" customWidth="1"/>
    <col min="10501" max="10501" width="24.85546875" customWidth="1"/>
    <col min="10502" max="10502" width="32.42578125" customWidth="1"/>
    <col min="10503" max="10507" width="19.5703125" customWidth="1"/>
    <col min="10754" max="10754" width="18" customWidth="1"/>
    <col min="10755" max="10755" width="17.85546875" customWidth="1"/>
    <col min="10756" max="10756" width="20.28515625" bestFit="1" customWidth="1"/>
    <col min="10757" max="10757" width="24.85546875" customWidth="1"/>
    <col min="10758" max="10758" width="32.42578125" customWidth="1"/>
    <col min="10759" max="10763" width="19.5703125" customWidth="1"/>
    <col min="11010" max="11010" width="18" customWidth="1"/>
    <col min="11011" max="11011" width="17.85546875" customWidth="1"/>
    <col min="11012" max="11012" width="20.28515625" bestFit="1" customWidth="1"/>
    <col min="11013" max="11013" width="24.85546875" customWidth="1"/>
    <col min="11014" max="11014" width="32.42578125" customWidth="1"/>
    <col min="11015" max="11019" width="19.5703125" customWidth="1"/>
    <col min="11266" max="11266" width="18" customWidth="1"/>
    <col min="11267" max="11267" width="17.85546875" customWidth="1"/>
    <col min="11268" max="11268" width="20.28515625" bestFit="1" customWidth="1"/>
    <col min="11269" max="11269" width="24.85546875" customWidth="1"/>
    <col min="11270" max="11270" width="32.42578125" customWidth="1"/>
    <col min="11271" max="11275" width="19.5703125" customWidth="1"/>
    <col min="11522" max="11522" width="18" customWidth="1"/>
    <col min="11523" max="11523" width="17.85546875" customWidth="1"/>
    <col min="11524" max="11524" width="20.28515625" bestFit="1" customWidth="1"/>
    <col min="11525" max="11525" width="24.85546875" customWidth="1"/>
    <col min="11526" max="11526" width="32.42578125" customWidth="1"/>
    <col min="11527" max="11531" width="19.5703125" customWidth="1"/>
    <col min="11778" max="11778" width="18" customWidth="1"/>
    <col min="11779" max="11779" width="17.85546875" customWidth="1"/>
    <col min="11780" max="11780" width="20.28515625" bestFit="1" customWidth="1"/>
    <col min="11781" max="11781" width="24.85546875" customWidth="1"/>
    <col min="11782" max="11782" width="32.42578125" customWidth="1"/>
    <col min="11783" max="11787" width="19.5703125" customWidth="1"/>
    <col min="12034" max="12034" width="18" customWidth="1"/>
    <col min="12035" max="12035" width="17.85546875" customWidth="1"/>
    <col min="12036" max="12036" width="20.28515625" bestFit="1" customWidth="1"/>
    <col min="12037" max="12037" width="24.85546875" customWidth="1"/>
    <col min="12038" max="12038" width="32.42578125" customWidth="1"/>
    <col min="12039" max="12043" width="19.5703125" customWidth="1"/>
    <col min="12290" max="12290" width="18" customWidth="1"/>
    <col min="12291" max="12291" width="17.85546875" customWidth="1"/>
    <col min="12292" max="12292" width="20.28515625" bestFit="1" customWidth="1"/>
    <col min="12293" max="12293" width="24.85546875" customWidth="1"/>
    <col min="12294" max="12294" width="32.42578125" customWidth="1"/>
    <col min="12295" max="12299" width="19.5703125" customWidth="1"/>
    <col min="12546" max="12546" width="18" customWidth="1"/>
    <col min="12547" max="12547" width="17.85546875" customWidth="1"/>
    <col min="12548" max="12548" width="20.28515625" bestFit="1" customWidth="1"/>
    <col min="12549" max="12549" width="24.85546875" customWidth="1"/>
    <col min="12550" max="12550" width="32.42578125" customWidth="1"/>
    <col min="12551" max="12555" width="19.5703125" customWidth="1"/>
    <col min="12802" max="12802" width="18" customWidth="1"/>
    <col min="12803" max="12803" width="17.85546875" customWidth="1"/>
    <col min="12804" max="12804" width="20.28515625" bestFit="1" customWidth="1"/>
    <col min="12805" max="12805" width="24.85546875" customWidth="1"/>
    <col min="12806" max="12806" width="32.42578125" customWidth="1"/>
    <col min="12807" max="12811" width="19.5703125" customWidth="1"/>
    <col min="13058" max="13058" width="18" customWidth="1"/>
    <col min="13059" max="13059" width="17.85546875" customWidth="1"/>
    <col min="13060" max="13060" width="20.28515625" bestFit="1" customWidth="1"/>
    <col min="13061" max="13061" width="24.85546875" customWidth="1"/>
    <col min="13062" max="13062" width="32.42578125" customWidth="1"/>
    <col min="13063" max="13067" width="19.5703125" customWidth="1"/>
    <col min="13314" max="13314" width="18" customWidth="1"/>
    <col min="13315" max="13315" width="17.85546875" customWidth="1"/>
    <col min="13316" max="13316" width="20.28515625" bestFit="1" customWidth="1"/>
    <col min="13317" max="13317" width="24.85546875" customWidth="1"/>
    <col min="13318" max="13318" width="32.42578125" customWidth="1"/>
    <col min="13319" max="13323" width="19.5703125" customWidth="1"/>
    <col min="13570" max="13570" width="18" customWidth="1"/>
    <col min="13571" max="13571" width="17.85546875" customWidth="1"/>
    <col min="13572" max="13572" width="20.28515625" bestFit="1" customWidth="1"/>
    <col min="13573" max="13573" width="24.85546875" customWidth="1"/>
    <col min="13574" max="13574" width="32.42578125" customWidth="1"/>
    <col min="13575" max="13579" width="19.5703125" customWidth="1"/>
    <col min="13826" max="13826" width="18" customWidth="1"/>
    <col min="13827" max="13827" width="17.85546875" customWidth="1"/>
    <col min="13828" max="13828" width="20.28515625" bestFit="1" customWidth="1"/>
    <col min="13829" max="13829" width="24.85546875" customWidth="1"/>
    <col min="13830" max="13830" width="32.42578125" customWidth="1"/>
    <col min="13831" max="13835" width="19.5703125" customWidth="1"/>
    <col min="14082" max="14082" width="18" customWidth="1"/>
    <col min="14083" max="14083" width="17.85546875" customWidth="1"/>
    <col min="14084" max="14084" width="20.28515625" bestFit="1" customWidth="1"/>
    <col min="14085" max="14085" width="24.85546875" customWidth="1"/>
    <col min="14086" max="14086" width="32.42578125" customWidth="1"/>
    <col min="14087" max="14091" width="19.5703125" customWidth="1"/>
    <col min="14338" max="14338" width="18" customWidth="1"/>
    <col min="14339" max="14339" width="17.85546875" customWidth="1"/>
    <col min="14340" max="14340" width="20.28515625" bestFit="1" customWidth="1"/>
    <col min="14341" max="14341" width="24.85546875" customWidth="1"/>
    <col min="14342" max="14342" width="32.42578125" customWidth="1"/>
    <col min="14343" max="14347" width="19.5703125" customWidth="1"/>
    <col min="14594" max="14594" width="18" customWidth="1"/>
    <col min="14595" max="14595" width="17.85546875" customWidth="1"/>
    <col min="14596" max="14596" width="20.28515625" bestFit="1" customWidth="1"/>
    <col min="14597" max="14597" width="24.85546875" customWidth="1"/>
    <col min="14598" max="14598" width="32.42578125" customWidth="1"/>
    <col min="14599" max="14603" width="19.5703125" customWidth="1"/>
    <col min="14850" max="14850" width="18" customWidth="1"/>
    <col min="14851" max="14851" width="17.85546875" customWidth="1"/>
    <col min="14852" max="14852" width="20.28515625" bestFit="1" customWidth="1"/>
    <col min="14853" max="14853" width="24.85546875" customWidth="1"/>
    <col min="14854" max="14854" width="32.42578125" customWidth="1"/>
    <col min="14855" max="14859" width="19.5703125" customWidth="1"/>
    <col min="15106" max="15106" width="18" customWidth="1"/>
    <col min="15107" max="15107" width="17.85546875" customWidth="1"/>
    <col min="15108" max="15108" width="20.28515625" bestFit="1" customWidth="1"/>
    <col min="15109" max="15109" width="24.85546875" customWidth="1"/>
    <col min="15110" max="15110" width="32.42578125" customWidth="1"/>
    <col min="15111" max="15115" width="19.5703125" customWidth="1"/>
    <col min="15362" max="15362" width="18" customWidth="1"/>
    <col min="15363" max="15363" width="17.85546875" customWidth="1"/>
    <col min="15364" max="15364" width="20.28515625" bestFit="1" customWidth="1"/>
    <col min="15365" max="15365" width="24.85546875" customWidth="1"/>
    <col min="15366" max="15366" width="32.42578125" customWidth="1"/>
    <col min="15367" max="15371" width="19.5703125" customWidth="1"/>
    <col min="15618" max="15618" width="18" customWidth="1"/>
    <col min="15619" max="15619" width="17.85546875" customWidth="1"/>
    <col min="15620" max="15620" width="20.28515625" bestFit="1" customWidth="1"/>
    <col min="15621" max="15621" width="24.85546875" customWidth="1"/>
    <col min="15622" max="15622" width="32.42578125" customWidth="1"/>
    <col min="15623" max="15627" width="19.5703125" customWidth="1"/>
    <col min="15874" max="15874" width="18" customWidth="1"/>
    <col min="15875" max="15875" width="17.85546875" customWidth="1"/>
    <col min="15876" max="15876" width="20.28515625" bestFit="1" customWidth="1"/>
    <col min="15877" max="15877" width="24.85546875" customWidth="1"/>
    <col min="15878" max="15878" width="32.42578125" customWidth="1"/>
    <col min="15879" max="15883" width="19.5703125" customWidth="1"/>
    <col min="16130" max="16130" width="18" customWidth="1"/>
    <col min="16131" max="16131" width="17.85546875" customWidth="1"/>
    <col min="16132" max="16132" width="20.28515625" bestFit="1" customWidth="1"/>
    <col min="16133" max="16133" width="24.85546875" customWidth="1"/>
    <col min="16134" max="16134" width="32.42578125" customWidth="1"/>
    <col min="16135" max="16139" width="19.5703125" customWidth="1"/>
  </cols>
  <sheetData>
    <row r="1" spans="1:12" ht="15.75" customHeight="1" thickBot="1" x14ac:dyDescent="0.3">
      <c r="B1" s="70"/>
      <c r="K1" s="222"/>
      <c r="L1" s="104"/>
    </row>
    <row r="2" spans="1:12" ht="15.75" customHeight="1" thickBot="1" x14ac:dyDescent="0.3">
      <c r="B2" s="386"/>
      <c r="C2" s="514" t="s">
        <v>234</v>
      </c>
      <c r="D2" s="515"/>
      <c r="E2" s="515"/>
      <c r="F2" s="515"/>
      <c r="G2" s="515"/>
      <c r="H2" s="515"/>
      <c r="I2" s="515"/>
      <c r="J2" s="516"/>
      <c r="K2" s="222"/>
      <c r="L2" s="104"/>
    </row>
    <row r="3" spans="1:12" ht="15.75" customHeight="1" thickBot="1" x14ac:dyDescent="0.3">
      <c r="B3" s="387"/>
      <c r="C3" s="392" t="s">
        <v>18</v>
      </c>
      <c r="D3" s="393"/>
      <c r="E3" s="393"/>
      <c r="F3" s="393"/>
      <c r="G3" s="393"/>
      <c r="H3" s="393"/>
      <c r="I3" s="393"/>
      <c r="J3" s="394"/>
      <c r="K3" s="222"/>
      <c r="L3" s="104"/>
    </row>
    <row r="4" spans="1:12" ht="15.75" customHeight="1" thickBot="1" x14ac:dyDescent="0.3">
      <c r="B4" s="387"/>
      <c r="C4" s="392" t="s">
        <v>235</v>
      </c>
      <c r="D4" s="393"/>
      <c r="E4" s="393"/>
      <c r="F4" s="393"/>
      <c r="G4" s="393"/>
      <c r="H4" s="393"/>
      <c r="I4" s="393"/>
      <c r="J4" s="394"/>
      <c r="K4" s="222"/>
      <c r="L4" s="104"/>
    </row>
    <row r="5" spans="1:12" ht="15.75" customHeight="1" thickBot="1" x14ac:dyDescent="0.3">
      <c r="B5" s="388"/>
      <c r="C5" s="392" t="s">
        <v>471</v>
      </c>
      <c r="D5" s="393"/>
      <c r="E5" s="393"/>
      <c r="F5" s="393"/>
      <c r="G5" s="393"/>
      <c r="H5" s="395" t="s">
        <v>472</v>
      </c>
      <c r="I5" s="396"/>
      <c r="J5" s="397"/>
      <c r="K5" s="104"/>
      <c r="L5" s="104"/>
    </row>
    <row r="6" spans="1:12" x14ac:dyDescent="0.25">
      <c r="B6" s="71"/>
      <c r="C6" s="72"/>
      <c r="D6" s="72"/>
      <c r="E6" s="72"/>
      <c r="F6" s="72"/>
      <c r="G6" s="72"/>
      <c r="H6" s="72"/>
      <c r="I6" s="72"/>
      <c r="J6" s="72"/>
      <c r="K6" s="104"/>
      <c r="L6" s="104"/>
    </row>
    <row r="7" spans="1:12" x14ac:dyDescent="0.25">
      <c r="B7" s="71"/>
      <c r="C7" s="72"/>
      <c r="D7" s="72"/>
      <c r="E7" s="72"/>
      <c r="F7" s="72"/>
      <c r="G7" s="72"/>
      <c r="H7" s="72"/>
      <c r="I7" s="72"/>
      <c r="J7" s="72"/>
      <c r="K7" s="72"/>
      <c r="L7" s="104"/>
    </row>
    <row r="8" spans="1:12" ht="15.75" thickBot="1" x14ac:dyDescent="0.3">
      <c r="B8" s="71"/>
      <c r="C8" s="72"/>
      <c r="D8" s="72"/>
      <c r="E8" s="72"/>
      <c r="F8" s="72"/>
      <c r="G8" s="72"/>
      <c r="H8" s="72"/>
      <c r="I8" s="72"/>
      <c r="J8" s="72"/>
      <c r="K8" s="72"/>
      <c r="L8" s="104"/>
    </row>
    <row r="9" spans="1:12" ht="34.5" customHeight="1" thickBot="1" x14ac:dyDescent="0.3">
      <c r="B9" s="74" t="s">
        <v>217</v>
      </c>
      <c r="C9" s="517" t="str">
        <f>[4]Act_1!C7</f>
        <v>POA GESTIÓN SIN INVERSIÓN SUBSECRETARÍA DE GESTIÓN JURÍDICA</v>
      </c>
      <c r="D9" s="518"/>
      <c r="E9" s="519"/>
      <c r="F9" s="75"/>
      <c r="G9" s="72"/>
      <c r="H9" s="72"/>
      <c r="I9" s="72"/>
      <c r="J9" s="72"/>
      <c r="K9" s="72"/>
      <c r="L9" s="104"/>
    </row>
    <row r="10" spans="1:12" ht="15.75" thickBot="1" x14ac:dyDescent="0.3">
      <c r="B10" s="51" t="s">
        <v>104</v>
      </c>
      <c r="C10" s="520" t="str">
        <f>[4]Act_1!C8</f>
        <v>SUBSECRETARÍA DE GESTIÓN JURÍDICA</v>
      </c>
      <c r="D10" s="521"/>
      <c r="E10" s="522"/>
      <c r="F10" s="75"/>
      <c r="G10" s="72"/>
      <c r="H10" s="72"/>
      <c r="I10" s="72"/>
      <c r="J10" s="73"/>
      <c r="K10" s="72"/>
    </row>
    <row r="11" spans="1:12" ht="24.75" thickBot="1" x14ac:dyDescent="0.3">
      <c r="B11" s="51" t="s">
        <v>218</v>
      </c>
      <c r="C11" s="523" t="str">
        <f>[4]Act_1!C9</f>
        <v>SUBSECRETARÍA DE GESTIÓN JURÍDICA</v>
      </c>
      <c r="D11" s="524"/>
      <c r="E11" s="525"/>
      <c r="F11" s="77"/>
      <c r="G11" s="72"/>
      <c r="H11" s="72"/>
      <c r="I11" s="72"/>
      <c r="J11" s="73"/>
    </row>
    <row r="12" spans="1:12" ht="24.75" thickBot="1" x14ac:dyDescent="0.3">
      <c r="B12" s="51" t="s">
        <v>219</v>
      </c>
      <c r="C12" s="526" t="str">
        <f>[4]Act_1!C10</f>
        <v>Ingrid Carolina Silva Rodríguez</v>
      </c>
      <c r="D12" s="527"/>
      <c r="E12" s="528"/>
      <c r="F12" s="75"/>
      <c r="G12" s="72"/>
      <c r="H12" s="72"/>
      <c r="I12" s="72"/>
      <c r="J12" s="73"/>
    </row>
    <row r="13" spans="1:12" ht="35.25" customHeight="1" thickBot="1" x14ac:dyDescent="0.3">
      <c r="B13" s="51" t="s">
        <v>220</v>
      </c>
      <c r="C13" s="529" t="str">
        <f>'3_Eje_Presu'!E9</f>
        <v>3. Alcanzar al 100% la ejecución presupuestal de los proyectos de inversión de la Subsecretaría de Gestión Jurídica</v>
      </c>
      <c r="D13" s="530"/>
      <c r="E13" s="531"/>
      <c r="F13" s="75"/>
      <c r="G13" s="72"/>
      <c r="H13" s="72"/>
      <c r="I13" s="72"/>
      <c r="J13" s="73"/>
    </row>
    <row r="14" spans="1:12" x14ac:dyDescent="0.25">
      <c r="B14" s="70"/>
    </row>
    <row r="15" spans="1:12" x14ac:dyDescent="0.25">
      <c r="B15" s="534" t="s">
        <v>528</v>
      </c>
      <c r="C15" s="535"/>
      <c r="D15" s="535"/>
      <c r="E15" s="535"/>
      <c r="F15" s="535"/>
      <c r="G15" s="535"/>
      <c r="H15" s="536"/>
      <c r="I15" s="407" t="s">
        <v>221</v>
      </c>
      <c r="J15" s="408"/>
      <c r="K15" s="408"/>
    </row>
    <row r="16" spans="1:12" ht="45" x14ac:dyDescent="0.25">
      <c r="A16" s="79"/>
      <c r="B16" s="78" t="s">
        <v>222</v>
      </c>
      <c r="C16" s="78" t="s">
        <v>223</v>
      </c>
      <c r="D16" s="78" t="s">
        <v>224</v>
      </c>
      <c r="E16" s="78" t="s">
        <v>225</v>
      </c>
      <c r="F16" s="78" t="s">
        <v>226</v>
      </c>
      <c r="G16" s="78" t="s">
        <v>227</v>
      </c>
      <c r="H16" s="78" t="s">
        <v>228</v>
      </c>
      <c r="I16" s="179" t="s">
        <v>229</v>
      </c>
      <c r="J16" s="179" t="s">
        <v>230</v>
      </c>
      <c r="K16" s="179" t="s">
        <v>231</v>
      </c>
    </row>
    <row r="17" spans="1:11" ht="35.25" customHeight="1" x14ac:dyDescent="0.25">
      <c r="A17" s="79"/>
      <c r="B17" s="532">
        <v>1</v>
      </c>
      <c r="C17" s="533" t="s">
        <v>529</v>
      </c>
      <c r="D17" s="532" t="s">
        <v>242</v>
      </c>
      <c r="E17" s="223">
        <v>1</v>
      </c>
      <c r="F17" s="224" t="s">
        <v>530</v>
      </c>
      <c r="G17" s="225" t="s">
        <v>242</v>
      </c>
      <c r="H17" s="250">
        <v>43922</v>
      </c>
      <c r="I17" s="225" t="s">
        <v>242</v>
      </c>
      <c r="J17" s="239">
        <v>43952</v>
      </c>
      <c r="K17" s="227" t="s">
        <v>531</v>
      </c>
    </row>
    <row r="18" spans="1:11" ht="45.75" customHeight="1" x14ac:dyDescent="0.25">
      <c r="A18" s="79"/>
      <c r="B18" s="532"/>
      <c r="C18" s="533"/>
      <c r="D18" s="532"/>
      <c r="E18" s="223">
        <v>2</v>
      </c>
      <c r="F18" s="224" t="s">
        <v>532</v>
      </c>
      <c r="G18" s="225" t="s">
        <v>242</v>
      </c>
      <c r="H18" s="250">
        <v>43922</v>
      </c>
      <c r="I18" s="225" t="s">
        <v>242</v>
      </c>
      <c r="J18" s="239">
        <v>43952</v>
      </c>
      <c r="K18" s="227" t="s">
        <v>531</v>
      </c>
    </row>
    <row r="19" spans="1:11" ht="59.25" customHeight="1" x14ac:dyDescent="0.25">
      <c r="A19" s="79"/>
      <c r="B19" s="532"/>
      <c r="C19" s="533"/>
      <c r="D19" s="532"/>
      <c r="E19" s="223">
        <v>3</v>
      </c>
      <c r="F19" s="224" t="s">
        <v>533</v>
      </c>
      <c r="G19" s="225" t="s">
        <v>242</v>
      </c>
      <c r="H19" s="250">
        <v>43922</v>
      </c>
      <c r="I19" s="225" t="s">
        <v>242</v>
      </c>
      <c r="J19" s="239">
        <v>43952</v>
      </c>
      <c r="K19" s="227" t="s">
        <v>531</v>
      </c>
    </row>
    <row r="20" spans="1:11" ht="32.25" customHeight="1" x14ac:dyDescent="0.25">
      <c r="A20" s="79"/>
      <c r="B20" s="532">
        <v>2</v>
      </c>
      <c r="C20" s="533" t="s">
        <v>534</v>
      </c>
      <c r="D20" s="532" t="s">
        <v>242</v>
      </c>
      <c r="E20" s="223">
        <v>1</v>
      </c>
      <c r="F20" s="224" t="s">
        <v>530</v>
      </c>
      <c r="G20" s="225" t="s">
        <v>242</v>
      </c>
      <c r="H20" s="250">
        <v>44013</v>
      </c>
      <c r="I20" s="225" t="s">
        <v>242</v>
      </c>
      <c r="J20" s="239">
        <v>44013</v>
      </c>
      <c r="K20" s="227" t="s">
        <v>531</v>
      </c>
    </row>
    <row r="21" spans="1:11" ht="44.25" customHeight="1" x14ac:dyDescent="0.25">
      <c r="A21" s="79"/>
      <c r="B21" s="532"/>
      <c r="C21" s="533"/>
      <c r="D21" s="532"/>
      <c r="E21" s="223">
        <v>2</v>
      </c>
      <c r="F21" s="224" t="s">
        <v>532</v>
      </c>
      <c r="G21" s="225" t="s">
        <v>242</v>
      </c>
      <c r="H21" s="250">
        <v>44013</v>
      </c>
      <c r="I21" s="225" t="s">
        <v>242</v>
      </c>
      <c r="J21" s="239">
        <v>44013</v>
      </c>
      <c r="K21" s="227" t="s">
        <v>531</v>
      </c>
    </row>
    <row r="22" spans="1:11" ht="60" customHeight="1" x14ac:dyDescent="0.25">
      <c r="A22" s="79"/>
      <c r="B22" s="532"/>
      <c r="C22" s="533"/>
      <c r="D22" s="532"/>
      <c r="E22" s="223">
        <v>3</v>
      </c>
      <c r="F22" s="224" t="s">
        <v>533</v>
      </c>
      <c r="G22" s="225" t="s">
        <v>242</v>
      </c>
      <c r="H22" s="250">
        <v>44013</v>
      </c>
      <c r="I22" s="225" t="s">
        <v>242</v>
      </c>
      <c r="J22" s="239">
        <v>44013</v>
      </c>
      <c r="K22" s="227" t="s">
        <v>531</v>
      </c>
    </row>
    <row r="23" spans="1:11" ht="36.75" customHeight="1" x14ac:dyDescent="0.25">
      <c r="A23" s="79"/>
      <c r="B23" s="532">
        <v>3</v>
      </c>
      <c r="C23" s="541" t="s">
        <v>535</v>
      </c>
      <c r="D23" s="532" t="s">
        <v>242</v>
      </c>
      <c r="E23" s="223">
        <v>1</v>
      </c>
      <c r="F23" s="224" t="s">
        <v>530</v>
      </c>
      <c r="G23" s="225" t="s">
        <v>242</v>
      </c>
      <c r="H23" s="250">
        <v>44075</v>
      </c>
      <c r="I23" s="225" t="s">
        <v>242</v>
      </c>
      <c r="J23" s="250">
        <v>44075</v>
      </c>
      <c r="K23" s="227" t="s">
        <v>531</v>
      </c>
    </row>
    <row r="24" spans="1:11" ht="48.75" customHeight="1" x14ac:dyDescent="0.25">
      <c r="A24" s="79"/>
      <c r="B24" s="532"/>
      <c r="C24" s="541"/>
      <c r="D24" s="532"/>
      <c r="E24" s="223">
        <v>2</v>
      </c>
      <c r="F24" s="224" t="s">
        <v>532</v>
      </c>
      <c r="G24" s="225" t="s">
        <v>242</v>
      </c>
      <c r="H24" s="250">
        <v>44075</v>
      </c>
      <c r="I24" s="225" t="s">
        <v>242</v>
      </c>
      <c r="J24" s="250">
        <v>44075</v>
      </c>
      <c r="K24" s="227" t="s">
        <v>531</v>
      </c>
    </row>
    <row r="25" spans="1:11" ht="60.75" customHeight="1" x14ac:dyDescent="0.25">
      <c r="A25" s="79"/>
      <c r="B25" s="532"/>
      <c r="C25" s="541"/>
      <c r="D25" s="532"/>
      <c r="E25" s="223">
        <v>3</v>
      </c>
      <c r="F25" s="224" t="s">
        <v>533</v>
      </c>
      <c r="G25" s="225" t="s">
        <v>242</v>
      </c>
      <c r="H25" s="250">
        <v>44075</v>
      </c>
      <c r="I25" s="225" t="s">
        <v>242</v>
      </c>
      <c r="J25" s="250">
        <v>44075</v>
      </c>
      <c r="K25" s="227" t="s">
        <v>531</v>
      </c>
    </row>
    <row r="26" spans="1:11" ht="38.25" customHeight="1" x14ac:dyDescent="0.25">
      <c r="A26" s="79"/>
      <c r="B26" s="542">
        <v>4</v>
      </c>
      <c r="C26" s="545" t="s">
        <v>536</v>
      </c>
      <c r="D26" s="542" t="s">
        <v>242</v>
      </c>
      <c r="E26" s="223">
        <v>1</v>
      </c>
      <c r="F26" s="224" t="s">
        <v>530</v>
      </c>
      <c r="G26" s="225" t="s">
        <v>242</v>
      </c>
      <c r="H26" s="250">
        <v>44166</v>
      </c>
      <c r="I26" s="228"/>
      <c r="J26" s="239"/>
      <c r="K26" s="225"/>
    </row>
    <row r="27" spans="1:11" ht="51" customHeight="1" x14ac:dyDescent="0.25">
      <c r="A27" s="79"/>
      <c r="B27" s="543"/>
      <c r="C27" s="546"/>
      <c r="D27" s="543"/>
      <c r="E27" s="223">
        <v>2</v>
      </c>
      <c r="F27" s="224" t="s">
        <v>532</v>
      </c>
      <c r="G27" s="225" t="s">
        <v>242</v>
      </c>
      <c r="H27" s="250">
        <v>44166</v>
      </c>
      <c r="I27" s="228"/>
      <c r="J27" s="226"/>
      <c r="K27" s="225"/>
    </row>
    <row r="28" spans="1:11" ht="58.5" customHeight="1" x14ac:dyDescent="0.25">
      <c r="A28" s="79"/>
      <c r="B28" s="544"/>
      <c r="C28" s="547"/>
      <c r="D28" s="544"/>
      <c r="E28" s="223">
        <v>3</v>
      </c>
      <c r="F28" s="224" t="s">
        <v>533</v>
      </c>
      <c r="G28" s="225" t="s">
        <v>242</v>
      </c>
      <c r="H28" s="250">
        <v>44166</v>
      </c>
      <c r="I28" s="228"/>
      <c r="J28" s="226"/>
      <c r="K28" s="225"/>
    </row>
    <row r="29" spans="1:11" ht="27" customHeight="1" x14ac:dyDescent="0.25">
      <c r="A29" s="80"/>
      <c r="B29" s="537" t="s">
        <v>232</v>
      </c>
      <c r="C29" s="538"/>
      <c r="D29" s="229">
        <v>0</v>
      </c>
      <c r="E29" s="539" t="s">
        <v>233</v>
      </c>
      <c r="F29" s="540"/>
      <c r="G29" s="229">
        <v>0</v>
      </c>
      <c r="H29" s="240"/>
      <c r="I29" s="230" t="s">
        <v>242</v>
      </c>
      <c r="J29" s="186"/>
      <c r="K29" s="186"/>
    </row>
  </sheetData>
  <mergeCells count="27">
    <mergeCell ref="B29:C29"/>
    <mergeCell ref="E29:F29"/>
    <mergeCell ref="B23:B25"/>
    <mergeCell ref="C23:C25"/>
    <mergeCell ref="D23:D25"/>
    <mergeCell ref="B26:B28"/>
    <mergeCell ref="C26:C28"/>
    <mergeCell ref="D26:D28"/>
    <mergeCell ref="I15:K15"/>
    <mergeCell ref="B17:B19"/>
    <mergeCell ref="C17:C19"/>
    <mergeCell ref="D17:D19"/>
    <mergeCell ref="B20:B22"/>
    <mergeCell ref="C20:C22"/>
    <mergeCell ref="D20:D22"/>
    <mergeCell ref="B15:H15"/>
    <mergeCell ref="C9:E9"/>
    <mergeCell ref="C10:E10"/>
    <mergeCell ref="C11:E11"/>
    <mergeCell ref="C12:E12"/>
    <mergeCell ref="C13:E13"/>
    <mergeCell ref="B2:B5"/>
    <mergeCell ref="C2:J2"/>
    <mergeCell ref="C3:J3"/>
    <mergeCell ref="C4:J4"/>
    <mergeCell ref="C5:G5"/>
    <mergeCell ref="H5:J5"/>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N67"/>
  <sheetViews>
    <sheetView topLeftCell="B16" zoomScale="90" zoomScaleNormal="90" workbookViewId="0">
      <selection activeCell="C19" sqref="C19:I19"/>
    </sheetView>
  </sheetViews>
  <sheetFormatPr baseColWidth="10" defaultRowHeight="12.75" x14ac:dyDescent="0.2"/>
  <cols>
    <col min="1" max="1" width="1" style="152" customWidth="1"/>
    <col min="2" max="2" width="25.42578125" style="151" customWidth="1"/>
    <col min="3" max="3" width="14.5703125" style="152" customWidth="1"/>
    <col min="4" max="4" width="20.140625" style="152" customWidth="1"/>
    <col min="5" max="5" width="16.42578125" style="152" customWidth="1"/>
    <col min="6" max="6" width="25" style="152" customWidth="1"/>
    <col min="7" max="7" width="22" style="153" customWidth="1"/>
    <col min="8" max="8" width="20.5703125" style="152" customWidth="1"/>
    <col min="9" max="9" width="22.42578125" style="152" customWidth="1"/>
    <col min="10" max="10" width="16.5703125" style="52" customWidth="1"/>
    <col min="11" max="12" width="11.42578125" style="154"/>
    <col min="13" max="14" width="11.42578125" style="155"/>
    <col min="15" max="256" width="11.42578125" style="152"/>
    <col min="257" max="257" width="1" style="152" customWidth="1"/>
    <col min="258" max="258" width="25.42578125" style="152" customWidth="1"/>
    <col min="259" max="259" width="14.5703125" style="152" customWidth="1"/>
    <col min="260" max="260" width="20.140625" style="152" customWidth="1"/>
    <col min="261" max="261" width="16.42578125" style="152" customWidth="1"/>
    <col min="262" max="262" width="25" style="152" customWidth="1"/>
    <col min="263" max="263" width="22" style="152" customWidth="1"/>
    <col min="264" max="264" width="20.5703125" style="152" customWidth="1"/>
    <col min="265" max="265" width="22.42578125" style="152" customWidth="1"/>
    <col min="266" max="512" width="11.42578125" style="152"/>
    <col min="513" max="513" width="1" style="152" customWidth="1"/>
    <col min="514" max="514" width="25.42578125" style="152" customWidth="1"/>
    <col min="515" max="515" width="14.5703125" style="152" customWidth="1"/>
    <col min="516" max="516" width="20.140625" style="152" customWidth="1"/>
    <col min="517" max="517" width="16.42578125" style="152" customWidth="1"/>
    <col min="518" max="518" width="25" style="152" customWidth="1"/>
    <col min="519" max="519" width="22" style="152" customWidth="1"/>
    <col min="520" max="520" width="20.5703125" style="152" customWidth="1"/>
    <col min="521" max="521" width="22.42578125" style="152" customWidth="1"/>
    <col min="522" max="768" width="11.42578125" style="152"/>
    <col min="769" max="769" width="1" style="152" customWidth="1"/>
    <col min="770" max="770" width="25.42578125" style="152" customWidth="1"/>
    <col min="771" max="771" width="14.5703125" style="152" customWidth="1"/>
    <col min="772" max="772" width="20.140625" style="152" customWidth="1"/>
    <col min="773" max="773" width="16.42578125" style="152" customWidth="1"/>
    <col min="774" max="774" width="25" style="152" customWidth="1"/>
    <col min="775" max="775" width="22" style="152" customWidth="1"/>
    <col min="776" max="776" width="20.5703125" style="152" customWidth="1"/>
    <col min="777" max="777" width="22.42578125" style="152" customWidth="1"/>
    <col min="778" max="1024" width="11.42578125" style="152"/>
    <col min="1025" max="1025" width="1" style="152" customWidth="1"/>
    <col min="1026" max="1026" width="25.42578125" style="152" customWidth="1"/>
    <col min="1027" max="1027" width="14.5703125" style="152" customWidth="1"/>
    <col min="1028" max="1028" width="20.140625" style="152" customWidth="1"/>
    <col min="1029" max="1029" width="16.42578125" style="152" customWidth="1"/>
    <col min="1030" max="1030" width="25" style="152" customWidth="1"/>
    <col min="1031" max="1031" width="22" style="152" customWidth="1"/>
    <col min="1032" max="1032" width="20.5703125" style="152" customWidth="1"/>
    <col min="1033" max="1033" width="22.42578125" style="152" customWidth="1"/>
    <col min="1034" max="1280" width="11.42578125" style="152"/>
    <col min="1281" max="1281" width="1" style="152" customWidth="1"/>
    <col min="1282" max="1282" width="25.42578125" style="152" customWidth="1"/>
    <col min="1283" max="1283" width="14.5703125" style="152" customWidth="1"/>
    <col min="1284" max="1284" width="20.140625" style="152" customWidth="1"/>
    <col min="1285" max="1285" width="16.42578125" style="152" customWidth="1"/>
    <col min="1286" max="1286" width="25" style="152" customWidth="1"/>
    <col min="1287" max="1287" width="22" style="152" customWidth="1"/>
    <col min="1288" max="1288" width="20.5703125" style="152" customWidth="1"/>
    <col min="1289" max="1289" width="22.42578125" style="152" customWidth="1"/>
    <col min="1290" max="1536" width="11.42578125" style="152"/>
    <col min="1537" max="1537" width="1" style="152" customWidth="1"/>
    <col min="1538" max="1538" width="25.42578125" style="152" customWidth="1"/>
    <col min="1539" max="1539" width="14.5703125" style="152" customWidth="1"/>
    <col min="1540" max="1540" width="20.140625" style="152" customWidth="1"/>
    <col min="1541" max="1541" width="16.42578125" style="152" customWidth="1"/>
    <col min="1542" max="1542" width="25" style="152" customWidth="1"/>
    <col min="1543" max="1543" width="22" style="152" customWidth="1"/>
    <col min="1544" max="1544" width="20.5703125" style="152" customWidth="1"/>
    <col min="1545" max="1545" width="22.42578125" style="152" customWidth="1"/>
    <col min="1546" max="1792" width="11.42578125" style="152"/>
    <col min="1793" max="1793" width="1" style="152" customWidth="1"/>
    <col min="1794" max="1794" width="25.42578125" style="152" customWidth="1"/>
    <col min="1795" max="1795" width="14.5703125" style="152" customWidth="1"/>
    <col min="1796" max="1796" width="20.140625" style="152" customWidth="1"/>
    <col min="1797" max="1797" width="16.42578125" style="152" customWidth="1"/>
    <col min="1798" max="1798" width="25" style="152" customWidth="1"/>
    <col min="1799" max="1799" width="22" style="152" customWidth="1"/>
    <col min="1800" max="1800" width="20.5703125" style="152" customWidth="1"/>
    <col min="1801" max="1801" width="22.42578125" style="152" customWidth="1"/>
    <col min="1802" max="2048" width="11.42578125" style="152"/>
    <col min="2049" max="2049" width="1" style="152" customWidth="1"/>
    <col min="2050" max="2050" width="25.42578125" style="152" customWidth="1"/>
    <col min="2051" max="2051" width="14.5703125" style="152" customWidth="1"/>
    <col min="2052" max="2052" width="20.140625" style="152" customWidth="1"/>
    <col min="2053" max="2053" width="16.42578125" style="152" customWidth="1"/>
    <col min="2054" max="2054" width="25" style="152" customWidth="1"/>
    <col min="2055" max="2055" width="22" style="152" customWidth="1"/>
    <col min="2056" max="2056" width="20.5703125" style="152" customWidth="1"/>
    <col min="2057" max="2057" width="22.42578125" style="152" customWidth="1"/>
    <col min="2058" max="2304" width="11.42578125" style="152"/>
    <col min="2305" max="2305" width="1" style="152" customWidth="1"/>
    <col min="2306" max="2306" width="25.42578125" style="152" customWidth="1"/>
    <col min="2307" max="2307" width="14.5703125" style="152" customWidth="1"/>
    <col min="2308" max="2308" width="20.140625" style="152" customWidth="1"/>
    <col min="2309" max="2309" width="16.42578125" style="152" customWidth="1"/>
    <col min="2310" max="2310" width="25" style="152" customWidth="1"/>
    <col min="2311" max="2311" width="22" style="152" customWidth="1"/>
    <col min="2312" max="2312" width="20.5703125" style="152" customWidth="1"/>
    <col min="2313" max="2313" width="22.42578125" style="152" customWidth="1"/>
    <col min="2314" max="2560" width="11.42578125" style="152"/>
    <col min="2561" max="2561" width="1" style="152" customWidth="1"/>
    <col min="2562" max="2562" width="25.42578125" style="152" customWidth="1"/>
    <col min="2563" max="2563" width="14.5703125" style="152" customWidth="1"/>
    <col min="2564" max="2564" width="20.140625" style="152" customWidth="1"/>
    <col min="2565" max="2565" width="16.42578125" style="152" customWidth="1"/>
    <col min="2566" max="2566" width="25" style="152" customWidth="1"/>
    <col min="2567" max="2567" width="22" style="152" customWidth="1"/>
    <col min="2568" max="2568" width="20.5703125" style="152" customWidth="1"/>
    <col min="2569" max="2569" width="22.42578125" style="152" customWidth="1"/>
    <col min="2570" max="2816" width="11.42578125" style="152"/>
    <col min="2817" max="2817" width="1" style="152" customWidth="1"/>
    <col min="2818" max="2818" width="25.42578125" style="152" customWidth="1"/>
    <col min="2819" max="2819" width="14.5703125" style="152" customWidth="1"/>
    <col min="2820" max="2820" width="20.140625" style="152" customWidth="1"/>
    <col min="2821" max="2821" width="16.42578125" style="152" customWidth="1"/>
    <col min="2822" max="2822" width="25" style="152" customWidth="1"/>
    <col min="2823" max="2823" width="22" style="152" customWidth="1"/>
    <col min="2824" max="2824" width="20.5703125" style="152" customWidth="1"/>
    <col min="2825" max="2825" width="22.42578125" style="152" customWidth="1"/>
    <col min="2826" max="3072" width="11.42578125" style="152"/>
    <col min="3073" max="3073" width="1" style="152" customWidth="1"/>
    <col min="3074" max="3074" width="25.42578125" style="152" customWidth="1"/>
    <col min="3075" max="3075" width="14.5703125" style="152" customWidth="1"/>
    <col min="3076" max="3076" width="20.140625" style="152" customWidth="1"/>
    <col min="3077" max="3077" width="16.42578125" style="152" customWidth="1"/>
    <col min="3078" max="3078" width="25" style="152" customWidth="1"/>
    <col min="3079" max="3079" width="22" style="152" customWidth="1"/>
    <col min="3080" max="3080" width="20.5703125" style="152" customWidth="1"/>
    <col min="3081" max="3081" width="22.42578125" style="152" customWidth="1"/>
    <col min="3082" max="3328" width="11.42578125" style="152"/>
    <col min="3329" max="3329" width="1" style="152" customWidth="1"/>
    <col min="3330" max="3330" width="25.42578125" style="152" customWidth="1"/>
    <col min="3331" max="3331" width="14.5703125" style="152" customWidth="1"/>
    <col min="3332" max="3332" width="20.140625" style="152" customWidth="1"/>
    <col min="3333" max="3333" width="16.42578125" style="152" customWidth="1"/>
    <col min="3334" max="3334" width="25" style="152" customWidth="1"/>
    <col min="3335" max="3335" width="22" style="152" customWidth="1"/>
    <col min="3336" max="3336" width="20.5703125" style="152" customWidth="1"/>
    <col min="3337" max="3337" width="22.42578125" style="152" customWidth="1"/>
    <col min="3338" max="3584" width="11.42578125" style="152"/>
    <col min="3585" max="3585" width="1" style="152" customWidth="1"/>
    <col min="3586" max="3586" width="25.42578125" style="152" customWidth="1"/>
    <col min="3587" max="3587" width="14.5703125" style="152" customWidth="1"/>
    <col min="3588" max="3588" width="20.140625" style="152" customWidth="1"/>
    <col min="3589" max="3589" width="16.42578125" style="152" customWidth="1"/>
    <col min="3590" max="3590" width="25" style="152" customWidth="1"/>
    <col min="3591" max="3591" width="22" style="152" customWidth="1"/>
    <col min="3592" max="3592" width="20.5703125" style="152" customWidth="1"/>
    <col min="3593" max="3593" width="22.42578125" style="152" customWidth="1"/>
    <col min="3594" max="3840" width="11.42578125" style="152"/>
    <col min="3841" max="3841" width="1" style="152" customWidth="1"/>
    <col min="3842" max="3842" width="25.42578125" style="152" customWidth="1"/>
    <col min="3843" max="3843" width="14.5703125" style="152" customWidth="1"/>
    <col min="3844" max="3844" width="20.140625" style="152" customWidth="1"/>
    <col min="3845" max="3845" width="16.42578125" style="152" customWidth="1"/>
    <col min="3846" max="3846" width="25" style="152" customWidth="1"/>
    <col min="3847" max="3847" width="22" style="152" customWidth="1"/>
    <col min="3848" max="3848" width="20.5703125" style="152" customWidth="1"/>
    <col min="3849" max="3849" width="22.42578125" style="152" customWidth="1"/>
    <col min="3850" max="4096" width="11.42578125" style="152"/>
    <col min="4097" max="4097" width="1" style="152" customWidth="1"/>
    <col min="4098" max="4098" width="25.42578125" style="152" customWidth="1"/>
    <col min="4099" max="4099" width="14.5703125" style="152" customWidth="1"/>
    <col min="4100" max="4100" width="20.140625" style="152" customWidth="1"/>
    <col min="4101" max="4101" width="16.42578125" style="152" customWidth="1"/>
    <col min="4102" max="4102" width="25" style="152" customWidth="1"/>
    <col min="4103" max="4103" width="22" style="152" customWidth="1"/>
    <col min="4104" max="4104" width="20.5703125" style="152" customWidth="1"/>
    <col min="4105" max="4105" width="22.42578125" style="152" customWidth="1"/>
    <col min="4106" max="4352" width="11.42578125" style="152"/>
    <col min="4353" max="4353" width="1" style="152" customWidth="1"/>
    <col min="4354" max="4354" width="25.42578125" style="152" customWidth="1"/>
    <col min="4355" max="4355" width="14.5703125" style="152" customWidth="1"/>
    <col min="4356" max="4356" width="20.140625" style="152" customWidth="1"/>
    <col min="4357" max="4357" width="16.42578125" style="152" customWidth="1"/>
    <col min="4358" max="4358" width="25" style="152" customWidth="1"/>
    <col min="4359" max="4359" width="22" style="152" customWidth="1"/>
    <col min="4360" max="4360" width="20.5703125" style="152" customWidth="1"/>
    <col min="4361" max="4361" width="22.42578125" style="152" customWidth="1"/>
    <col min="4362" max="4608" width="11.42578125" style="152"/>
    <col min="4609" max="4609" width="1" style="152" customWidth="1"/>
    <col min="4610" max="4610" width="25.42578125" style="152" customWidth="1"/>
    <col min="4611" max="4611" width="14.5703125" style="152" customWidth="1"/>
    <col min="4612" max="4612" width="20.140625" style="152" customWidth="1"/>
    <col min="4613" max="4613" width="16.42578125" style="152" customWidth="1"/>
    <col min="4614" max="4614" width="25" style="152" customWidth="1"/>
    <col min="4615" max="4615" width="22" style="152" customWidth="1"/>
    <col min="4616" max="4616" width="20.5703125" style="152" customWidth="1"/>
    <col min="4617" max="4617" width="22.42578125" style="152" customWidth="1"/>
    <col min="4618" max="4864" width="11.42578125" style="152"/>
    <col min="4865" max="4865" width="1" style="152" customWidth="1"/>
    <col min="4866" max="4866" width="25.42578125" style="152" customWidth="1"/>
    <col min="4867" max="4867" width="14.5703125" style="152" customWidth="1"/>
    <col min="4868" max="4868" width="20.140625" style="152" customWidth="1"/>
    <col min="4869" max="4869" width="16.42578125" style="152" customWidth="1"/>
    <col min="4870" max="4870" width="25" style="152" customWidth="1"/>
    <col min="4871" max="4871" width="22" style="152" customWidth="1"/>
    <col min="4872" max="4872" width="20.5703125" style="152" customWidth="1"/>
    <col min="4873" max="4873" width="22.42578125" style="152" customWidth="1"/>
    <col min="4874" max="5120" width="11.42578125" style="152"/>
    <col min="5121" max="5121" width="1" style="152" customWidth="1"/>
    <col min="5122" max="5122" width="25.42578125" style="152" customWidth="1"/>
    <col min="5123" max="5123" width="14.5703125" style="152" customWidth="1"/>
    <col min="5124" max="5124" width="20.140625" style="152" customWidth="1"/>
    <col min="5125" max="5125" width="16.42578125" style="152" customWidth="1"/>
    <col min="5126" max="5126" width="25" style="152" customWidth="1"/>
    <col min="5127" max="5127" width="22" style="152" customWidth="1"/>
    <col min="5128" max="5128" width="20.5703125" style="152" customWidth="1"/>
    <col min="5129" max="5129" width="22.42578125" style="152" customWidth="1"/>
    <col min="5130" max="5376" width="11.42578125" style="152"/>
    <col min="5377" max="5377" width="1" style="152" customWidth="1"/>
    <col min="5378" max="5378" width="25.42578125" style="152" customWidth="1"/>
    <col min="5379" max="5379" width="14.5703125" style="152" customWidth="1"/>
    <col min="5380" max="5380" width="20.140625" style="152" customWidth="1"/>
    <col min="5381" max="5381" width="16.42578125" style="152" customWidth="1"/>
    <col min="5382" max="5382" width="25" style="152" customWidth="1"/>
    <col min="5383" max="5383" width="22" style="152" customWidth="1"/>
    <col min="5384" max="5384" width="20.5703125" style="152" customWidth="1"/>
    <col min="5385" max="5385" width="22.42578125" style="152" customWidth="1"/>
    <col min="5386" max="5632" width="11.42578125" style="152"/>
    <col min="5633" max="5633" width="1" style="152" customWidth="1"/>
    <col min="5634" max="5634" width="25.42578125" style="152" customWidth="1"/>
    <col min="5635" max="5635" width="14.5703125" style="152" customWidth="1"/>
    <col min="5636" max="5636" width="20.140625" style="152" customWidth="1"/>
    <col min="5637" max="5637" width="16.42578125" style="152" customWidth="1"/>
    <col min="5638" max="5638" width="25" style="152" customWidth="1"/>
    <col min="5639" max="5639" width="22" style="152" customWidth="1"/>
    <col min="5640" max="5640" width="20.5703125" style="152" customWidth="1"/>
    <col min="5641" max="5641" width="22.42578125" style="152" customWidth="1"/>
    <col min="5642" max="5888" width="11.42578125" style="152"/>
    <col min="5889" max="5889" width="1" style="152" customWidth="1"/>
    <col min="5890" max="5890" width="25.42578125" style="152" customWidth="1"/>
    <col min="5891" max="5891" width="14.5703125" style="152" customWidth="1"/>
    <col min="5892" max="5892" width="20.140625" style="152" customWidth="1"/>
    <col min="5893" max="5893" width="16.42578125" style="152" customWidth="1"/>
    <col min="5894" max="5894" width="25" style="152" customWidth="1"/>
    <col min="5895" max="5895" width="22" style="152" customWidth="1"/>
    <col min="5896" max="5896" width="20.5703125" style="152" customWidth="1"/>
    <col min="5897" max="5897" width="22.42578125" style="152" customWidth="1"/>
    <col min="5898" max="6144" width="11.42578125" style="152"/>
    <col min="6145" max="6145" width="1" style="152" customWidth="1"/>
    <col min="6146" max="6146" width="25.42578125" style="152" customWidth="1"/>
    <col min="6147" max="6147" width="14.5703125" style="152" customWidth="1"/>
    <col min="6148" max="6148" width="20.140625" style="152" customWidth="1"/>
    <col min="6149" max="6149" width="16.42578125" style="152" customWidth="1"/>
    <col min="6150" max="6150" width="25" style="152" customWidth="1"/>
    <col min="6151" max="6151" width="22" style="152" customWidth="1"/>
    <col min="6152" max="6152" width="20.5703125" style="152" customWidth="1"/>
    <col min="6153" max="6153" width="22.42578125" style="152" customWidth="1"/>
    <col min="6154" max="6400" width="11.42578125" style="152"/>
    <col min="6401" max="6401" width="1" style="152" customWidth="1"/>
    <col min="6402" max="6402" width="25.42578125" style="152" customWidth="1"/>
    <col min="6403" max="6403" width="14.5703125" style="152" customWidth="1"/>
    <col min="6404" max="6404" width="20.140625" style="152" customWidth="1"/>
    <col min="6405" max="6405" width="16.42578125" style="152" customWidth="1"/>
    <col min="6406" max="6406" width="25" style="152" customWidth="1"/>
    <col min="6407" max="6407" width="22" style="152" customWidth="1"/>
    <col min="6408" max="6408" width="20.5703125" style="152" customWidth="1"/>
    <col min="6409" max="6409" width="22.42578125" style="152" customWidth="1"/>
    <col min="6410" max="6656" width="11.42578125" style="152"/>
    <col min="6657" max="6657" width="1" style="152" customWidth="1"/>
    <col min="6658" max="6658" width="25.42578125" style="152" customWidth="1"/>
    <col min="6659" max="6659" width="14.5703125" style="152" customWidth="1"/>
    <col min="6660" max="6660" width="20.140625" style="152" customWidth="1"/>
    <col min="6661" max="6661" width="16.42578125" style="152" customWidth="1"/>
    <col min="6662" max="6662" width="25" style="152" customWidth="1"/>
    <col min="6663" max="6663" width="22" style="152" customWidth="1"/>
    <col min="6664" max="6664" width="20.5703125" style="152" customWidth="1"/>
    <col min="6665" max="6665" width="22.42578125" style="152" customWidth="1"/>
    <col min="6666" max="6912" width="11.42578125" style="152"/>
    <col min="6913" max="6913" width="1" style="152" customWidth="1"/>
    <col min="6914" max="6914" width="25.42578125" style="152" customWidth="1"/>
    <col min="6915" max="6915" width="14.5703125" style="152" customWidth="1"/>
    <col min="6916" max="6916" width="20.140625" style="152" customWidth="1"/>
    <col min="6917" max="6917" width="16.42578125" style="152" customWidth="1"/>
    <col min="6918" max="6918" width="25" style="152" customWidth="1"/>
    <col min="6919" max="6919" width="22" style="152" customWidth="1"/>
    <col min="6920" max="6920" width="20.5703125" style="152" customWidth="1"/>
    <col min="6921" max="6921" width="22.42578125" style="152" customWidth="1"/>
    <col min="6922" max="7168" width="11.42578125" style="152"/>
    <col min="7169" max="7169" width="1" style="152" customWidth="1"/>
    <col min="7170" max="7170" width="25.42578125" style="152" customWidth="1"/>
    <col min="7171" max="7171" width="14.5703125" style="152" customWidth="1"/>
    <col min="7172" max="7172" width="20.140625" style="152" customWidth="1"/>
    <col min="7173" max="7173" width="16.42578125" style="152" customWidth="1"/>
    <col min="7174" max="7174" width="25" style="152" customWidth="1"/>
    <col min="7175" max="7175" width="22" style="152" customWidth="1"/>
    <col min="7176" max="7176" width="20.5703125" style="152" customWidth="1"/>
    <col min="7177" max="7177" width="22.42578125" style="152" customWidth="1"/>
    <col min="7178" max="7424" width="11.42578125" style="152"/>
    <col min="7425" max="7425" width="1" style="152" customWidth="1"/>
    <col min="7426" max="7426" width="25.42578125" style="152" customWidth="1"/>
    <col min="7427" max="7427" width="14.5703125" style="152" customWidth="1"/>
    <col min="7428" max="7428" width="20.140625" style="152" customWidth="1"/>
    <col min="7429" max="7429" width="16.42578125" style="152" customWidth="1"/>
    <col min="7430" max="7430" width="25" style="152" customWidth="1"/>
    <col min="7431" max="7431" width="22" style="152" customWidth="1"/>
    <col min="7432" max="7432" width="20.5703125" style="152" customWidth="1"/>
    <col min="7433" max="7433" width="22.42578125" style="152" customWidth="1"/>
    <col min="7434" max="7680" width="11.42578125" style="152"/>
    <col min="7681" max="7681" width="1" style="152" customWidth="1"/>
    <col min="7682" max="7682" width="25.42578125" style="152" customWidth="1"/>
    <col min="7683" max="7683" width="14.5703125" style="152" customWidth="1"/>
    <col min="7684" max="7684" width="20.140625" style="152" customWidth="1"/>
    <col min="7685" max="7685" width="16.42578125" style="152" customWidth="1"/>
    <col min="7686" max="7686" width="25" style="152" customWidth="1"/>
    <col min="7687" max="7687" width="22" style="152" customWidth="1"/>
    <col min="7688" max="7688" width="20.5703125" style="152" customWidth="1"/>
    <col min="7689" max="7689" width="22.42578125" style="152" customWidth="1"/>
    <col min="7690" max="7936" width="11.42578125" style="152"/>
    <col min="7937" max="7937" width="1" style="152" customWidth="1"/>
    <col min="7938" max="7938" width="25.42578125" style="152" customWidth="1"/>
    <col min="7939" max="7939" width="14.5703125" style="152" customWidth="1"/>
    <col min="7940" max="7940" width="20.140625" style="152" customWidth="1"/>
    <col min="7941" max="7941" width="16.42578125" style="152" customWidth="1"/>
    <col min="7942" max="7942" width="25" style="152" customWidth="1"/>
    <col min="7943" max="7943" width="22" style="152" customWidth="1"/>
    <col min="7944" max="7944" width="20.5703125" style="152" customWidth="1"/>
    <col min="7945" max="7945" width="22.42578125" style="152" customWidth="1"/>
    <col min="7946" max="8192" width="11.42578125" style="152"/>
    <col min="8193" max="8193" width="1" style="152" customWidth="1"/>
    <col min="8194" max="8194" width="25.42578125" style="152" customWidth="1"/>
    <col min="8195" max="8195" width="14.5703125" style="152" customWidth="1"/>
    <col min="8196" max="8196" width="20.140625" style="152" customWidth="1"/>
    <col min="8197" max="8197" width="16.42578125" style="152" customWidth="1"/>
    <col min="8198" max="8198" width="25" style="152" customWidth="1"/>
    <col min="8199" max="8199" width="22" style="152" customWidth="1"/>
    <col min="8200" max="8200" width="20.5703125" style="152" customWidth="1"/>
    <col min="8201" max="8201" width="22.42578125" style="152" customWidth="1"/>
    <col min="8202" max="8448" width="11.42578125" style="152"/>
    <col min="8449" max="8449" width="1" style="152" customWidth="1"/>
    <col min="8450" max="8450" width="25.42578125" style="152" customWidth="1"/>
    <col min="8451" max="8451" width="14.5703125" style="152" customWidth="1"/>
    <col min="8452" max="8452" width="20.140625" style="152" customWidth="1"/>
    <col min="8453" max="8453" width="16.42578125" style="152" customWidth="1"/>
    <col min="8454" max="8454" width="25" style="152" customWidth="1"/>
    <col min="8455" max="8455" width="22" style="152" customWidth="1"/>
    <col min="8456" max="8456" width="20.5703125" style="152" customWidth="1"/>
    <col min="8457" max="8457" width="22.42578125" style="152" customWidth="1"/>
    <col min="8458" max="8704" width="11.42578125" style="152"/>
    <col min="8705" max="8705" width="1" style="152" customWidth="1"/>
    <col min="8706" max="8706" width="25.42578125" style="152" customWidth="1"/>
    <col min="8707" max="8707" width="14.5703125" style="152" customWidth="1"/>
    <col min="8708" max="8708" width="20.140625" style="152" customWidth="1"/>
    <col min="8709" max="8709" width="16.42578125" style="152" customWidth="1"/>
    <col min="8710" max="8710" width="25" style="152" customWidth="1"/>
    <col min="8711" max="8711" width="22" style="152" customWidth="1"/>
    <col min="8712" max="8712" width="20.5703125" style="152" customWidth="1"/>
    <col min="8713" max="8713" width="22.42578125" style="152" customWidth="1"/>
    <col min="8714" max="8960" width="11.42578125" style="152"/>
    <col min="8961" max="8961" width="1" style="152" customWidth="1"/>
    <col min="8962" max="8962" width="25.42578125" style="152" customWidth="1"/>
    <col min="8963" max="8963" width="14.5703125" style="152" customWidth="1"/>
    <col min="8964" max="8964" width="20.140625" style="152" customWidth="1"/>
    <col min="8965" max="8965" width="16.42578125" style="152" customWidth="1"/>
    <col min="8966" max="8966" width="25" style="152" customWidth="1"/>
    <col min="8967" max="8967" width="22" style="152" customWidth="1"/>
    <col min="8968" max="8968" width="20.5703125" style="152" customWidth="1"/>
    <col min="8969" max="8969" width="22.42578125" style="152" customWidth="1"/>
    <col min="8970" max="9216" width="11.42578125" style="152"/>
    <col min="9217" max="9217" width="1" style="152" customWidth="1"/>
    <col min="9218" max="9218" width="25.42578125" style="152" customWidth="1"/>
    <col min="9219" max="9219" width="14.5703125" style="152" customWidth="1"/>
    <col min="9220" max="9220" width="20.140625" style="152" customWidth="1"/>
    <col min="9221" max="9221" width="16.42578125" style="152" customWidth="1"/>
    <col min="9222" max="9222" width="25" style="152" customWidth="1"/>
    <col min="9223" max="9223" width="22" style="152" customWidth="1"/>
    <col min="9224" max="9224" width="20.5703125" style="152" customWidth="1"/>
    <col min="9225" max="9225" width="22.42578125" style="152" customWidth="1"/>
    <col min="9226" max="9472" width="11.42578125" style="152"/>
    <col min="9473" max="9473" width="1" style="152" customWidth="1"/>
    <col min="9474" max="9474" width="25.42578125" style="152" customWidth="1"/>
    <col min="9475" max="9475" width="14.5703125" style="152" customWidth="1"/>
    <col min="9476" max="9476" width="20.140625" style="152" customWidth="1"/>
    <col min="9477" max="9477" width="16.42578125" style="152" customWidth="1"/>
    <col min="9478" max="9478" width="25" style="152" customWidth="1"/>
    <col min="9479" max="9479" width="22" style="152" customWidth="1"/>
    <col min="9480" max="9480" width="20.5703125" style="152" customWidth="1"/>
    <col min="9481" max="9481" width="22.42578125" style="152" customWidth="1"/>
    <col min="9482" max="9728" width="11.42578125" style="152"/>
    <col min="9729" max="9729" width="1" style="152" customWidth="1"/>
    <col min="9730" max="9730" width="25.42578125" style="152" customWidth="1"/>
    <col min="9731" max="9731" width="14.5703125" style="152" customWidth="1"/>
    <col min="9732" max="9732" width="20.140625" style="152" customWidth="1"/>
    <col min="9733" max="9733" width="16.42578125" style="152" customWidth="1"/>
    <col min="9734" max="9734" width="25" style="152" customWidth="1"/>
    <col min="9735" max="9735" width="22" style="152" customWidth="1"/>
    <col min="9736" max="9736" width="20.5703125" style="152" customWidth="1"/>
    <col min="9737" max="9737" width="22.42578125" style="152" customWidth="1"/>
    <col min="9738" max="9984" width="11.42578125" style="152"/>
    <col min="9985" max="9985" width="1" style="152" customWidth="1"/>
    <col min="9986" max="9986" width="25.42578125" style="152" customWidth="1"/>
    <col min="9987" max="9987" width="14.5703125" style="152" customWidth="1"/>
    <col min="9988" max="9988" width="20.140625" style="152" customWidth="1"/>
    <col min="9989" max="9989" width="16.42578125" style="152" customWidth="1"/>
    <col min="9990" max="9990" width="25" style="152" customWidth="1"/>
    <col min="9991" max="9991" width="22" style="152" customWidth="1"/>
    <col min="9992" max="9992" width="20.5703125" style="152" customWidth="1"/>
    <col min="9993" max="9993" width="22.42578125" style="152" customWidth="1"/>
    <col min="9994" max="10240" width="11.42578125" style="152"/>
    <col min="10241" max="10241" width="1" style="152" customWidth="1"/>
    <col min="10242" max="10242" width="25.42578125" style="152" customWidth="1"/>
    <col min="10243" max="10243" width="14.5703125" style="152" customWidth="1"/>
    <col min="10244" max="10244" width="20.140625" style="152" customWidth="1"/>
    <col min="10245" max="10245" width="16.42578125" style="152" customWidth="1"/>
    <col min="10246" max="10246" width="25" style="152" customWidth="1"/>
    <col min="10247" max="10247" width="22" style="152" customWidth="1"/>
    <col min="10248" max="10248" width="20.5703125" style="152" customWidth="1"/>
    <col min="10249" max="10249" width="22.42578125" style="152" customWidth="1"/>
    <col min="10250" max="10496" width="11.42578125" style="152"/>
    <col min="10497" max="10497" width="1" style="152" customWidth="1"/>
    <col min="10498" max="10498" width="25.42578125" style="152" customWidth="1"/>
    <col min="10499" max="10499" width="14.5703125" style="152" customWidth="1"/>
    <col min="10500" max="10500" width="20.140625" style="152" customWidth="1"/>
    <col min="10501" max="10501" width="16.42578125" style="152" customWidth="1"/>
    <col min="10502" max="10502" width="25" style="152" customWidth="1"/>
    <col min="10503" max="10503" width="22" style="152" customWidth="1"/>
    <col min="10504" max="10504" width="20.5703125" style="152" customWidth="1"/>
    <col min="10505" max="10505" width="22.42578125" style="152" customWidth="1"/>
    <col min="10506" max="10752" width="11.42578125" style="152"/>
    <col min="10753" max="10753" width="1" style="152" customWidth="1"/>
    <col min="10754" max="10754" width="25.42578125" style="152" customWidth="1"/>
    <col min="10755" max="10755" width="14.5703125" style="152" customWidth="1"/>
    <col min="10756" max="10756" width="20.140625" style="152" customWidth="1"/>
    <col min="10757" max="10757" width="16.42578125" style="152" customWidth="1"/>
    <col min="10758" max="10758" width="25" style="152" customWidth="1"/>
    <col min="10759" max="10759" width="22" style="152" customWidth="1"/>
    <col min="10760" max="10760" width="20.5703125" style="152" customWidth="1"/>
    <col min="10761" max="10761" width="22.42578125" style="152" customWidth="1"/>
    <col min="10762" max="11008" width="11.42578125" style="152"/>
    <col min="11009" max="11009" width="1" style="152" customWidth="1"/>
    <col min="11010" max="11010" width="25.42578125" style="152" customWidth="1"/>
    <col min="11011" max="11011" width="14.5703125" style="152" customWidth="1"/>
    <col min="11012" max="11012" width="20.140625" style="152" customWidth="1"/>
    <col min="11013" max="11013" width="16.42578125" style="152" customWidth="1"/>
    <col min="11014" max="11014" width="25" style="152" customWidth="1"/>
    <col min="11015" max="11015" width="22" style="152" customWidth="1"/>
    <col min="11016" max="11016" width="20.5703125" style="152" customWidth="1"/>
    <col min="11017" max="11017" width="22.42578125" style="152" customWidth="1"/>
    <col min="11018" max="11264" width="11.42578125" style="152"/>
    <col min="11265" max="11265" width="1" style="152" customWidth="1"/>
    <col min="11266" max="11266" width="25.42578125" style="152" customWidth="1"/>
    <col min="11267" max="11267" width="14.5703125" style="152" customWidth="1"/>
    <col min="11268" max="11268" width="20.140625" style="152" customWidth="1"/>
    <col min="11269" max="11269" width="16.42578125" style="152" customWidth="1"/>
    <col min="11270" max="11270" width="25" style="152" customWidth="1"/>
    <col min="11271" max="11271" width="22" style="152" customWidth="1"/>
    <col min="11272" max="11272" width="20.5703125" style="152" customWidth="1"/>
    <col min="11273" max="11273" width="22.42578125" style="152" customWidth="1"/>
    <col min="11274" max="11520" width="11.42578125" style="152"/>
    <col min="11521" max="11521" width="1" style="152" customWidth="1"/>
    <col min="11522" max="11522" width="25.42578125" style="152" customWidth="1"/>
    <col min="11523" max="11523" width="14.5703125" style="152" customWidth="1"/>
    <col min="11524" max="11524" width="20.140625" style="152" customWidth="1"/>
    <col min="11525" max="11525" width="16.42578125" style="152" customWidth="1"/>
    <col min="11526" max="11526" width="25" style="152" customWidth="1"/>
    <col min="11527" max="11527" width="22" style="152" customWidth="1"/>
    <col min="11528" max="11528" width="20.5703125" style="152" customWidth="1"/>
    <col min="11529" max="11529" width="22.42578125" style="152" customWidth="1"/>
    <col min="11530" max="11776" width="11.42578125" style="152"/>
    <col min="11777" max="11777" width="1" style="152" customWidth="1"/>
    <col min="11778" max="11778" width="25.42578125" style="152" customWidth="1"/>
    <col min="11779" max="11779" width="14.5703125" style="152" customWidth="1"/>
    <col min="11780" max="11780" width="20.140625" style="152" customWidth="1"/>
    <col min="11781" max="11781" width="16.42578125" style="152" customWidth="1"/>
    <col min="11782" max="11782" width="25" style="152" customWidth="1"/>
    <col min="11783" max="11783" width="22" style="152" customWidth="1"/>
    <col min="11784" max="11784" width="20.5703125" style="152" customWidth="1"/>
    <col min="11785" max="11785" width="22.42578125" style="152" customWidth="1"/>
    <col min="11786" max="12032" width="11.42578125" style="152"/>
    <col min="12033" max="12033" width="1" style="152" customWidth="1"/>
    <col min="12034" max="12034" width="25.42578125" style="152" customWidth="1"/>
    <col min="12035" max="12035" width="14.5703125" style="152" customWidth="1"/>
    <col min="12036" max="12036" width="20.140625" style="152" customWidth="1"/>
    <col min="12037" max="12037" width="16.42578125" style="152" customWidth="1"/>
    <col min="12038" max="12038" width="25" style="152" customWidth="1"/>
    <col min="12039" max="12039" width="22" style="152" customWidth="1"/>
    <col min="12040" max="12040" width="20.5703125" style="152" customWidth="1"/>
    <col min="12041" max="12041" width="22.42578125" style="152" customWidth="1"/>
    <col min="12042" max="12288" width="11.42578125" style="152"/>
    <col min="12289" max="12289" width="1" style="152" customWidth="1"/>
    <col min="12290" max="12290" width="25.42578125" style="152" customWidth="1"/>
    <col min="12291" max="12291" width="14.5703125" style="152" customWidth="1"/>
    <col min="12292" max="12292" width="20.140625" style="152" customWidth="1"/>
    <col min="12293" max="12293" width="16.42578125" style="152" customWidth="1"/>
    <col min="12294" max="12294" width="25" style="152" customWidth="1"/>
    <col min="12295" max="12295" width="22" style="152" customWidth="1"/>
    <col min="12296" max="12296" width="20.5703125" style="152" customWidth="1"/>
    <col min="12297" max="12297" width="22.42578125" style="152" customWidth="1"/>
    <col min="12298" max="12544" width="11.42578125" style="152"/>
    <col min="12545" max="12545" width="1" style="152" customWidth="1"/>
    <col min="12546" max="12546" width="25.42578125" style="152" customWidth="1"/>
    <col min="12547" max="12547" width="14.5703125" style="152" customWidth="1"/>
    <col min="12548" max="12548" width="20.140625" style="152" customWidth="1"/>
    <col min="12549" max="12549" width="16.42578125" style="152" customWidth="1"/>
    <col min="12550" max="12550" width="25" style="152" customWidth="1"/>
    <col min="12551" max="12551" width="22" style="152" customWidth="1"/>
    <col min="12552" max="12552" width="20.5703125" style="152" customWidth="1"/>
    <col min="12553" max="12553" width="22.42578125" style="152" customWidth="1"/>
    <col min="12554" max="12800" width="11.42578125" style="152"/>
    <col min="12801" max="12801" width="1" style="152" customWidth="1"/>
    <col min="12802" max="12802" width="25.42578125" style="152" customWidth="1"/>
    <col min="12803" max="12803" width="14.5703125" style="152" customWidth="1"/>
    <col min="12804" max="12804" width="20.140625" style="152" customWidth="1"/>
    <col min="12805" max="12805" width="16.42578125" style="152" customWidth="1"/>
    <col min="12806" max="12806" width="25" style="152" customWidth="1"/>
    <col min="12807" max="12807" width="22" style="152" customWidth="1"/>
    <col min="12808" max="12808" width="20.5703125" style="152" customWidth="1"/>
    <col min="12809" max="12809" width="22.42578125" style="152" customWidth="1"/>
    <col min="12810" max="13056" width="11.42578125" style="152"/>
    <col min="13057" max="13057" width="1" style="152" customWidth="1"/>
    <col min="13058" max="13058" width="25.42578125" style="152" customWidth="1"/>
    <col min="13059" max="13059" width="14.5703125" style="152" customWidth="1"/>
    <col min="13060" max="13060" width="20.140625" style="152" customWidth="1"/>
    <col min="13061" max="13061" width="16.42578125" style="152" customWidth="1"/>
    <col min="13062" max="13062" width="25" style="152" customWidth="1"/>
    <col min="13063" max="13063" width="22" style="152" customWidth="1"/>
    <col min="13064" max="13064" width="20.5703125" style="152" customWidth="1"/>
    <col min="13065" max="13065" width="22.42578125" style="152" customWidth="1"/>
    <col min="13066" max="13312" width="11.42578125" style="152"/>
    <col min="13313" max="13313" width="1" style="152" customWidth="1"/>
    <col min="13314" max="13314" width="25.42578125" style="152" customWidth="1"/>
    <col min="13315" max="13315" width="14.5703125" style="152" customWidth="1"/>
    <col min="13316" max="13316" width="20.140625" style="152" customWidth="1"/>
    <col min="13317" max="13317" width="16.42578125" style="152" customWidth="1"/>
    <col min="13318" max="13318" width="25" style="152" customWidth="1"/>
    <col min="13319" max="13319" width="22" style="152" customWidth="1"/>
    <col min="13320" max="13320" width="20.5703125" style="152" customWidth="1"/>
    <col min="13321" max="13321" width="22.42578125" style="152" customWidth="1"/>
    <col min="13322" max="13568" width="11.42578125" style="152"/>
    <col min="13569" max="13569" width="1" style="152" customWidth="1"/>
    <col min="13570" max="13570" width="25.42578125" style="152" customWidth="1"/>
    <col min="13571" max="13571" width="14.5703125" style="152" customWidth="1"/>
    <col min="13572" max="13572" width="20.140625" style="152" customWidth="1"/>
    <col min="13573" max="13573" width="16.42578125" style="152" customWidth="1"/>
    <col min="13574" max="13574" width="25" style="152" customWidth="1"/>
    <col min="13575" max="13575" width="22" style="152" customWidth="1"/>
    <col min="13576" max="13576" width="20.5703125" style="152" customWidth="1"/>
    <col min="13577" max="13577" width="22.42578125" style="152" customWidth="1"/>
    <col min="13578" max="13824" width="11.42578125" style="152"/>
    <col min="13825" max="13825" width="1" style="152" customWidth="1"/>
    <col min="13826" max="13826" width="25.42578125" style="152" customWidth="1"/>
    <col min="13827" max="13827" width="14.5703125" style="152" customWidth="1"/>
    <col min="13828" max="13828" width="20.140625" style="152" customWidth="1"/>
    <col min="13829" max="13829" width="16.42578125" style="152" customWidth="1"/>
    <col min="13830" max="13830" width="25" style="152" customWidth="1"/>
    <col min="13831" max="13831" width="22" style="152" customWidth="1"/>
    <col min="13832" max="13832" width="20.5703125" style="152" customWidth="1"/>
    <col min="13833" max="13833" width="22.42578125" style="152" customWidth="1"/>
    <col min="13834" max="14080" width="11.42578125" style="152"/>
    <col min="14081" max="14081" width="1" style="152" customWidth="1"/>
    <col min="14082" max="14082" width="25.42578125" style="152" customWidth="1"/>
    <col min="14083" max="14083" width="14.5703125" style="152" customWidth="1"/>
    <col min="14084" max="14084" width="20.140625" style="152" customWidth="1"/>
    <col min="14085" max="14085" width="16.42578125" style="152" customWidth="1"/>
    <col min="14086" max="14086" width="25" style="152" customWidth="1"/>
    <col min="14087" max="14087" width="22" style="152" customWidth="1"/>
    <col min="14088" max="14088" width="20.5703125" style="152" customWidth="1"/>
    <col min="14089" max="14089" width="22.42578125" style="152" customWidth="1"/>
    <col min="14090" max="14336" width="11.42578125" style="152"/>
    <col min="14337" max="14337" width="1" style="152" customWidth="1"/>
    <col min="14338" max="14338" width="25.42578125" style="152" customWidth="1"/>
    <col min="14339" max="14339" width="14.5703125" style="152" customWidth="1"/>
    <col min="14340" max="14340" width="20.140625" style="152" customWidth="1"/>
    <col min="14341" max="14341" width="16.42578125" style="152" customWidth="1"/>
    <col min="14342" max="14342" width="25" style="152" customWidth="1"/>
    <col min="14343" max="14343" width="22" style="152" customWidth="1"/>
    <col min="14344" max="14344" width="20.5703125" style="152" customWidth="1"/>
    <col min="14345" max="14345" width="22.42578125" style="152" customWidth="1"/>
    <col min="14346" max="14592" width="11.42578125" style="152"/>
    <col min="14593" max="14593" width="1" style="152" customWidth="1"/>
    <col min="14594" max="14594" width="25.42578125" style="152" customWidth="1"/>
    <col min="14595" max="14595" width="14.5703125" style="152" customWidth="1"/>
    <col min="14596" max="14596" width="20.140625" style="152" customWidth="1"/>
    <col min="14597" max="14597" width="16.42578125" style="152" customWidth="1"/>
    <col min="14598" max="14598" width="25" style="152" customWidth="1"/>
    <col min="14599" max="14599" width="22" style="152" customWidth="1"/>
    <col min="14600" max="14600" width="20.5703125" style="152" customWidth="1"/>
    <col min="14601" max="14601" width="22.42578125" style="152" customWidth="1"/>
    <col min="14602" max="14848" width="11.42578125" style="152"/>
    <col min="14849" max="14849" width="1" style="152" customWidth="1"/>
    <col min="14850" max="14850" width="25.42578125" style="152" customWidth="1"/>
    <col min="14851" max="14851" width="14.5703125" style="152" customWidth="1"/>
    <col min="14852" max="14852" width="20.140625" style="152" customWidth="1"/>
    <col min="14853" max="14853" width="16.42578125" style="152" customWidth="1"/>
    <col min="14854" max="14854" width="25" style="152" customWidth="1"/>
    <col min="14855" max="14855" width="22" style="152" customWidth="1"/>
    <col min="14856" max="14856" width="20.5703125" style="152" customWidth="1"/>
    <col min="14857" max="14857" width="22.42578125" style="152" customWidth="1"/>
    <col min="14858" max="15104" width="11.42578125" style="152"/>
    <col min="15105" max="15105" width="1" style="152" customWidth="1"/>
    <col min="15106" max="15106" width="25.42578125" style="152" customWidth="1"/>
    <col min="15107" max="15107" width="14.5703125" style="152" customWidth="1"/>
    <col min="15108" max="15108" width="20.140625" style="152" customWidth="1"/>
    <col min="15109" max="15109" width="16.42578125" style="152" customWidth="1"/>
    <col min="15110" max="15110" width="25" style="152" customWidth="1"/>
    <col min="15111" max="15111" width="22" style="152" customWidth="1"/>
    <col min="15112" max="15112" width="20.5703125" style="152" customWidth="1"/>
    <col min="15113" max="15113" width="22.42578125" style="152" customWidth="1"/>
    <col min="15114" max="15360" width="11.42578125" style="152"/>
    <col min="15361" max="15361" width="1" style="152" customWidth="1"/>
    <col min="15362" max="15362" width="25.42578125" style="152" customWidth="1"/>
    <col min="15363" max="15363" width="14.5703125" style="152" customWidth="1"/>
    <col min="15364" max="15364" width="20.140625" style="152" customWidth="1"/>
    <col min="15365" max="15365" width="16.42578125" style="152" customWidth="1"/>
    <col min="15366" max="15366" width="25" style="152" customWidth="1"/>
    <col min="15367" max="15367" width="22" style="152" customWidth="1"/>
    <col min="15368" max="15368" width="20.5703125" style="152" customWidth="1"/>
    <col min="15369" max="15369" width="22.42578125" style="152" customWidth="1"/>
    <col min="15370" max="15616" width="11.42578125" style="152"/>
    <col min="15617" max="15617" width="1" style="152" customWidth="1"/>
    <col min="15618" max="15618" width="25.42578125" style="152" customWidth="1"/>
    <col min="15619" max="15619" width="14.5703125" style="152" customWidth="1"/>
    <col min="15620" max="15620" width="20.140625" style="152" customWidth="1"/>
    <col min="15621" max="15621" width="16.42578125" style="152" customWidth="1"/>
    <col min="15622" max="15622" width="25" style="152" customWidth="1"/>
    <col min="15623" max="15623" width="22" style="152" customWidth="1"/>
    <col min="15624" max="15624" width="20.5703125" style="152" customWidth="1"/>
    <col min="15625" max="15625" width="22.42578125" style="152" customWidth="1"/>
    <col min="15626" max="15872" width="11.42578125" style="152"/>
    <col min="15873" max="15873" width="1" style="152" customWidth="1"/>
    <col min="15874" max="15874" width="25.42578125" style="152" customWidth="1"/>
    <col min="15875" max="15875" width="14.5703125" style="152" customWidth="1"/>
    <col min="15876" max="15876" width="20.140625" style="152" customWidth="1"/>
    <col min="15877" max="15877" width="16.42578125" style="152" customWidth="1"/>
    <col min="15878" max="15878" width="25" style="152" customWidth="1"/>
    <col min="15879" max="15879" width="22" style="152" customWidth="1"/>
    <col min="15880" max="15880" width="20.5703125" style="152" customWidth="1"/>
    <col min="15881" max="15881" width="22.42578125" style="152" customWidth="1"/>
    <col min="15882" max="16128" width="11.42578125" style="152"/>
    <col min="16129" max="16129" width="1" style="152" customWidth="1"/>
    <col min="16130" max="16130" width="25.42578125" style="152" customWidth="1"/>
    <col min="16131" max="16131" width="14.5703125" style="152" customWidth="1"/>
    <col min="16132" max="16132" width="20.140625" style="152" customWidth="1"/>
    <col min="16133" max="16133" width="16.42578125" style="152" customWidth="1"/>
    <col min="16134" max="16134" width="25" style="152" customWidth="1"/>
    <col min="16135" max="16135" width="22" style="152" customWidth="1"/>
    <col min="16136" max="16136" width="20.5703125" style="152" customWidth="1"/>
    <col min="16137" max="16137" width="22.42578125" style="152" customWidth="1"/>
    <col min="16138" max="16384" width="11.42578125" style="152"/>
  </cols>
  <sheetData>
    <row r="1" spans="2:14" ht="6" customHeight="1" x14ac:dyDescent="0.2"/>
    <row r="2" spans="2:14" ht="25.5" customHeight="1" x14ac:dyDescent="0.2">
      <c r="B2" s="550"/>
      <c r="C2" s="551" t="s">
        <v>102</v>
      </c>
      <c r="D2" s="551"/>
      <c r="E2" s="551"/>
      <c r="F2" s="551"/>
      <c r="G2" s="551"/>
      <c r="H2" s="551"/>
      <c r="I2" s="551"/>
      <c r="M2" s="156" t="s">
        <v>35</v>
      </c>
    </row>
    <row r="3" spans="2:14" ht="25.5" customHeight="1" x14ac:dyDescent="0.2">
      <c r="B3" s="550"/>
      <c r="C3" s="366" t="s">
        <v>18</v>
      </c>
      <c r="D3" s="366"/>
      <c r="E3" s="366"/>
      <c r="F3" s="366"/>
      <c r="G3" s="366"/>
      <c r="H3" s="366"/>
      <c r="I3" s="366"/>
      <c r="M3" s="156" t="s">
        <v>30</v>
      </c>
    </row>
    <row r="4" spans="2:14" ht="25.5" customHeight="1" x14ac:dyDescent="0.2">
      <c r="B4" s="550"/>
      <c r="C4" s="366" t="s">
        <v>0</v>
      </c>
      <c r="D4" s="366"/>
      <c r="E4" s="366"/>
      <c r="F4" s="366"/>
      <c r="G4" s="366"/>
      <c r="H4" s="366"/>
      <c r="I4" s="366"/>
      <c r="M4" s="156" t="s">
        <v>36</v>
      </c>
    </row>
    <row r="5" spans="2:14" ht="25.5" customHeight="1" x14ac:dyDescent="0.2">
      <c r="B5" s="550"/>
      <c r="C5" s="366" t="s">
        <v>469</v>
      </c>
      <c r="D5" s="366"/>
      <c r="E5" s="366"/>
      <c r="F5" s="366"/>
      <c r="G5" s="366" t="s">
        <v>470</v>
      </c>
      <c r="H5" s="366"/>
      <c r="I5" s="366"/>
      <c r="M5" s="156" t="s">
        <v>31</v>
      </c>
    </row>
    <row r="6" spans="2:14" ht="23.25" customHeight="1" x14ac:dyDescent="0.2">
      <c r="B6" s="552" t="s">
        <v>1</v>
      </c>
      <c r="C6" s="552"/>
      <c r="D6" s="552"/>
      <c r="E6" s="552"/>
      <c r="F6" s="552"/>
      <c r="G6" s="552"/>
      <c r="H6" s="552"/>
      <c r="I6" s="552"/>
    </row>
    <row r="7" spans="2:14" ht="24" customHeight="1" x14ac:dyDescent="0.2">
      <c r="B7" s="553" t="s">
        <v>37</v>
      </c>
      <c r="C7" s="553"/>
      <c r="D7" s="553"/>
      <c r="E7" s="553"/>
      <c r="F7" s="553"/>
      <c r="G7" s="553"/>
      <c r="H7" s="553"/>
      <c r="I7" s="553"/>
    </row>
    <row r="8" spans="2:14" ht="24" customHeight="1" x14ac:dyDescent="0.2">
      <c r="B8" s="554" t="s">
        <v>19</v>
      </c>
      <c r="C8" s="554"/>
      <c r="D8" s="554"/>
      <c r="E8" s="554"/>
      <c r="F8" s="554"/>
      <c r="G8" s="554"/>
      <c r="H8" s="554"/>
      <c r="I8" s="554"/>
      <c r="N8" s="155" t="s">
        <v>56</v>
      </c>
    </row>
    <row r="9" spans="2:14" ht="30.75" customHeight="1" x14ac:dyDescent="0.2">
      <c r="B9" s="157" t="s">
        <v>100</v>
      </c>
      <c r="C9" s="158">
        <v>4</v>
      </c>
      <c r="D9" s="548" t="s">
        <v>101</v>
      </c>
      <c r="E9" s="548"/>
      <c r="F9" s="555" t="s">
        <v>564</v>
      </c>
      <c r="G9" s="555"/>
      <c r="H9" s="555"/>
      <c r="I9" s="555"/>
      <c r="M9" s="156" t="s">
        <v>22</v>
      </c>
      <c r="N9" s="155" t="s">
        <v>57</v>
      </c>
    </row>
    <row r="10" spans="2:14" ht="30.75" customHeight="1" x14ac:dyDescent="0.2">
      <c r="B10" s="157" t="s">
        <v>40</v>
      </c>
      <c r="C10" s="158" t="s">
        <v>88</v>
      </c>
      <c r="D10" s="548" t="s">
        <v>39</v>
      </c>
      <c r="E10" s="548"/>
      <c r="F10" s="549" t="s">
        <v>508</v>
      </c>
      <c r="G10" s="549"/>
      <c r="H10" s="159" t="s">
        <v>45</v>
      </c>
      <c r="I10" s="158" t="s">
        <v>88</v>
      </c>
      <c r="M10" s="156" t="s">
        <v>23</v>
      </c>
      <c r="N10" s="155" t="s">
        <v>58</v>
      </c>
    </row>
    <row r="11" spans="2:14" ht="30.75" customHeight="1" x14ac:dyDescent="0.2">
      <c r="B11" s="157" t="s">
        <v>46</v>
      </c>
      <c r="C11" s="555" t="s">
        <v>237</v>
      </c>
      <c r="D11" s="555"/>
      <c r="E11" s="555"/>
      <c r="F11" s="555"/>
      <c r="G11" s="159" t="s">
        <v>47</v>
      </c>
      <c r="H11" s="556" t="s">
        <v>237</v>
      </c>
      <c r="I11" s="556"/>
      <c r="M11" s="156" t="s">
        <v>24</v>
      </c>
      <c r="N11" s="155" t="s">
        <v>59</v>
      </c>
    </row>
    <row r="12" spans="2:14" ht="30.75" customHeight="1" x14ac:dyDescent="0.2">
      <c r="B12" s="157" t="s">
        <v>48</v>
      </c>
      <c r="C12" s="557" t="s">
        <v>22</v>
      </c>
      <c r="D12" s="557"/>
      <c r="E12" s="557"/>
      <c r="F12" s="557"/>
      <c r="G12" s="159" t="s">
        <v>49</v>
      </c>
      <c r="H12" s="558" t="s">
        <v>214</v>
      </c>
      <c r="I12" s="558"/>
      <c r="M12" s="160" t="s">
        <v>25</v>
      </c>
    </row>
    <row r="13" spans="2:14" ht="30.75" customHeight="1" x14ac:dyDescent="0.2">
      <c r="B13" s="157" t="s">
        <v>50</v>
      </c>
      <c r="C13" s="559" t="s">
        <v>92</v>
      </c>
      <c r="D13" s="560"/>
      <c r="E13" s="560"/>
      <c r="F13" s="560"/>
      <c r="G13" s="560"/>
      <c r="H13" s="560"/>
      <c r="I13" s="560"/>
      <c r="M13" s="160"/>
    </row>
    <row r="14" spans="2:14" ht="30.75" customHeight="1" x14ac:dyDescent="0.2">
      <c r="B14" s="157" t="s">
        <v>51</v>
      </c>
      <c r="C14" s="549" t="s">
        <v>237</v>
      </c>
      <c r="D14" s="549"/>
      <c r="E14" s="549"/>
      <c r="F14" s="549"/>
      <c r="G14" s="549"/>
      <c r="H14" s="549"/>
      <c r="I14" s="549"/>
      <c r="M14" s="160"/>
      <c r="N14" s="155" t="s">
        <v>87</v>
      </c>
    </row>
    <row r="15" spans="2:14" ht="30.75" customHeight="1" x14ac:dyDescent="0.2">
      <c r="B15" s="157" t="s">
        <v>52</v>
      </c>
      <c r="C15" s="555" t="s">
        <v>493</v>
      </c>
      <c r="D15" s="555"/>
      <c r="E15" s="555"/>
      <c r="F15" s="555"/>
      <c r="G15" s="159" t="s">
        <v>53</v>
      </c>
      <c r="H15" s="549" t="s">
        <v>32</v>
      </c>
      <c r="I15" s="549"/>
      <c r="M15" s="160" t="s">
        <v>26</v>
      </c>
      <c r="N15" s="155" t="s">
        <v>88</v>
      </c>
    </row>
    <row r="16" spans="2:14" ht="30.75" customHeight="1" x14ac:dyDescent="0.2">
      <c r="B16" s="157" t="s">
        <v>54</v>
      </c>
      <c r="C16" s="561" t="s">
        <v>567</v>
      </c>
      <c r="D16" s="561"/>
      <c r="E16" s="561"/>
      <c r="F16" s="561"/>
      <c r="G16" s="159" t="s">
        <v>55</v>
      </c>
      <c r="H16" s="549" t="s">
        <v>56</v>
      </c>
      <c r="I16" s="549"/>
      <c r="M16" s="160" t="s">
        <v>27</v>
      </c>
    </row>
    <row r="17" spans="2:14" ht="40.5" customHeight="1" x14ac:dyDescent="0.2">
      <c r="B17" s="157" t="s">
        <v>60</v>
      </c>
      <c r="C17" s="555" t="s">
        <v>494</v>
      </c>
      <c r="D17" s="555"/>
      <c r="E17" s="555"/>
      <c r="F17" s="555"/>
      <c r="G17" s="555"/>
      <c r="H17" s="555"/>
      <c r="I17" s="555"/>
      <c r="M17" s="160" t="s">
        <v>28</v>
      </c>
      <c r="N17" s="155" t="s">
        <v>89</v>
      </c>
    </row>
    <row r="18" spans="2:14" ht="30.75" customHeight="1" x14ac:dyDescent="0.2">
      <c r="B18" s="157" t="s">
        <v>61</v>
      </c>
      <c r="C18" s="555" t="s">
        <v>495</v>
      </c>
      <c r="D18" s="555"/>
      <c r="E18" s="555"/>
      <c r="F18" s="555"/>
      <c r="G18" s="555"/>
      <c r="H18" s="555"/>
      <c r="I18" s="555"/>
      <c r="M18" s="160" t="s">
        <v>29</v>
      </c>
      <c r="N18" s="155" t="s">
        <v>90</v>
      </c>
    </row>
    <row r="19" spans="2:14" ht="30.75" customHeight="1" x14ac:dyDescent="0.2">
      <c r="B19" s="157" t="s">
        <v>62</v>
      </c>
      <c r="C19" s="555" t="s">
        <v>496</v>
      </c>
      <c r="D19" s="555"/>
      <c r="E19" s="555"/>
      <c r="F19" s="555"/>
      <c r="G19" s="555"/>
      <c r="H19" s="555"/>
      <c r="I19" s="555"/>
      <c r="M19" s="160"/>
      <c r="N19" s="155" t="s">
        <v>91</v>
      </c>
    </row>
    <row r="20" spans="2:14" ht="30.75" customHeight="1" x14ac:dyDescent="0.2">
      <c r="B20" s="157" t="s">
        <v>63</v>
      </c>
      <c r="C20" s="562" t="s">
        <v>497</v>
      </c>
      <c r="D20" s="562"/>
      <c r="E20" s="562"/>
      <c r="F20" s="562"/>
      <c r="G20" s="562"/>
      <c r="H20" s="562"/>
      <c r="I20" s="562"/>
      <c r="M20" s="160" t="s">
        <v>32</v>
      </c>
      <c r="N20" s="155" t="s">
        <v>92</v>
      </c>
    </row>
    <row r="21" spans="2:14" ht="27.75" customHeight="1" x14ac:dyDescent="0.2">
      <c r="B21" s="548" t="s">
        <v>64</v>
      </c>
      <c r="C21" s="563" t="s">
        <v>41</v>
      </c>
      <c r="D21" s="563"/>
      <c r="E21" s="563"/>
      <c r="F21" s="564" t="s">
        <v>42</v>
      </c>
      <c r="G21" s="564"/>
      <c r="H21" s="564"/>
      <c r="I21" s="564"/>
      <c r="M21" s="160" t="s">
        <v>33</v>
      </c>
      <c r="N21" s="155" t="s">
        <v>93</v>
      </c>
    </row>
    <row r="22" spans="2:14" ht="27" customHeight="1" x14ac:dyDescent="0.2">
      <c r="B22" s="548"/>
      <c r="C22" s="555" t="s">
        <v>498</v>
      </c>
      <c r="D22" s="555"/>
      <c r="E22" s="555"/>
      <c r="F22" s="555" t="s">
        <v>499</v>
      </c>
      <c r="G22" s="555"/>
      <c r="H22" s="555"/>
      <c r="I22" s="555"/>
      <c r="M22" s="160" t="s">
        <v>34</v>
      </c>
      <c r="N22" s="155" t="s">
        <v>94</v>
      </c>
    </row>
    <row r="23" spans="2:14" ht="39.75" customHeight="1" x14ac:dyDescent="0.2">
      <c r="B23" s="157" t="s">
        <v>65</v>
      </c>
      <c r="C23" s="549" t="s">
        <v>500</v>
      </c>
      <c r="D23" s="549"/>
      <c r="E23" s="549"/>
      <c r="F23" s="549" t="s">
        <v>500</v>
      </c>
      <c r="G23" s="549"/>
      <c r="H23" s="549"/>
      <c r="I23" s="549"/>
      <c r="M23" s="160"/>
      <c r="N23" s="155" t="s">
        <v>95</v>
      </c>
    </row>
    <row r="24" spans="2:14" ht="48.75" customHeight="1" x14ac:dyDescent="0.2">
      <c r="B24" s="157" t="s">
        <v>66</v>
      </c>
      <c r="C24" s="555" t="s">
        <v>501</v>
      </c>
      <c r="D24" s="555"/>
      <c r="E24" s="555"/>
      <c r="F24" s="555" t="s">
        <v>502</v>
      </c>
      <c r="G24" s="555"/>
      <c r="H24" s="555"/>
      <c r="I24" s="555"/>
      <c r="M24" s="160"/>
      <c r="N24" s="155" t="s">
        <v>96</v>
      </c>
    </row>
    <row r="25" spans="2:14" ht="29.25" customHeight="1" x14ac:dyDescent="0.2">
      <c r="B25" s="157" t="s">
        <v>67</v>
      </c>
      <c r="C25" s="566">
        <v>44013</v>
      </c>
      <c r="D25" s="555"/>
      <c r="E25" s="555"/>
      <c r="F25" s="159" t="s">
        <v>98</v>
      </c>
      <c r="G25" s="567"/>
      <c r="H25" s="567"/>
      <c r="I25" s="567"/>
      <c r="M25" s="160"/>
    </row>
    <row r="26" spans="2:14" ht="27" customHeight="1" x14ac:dyDescent="0.2">
      <c r="B26" s="157" t="s">
        <v>97</v>
      </c>
      <c r="C26" s="566">
        <v>44196</v>
      </c>
      <c r="D26" s="555"/>
      <c r="E26" s="555"/>
      <c r="F26" s="159" t="s">
        <v>68</v>
      </c>
      <c r="G26" s="568">
        <v>1</v>
      </c>
      <c r="H26" s="568"/>
      <c r="I26" s="568"/>
      <c r="M26" s="160"/>
    </row>
    <row r="27" spans="2:14" ht="36.75" customHeight="1" x14ac:dyDescent="0.2">
      <c r="B27" s="157" t="s">
        <v>99</v>
      </c>
      <c r="C27" s="549" t="s">
        <v>28</v>
      </c>
      <c r="D27" s="549"/>
      <c r="E27" s="549"/>
      <c r="F27" s="161" t="s">
        <v>69</v>
      </c>
      <c r="G27" s="569" t="s">
        <v>242</v>
      </c>
      <c r="H27" s="569"/>
      <c r="I27" s="569"/>
      <c r="M27" s="160"/>
    </row>
    <row r="28" spans="2:14" ht="30" customHeight="1" x14ac:dyDescent="0.2">
      <c r="B28" s="570" t="s">
        <v>20</v>
      </c>
      <c r="C28" s="570"/>
      <c r="D28" s="570"/>
      <c r="E28" s="570"/>
      <c r="F28" s="570"/>
      <c r="G28" s="570"/>
      <c r="H28" s="570"/>
      <c r="I28" s="570"/>
      <c r="M28" s="160"/>
    </row>
    <row r="29" spans="2:14" ht="56.25" customHeight="1" x14ac:dyDescent="0.2">
      <c r="B29" s="150" t="s">
        <v>2</v>
      </c>
      <c r="C29" s="150" t="s">
        <v>70</v>
      </c>
      <c r="D29" s="150" t="s">
        <v>43</v>
      </c>
      <c r="E29" s="150" t="s">
        <v>71</v>
      </c>
      <c r="F29" s="150" t="s">
        <v>44</v>
      </c>
      <c r="G29" s="162" t="s">
        <v>13</v>
      </c>
      <c r="H29" s="162" t="s">
        <v>14</v>
      </c>
      <c r="I29" s="150" t="s">
        <v>15</v>
      </c>
      <c r="M29" s="160"/>
    </row>
    <row r="30" spans="2:14" ht="19.5" customHeight="1" x14ac:dyDescent="0.2">
      <c r="B30" s="163" t="s">
        <v>3</v>
      </c>
      <c r="C30" s="164">
        <v>0</v>
      </c>
      <c r="D30" s="165">
        <f>+C30</f>
        <v>0</v>
      </c>
      <c r="E30" s="164">
        <v>0</v>
      </c>
      <c r="F30" s="165">
        <f>+E30</f>
        <v>0</v>
      </c>
      <c r="G30" s="166" t="e">
        <f>+C30/E30</f>
        <v>#DIV/0!</v>
      </c>
      <c r="H30" s="167">
        <f>+D30/$F$41</f>
        <v>0</v>
      </c>
      <c r="I30" s="168">
        <f>+H30/$G$26</f>
        <v>0</v>
      </c>
      <c r="M30" s="160"/>
    </row>
    <row r="31" spans="2:14" ht="19.5" customHeight="1" x14ac:dyDescent="0.2">
      <c r="B31" s="163" t="s">
        <v>4</v>
      </c>
      <c r="C31" s="164">
        <v>0</v>
      </c>
      <c r="D31" s="165">
        <f>+D30+C31</f>
        <v>0</v>
      </c>
      <c r="E31" s="164">
        <v>0</v>
      </c>
      <c r="F31" s="165">
        <f>+F30+E31</f>
        <v>0</v>
      </c>
      <c r="G31" s="166" t="e">
        <f t="shared" ref="G31:G41" si="0">+C31/E31</f>
        <v>#DIV/0!</v>
      </c>
      <c r="H31" s="167">
        <f t="shared" ref="H31:H41" si="1">+D31/$F$41</f>
        <v>0</v>
      </c>
      <c r="I31" s="168">
        <f t="shared" ref="I31:I41" si="2">+H31/$G$26</f>
        <v>0</v>
      </c>
      <c r="M31" s="160"/>
    </row>
    <row r="32" spans="2:14" ht="19.5" customHeight="1" x14ac:dyDescent="0.2">
      <c r="B32" s="163" t="s">
        <v>5</v>
      </c>
      <c r="C32" s="164">
        <v>0</v>
      </c>
      <c r="D32" s="165">
        <f t="shared" ref="D32:D41" si="3">+D31+C32</f>
        <v>0</v>
      </c>
      <c r="E32" s="164">
        <v>0</v>
      </c>
      <c r="F32" s="165">
        <f t="shared" ref="F32:F41" si="4">+F31+E32</f>
        <v>0</v>
      </c>
      <c r="G32" s="166" t="e">
        <f t="shared" si="0"/>
        <v>#DIV/0!</v>
      </c>
      <c r="H32" s="167">
        <f t="shared" si="1"/>
        <v>0</v>
      </c>
      <c r="I32" s="168">
        <f t="shared" si="2"/>
        <v>0</v>
      </c>
      <c r="M32" s="160"/>
    </row>
    <row r="33" spans="2:9" ht="19.5" customHeight="1" x14ac:dyDescent="0.2">
      <c r="B33" s="163" t="s">
        <v>6</v>
      </c>
      <c r="C33" s="164">
        <v>0</v>
      </c>
      <c r="D33" s="165">
        <f t="shared" si="3"/>
        <v>0</v>
      </c>
      <c r="E33" s="164">
        <v>0</v>
      </c>
      <c r="F33" s="165">
        <f t="shared" si="4"/>
        <v>0</v>
      </c>
      <c r="G33" s="166" t="e">
        <f t="shared" si="0"/>
        <v>#DIV/0!</v>
      </c>
      <c r="H33" s="167">
        <f t="shared" si="1"/>
        <v>0</v>
      </c>
      <c r="I33" s="168">
        <f t="shared" si="2"/>
        <v>0</v>
      </c>
    </row>
    <row r="34" spans="2:9" ht="19.5" customHeight="1" x14ac:dyDescent="0.2">
      <c r="B34" s="163" t="s">
        <v>7</v>
      </c>
      <c r="C34" s="164">
        <v>0</v>
      </c>
      <c r="D34" s="165">
        <f t="shared" si="3"/>
        <v>0</v>
      </c>
      <c r="E34" s="164">
        <v>0</v>
      </c>
      <c r="F34" s="165">
        <f t="shared" si="4"/>
        <v>0</v>
      </c>
      <c r="G34" s="166" t="e">
        <f t="shared" si="0"/>
        <v>#DIV/0!</v>
      </c>
      <c r="H34" s="167">
        <f t="shared" si="1"/>
        <v>0</v>
      </c>
      <c r="I34" s="168">
        <f t="shared" si="2"/>
        <v>0</v>
      </c>
    </row>
    <row r="35" spans="2:9" ht="19.5" customHeight="1" x14ac:dyDescent="0.2">
      <c r="B35" s="163" t="s">
        <v>8</v>
      </c>
      <c r="C35" s="164">
        <v>0</v>
      </c>
      <c r="D35" s="165">
        <f t="shared" si="3"/>
        <v>0</v>
      </c>
      <c r="E35" s="164">
        <v>0</v>
      </c>
      <c r="F35" s="165">
        <f t="shared" si="4"/>
        <v>0</v>
      </c>
      <c r="G35" s="166" t="e">
        <f t="shared" si="0"/>
        <v>#DIV/0!</v>
      </c>
      <c r="H35" s="167">
        <f t="shared" si="1"/>
        <v>0</v>
      </c>
      <c r="I35" s="168">
        <f t="shared" si="2"/>
        <v>0</v>
      </c>
    </row>
    <row r="36" spans="2:9" ht="19.5" customHeight="1" x14ac:dyDescent="0.2">
      <c r="B36" s="163" t="s">
        <v>9</v>
      </c>
      <c r="C36" s="164">
        <v>0</v>
      </c>
      <c r="D36" s="165">
        <f t="shared" si="3"/>
        <v>0</v>
      </c>
      <c r="E36" s="164">
        <v>0</v>
      </c>
      <c r="F36" s="165">
        <f t="shared" si="4"/>
        <v>0</v>
      </c>
      <c r="G36" s="166" t="e">
        <f t="shared" si="0"/>
        <v>#DIV/0!</v>
      </c>
      <c r="H36" s="167">
        <f t="shared" si="1"/>
        <v>0</v>
      </c>
      <c r="I36" s="168">
        <f t="shared" si="2"/>
        <v>0</v>
      </c>
    </row>
    <row r="37" spans="2:9" ht="19.5" customHeight="1" x14ac:dyDescent="0.2">
      <c r="B37" s="163" t="s">
        <v>10</v>
      </c>
      <c r="C37" s="164">
        <v>0</v>
      </c>
      <c r="D37" s="165">
        <f t="shared" si="3"/>
        <v>0</v>
      </c>
      <c r="E37" s="164">
        <v>0</v>
      </c>
      <c r="F37" s="165">
        <f t="shared" si="4"/>
        <v>0</v>
      </c>
      <c r="G37" s="166" t="e">
        <f t="shared" si="0"/>
        <v>#DIV/0!</v>
      </c>
      <c r="H37" s="167">
        <f t="shared" si="1"/>
        <v>0</v>
      </c>
      <c r="I37" s="168">
        <f t="shared" si="2"/>
        <v>0</v>
      </c>
    </row>
    <row r="38" spans="2:9" ht="19.5" customHeight="1" x14ac:dyDescent="0.2">
      <c r="B38" s="163" t="s">
        <v>11</v>
      </c>
      <c r="C38" s="164">
        <v>1</v>
      </c>
      <c r="D38" s="165">
        <f t="shared" si="3"/>
        <v>1</v>
      </c>
      <c r="E38" s="164">
        <v>1</v>
      </c>
      <c r="F38" s="165">
        <f t="shared" si="4"/>
        <v>1</v>
      </c>
      <c r="G38" s="166">
        <f t="shared" si="0"/>
        <v>1</v>
      </c>
      <c r="H38" s="167">
        <f t="shared" si="1"/>
        <v>0.5</v>
      </c>
      <c r="I38" s="168">
        <f t="shared" si="2"/>
        <v>0.5</v>
      </c>
    </row>
    <row r="39" spans="2:9" ht="19.5" customHeight="1" x14ac:dyDescent="0.2">
      <c r="B39" s="163" t="s">
        <v>12</v>
      </c>
      <c r="C39" s="164">
        <v>0</v>
      </c>
      <c r="D39" s="165">
        <f t="shared" si="3"/>
        <v>1</v>
      </c>
      <c r="E39" s="164">
        <v>0</v>
      </c>
      <c r="F39" s="165">
        <f t="shared" si="4"/>
        <v>1</v>
      </c>
      <c r="G39" s="166" t="e">
        <f t="shared" si="0"/>
        <v>#DIV/0!</v>
      </c>
      <c r="H39" s="167">
        <f t="shared" si="1"/>
        <v>0.5</v>
      </c>
      <c r="I39" s="168">
        <f t="shared" si="2"/>
        <v>0.5</v>
      </c>
    </row>
    <row r="40" spans="2:9" ht="19.5" customHeight="1" x14ac:dyDescent="0.2">
      <c r="B40" s="163" t="s">
        <v>16</v>
      </c>
      <c r="C40" s="164">
        <v>0</v>
      </c>
      <c r="D40" s="165">
        <f t="shared" si="3"/>
        <v>1</v>
      </c>
      <c r="E40" s="164">
        <v>0</v>
      </c>
      <c r="F40" s="165">
        <f t="shared" si="4"/>
        <v>1</v>
      </c>
      <c r="G40" s="166" t="e">
        <f t="shared" si="0"/>
        <v>#DIV/0!</v>
      </c>
      <c r="H40" s="167">
        <f t="shared" si="1"/>
        <v>0.5</v>
      </c>
      <c r="I40" s="168">
        <f t="shared" si="2"/>
        <v>0.5</v>
      </c>
    </row>
    <row r="41" spans="2:9" ht="19.5" customHeight="1" x14ac:dyDescent="0.2">
      <c r="B41" s="163" t="s">
        <v>17</v>
      </c>
      <c r="C41" s="164">
        <v>0</v>
      </c>
      <c r="D41" s="165">
        <f t="shared" si="3"/>
        <v>1</v>
      </c>
      <c r="E41" s="235">
        <v>1</v>
      </c>
      <c r="F41" s="165">
        <f t="shared" si="4"/>
        <v>2</v>
      </c>
      <c r="G41" s="166">
        <f t="shared" si="0"/>
        <v>0</v>
      </c>
      <c r="H41" s="167">
        <f t="shared" si="1"/>
        <v>0.5</v>
      </c>
      <c r="I41" s="168">
        <f t="shared" si="2"/>
        <v>0.5</v>
      </c>
    </row>
    <row r="42" spans="2:9" ht="54" customHeight="1" x14ac:dyDescent="0.2">
      <c r="B42" s="148" t="s">
        <v>72</v>
      </c>
      <c r="C42" s="565" t="s">
        <v>566</v>
      </c>
      <c r="D42" s="565"/>
      <c r="E42" s="565"/>
      <c r="F42" s="565"/>
      <c r="G42" s="565"/>
      <c r="H42" s="565"/>
      <c r="I42" s="565"/>
    </row>
    <row r="43" spans="2:9" ht="29.25" customHeight="1" x14ac:dyDescent="0.2">
      <c r="B43" s="573" t="s">
        <v>21</v>
      </c>
      <c r="C43" s="573"/>
      <c r="D43" s="573"/>
      <c r="E43" s="573"/>
      <c r="F43" s="573"/>
      <c r="G43" s="573"/>
      <c r="H43" s="573"/>
      <c r="I43" s="573"/>
    </row>
    <row r="44" spans="2:9" ht="45.75" customHeight="1" x14ac:dyDescent="0.2">
      <c r="B44" s="574"/>
      <c r="C44" s="574"/>
      <c r="D44" s="574"/>
      <c r="E44" s="574"/>
      <c r="F44" s="574"/>
      <c r="G44" s="574"/>
      <c r="H44" s="574"/>
      <c r="I44" s="574"/>
    </row>
    <row r="45" spans="2:9" ht="45.75" customHeight="1" x14ac:dyDescent="0.2">
      <c r="B45" s="574"/>
      <c r="C45" s="574"/>
      <c r="D45" s="574"/>
      <c r="E45" s="574"/>
      <c r="F45" s="574"/>
      <c r="G45" s="574"/>
      <c r="H45" s="574"/>
      <c r="I45" s="574"/>
    </row>
    <row r="46" spans="2:9" ht="45.75" customHeight="1" x14ac:dyDescent="0.2">
      <c r="B46" s="574"/>
      <c r="C46" s="574"/>
      <c r="D46" s="574"/>
      <c r="E46" s="574"/>
      <c r="F46" s="574"/>
      <c r="G46" s="574"/>
      <c r="H46" s="574"/>
      <c r="I46" s="574"/>
    </row>
    <row r="47" spans="2:9" ht="45.75" customHeight="1" x14ac:dyDescent="0.2">
      <c r="B47" s="574"/>
      <c r="C47" s="574"/>
      <c r="D47" s="574"/>
      <c r="E47" s="574"/>
      <c r="F47" s="574"/>
      <c r="G47" s="574"/>
      <c r="H47" s="574"/>
      <c r="I47" s="574"/>
    </row>
    <row r="48" spans="2:9" ht="45.75" customHeight="1" x14ac:dyDescent="0.2">
      <c r="B48" s="574"/>
      <c r="C48" s="574"/>
      <c r="D48" s="574"/>
      <c r="E48" s="574"/>
      <c r="F48" s="574"/>
      <c r="G48" s="574"/>
      <c r="H48" s="574"/>
      <c r="I48" s="574"/>
    </row>
    <row r="49" spans="2:9" ht="30" customHeight="1" x14ac:dyDescent="0.2">
      <c r="B49" s="149" t="s">
        <v>73</v>
      </c>
      <c r="C49" s="565" t="s">
        <v>566</v>
      </c>
      <c r="D49" s="565"/>
      <c r="E49" s="565"/>
      <c r="F49" s="565"/>
      <c r="G49" s="565"/>
      <c r="H49" s="565"/>
      <c r="I49" s="565"/>
    </row>
    <row r="50" spans="2:9" ht="30" customHeight="1" x14ac:dyDescent="0.2">
      <c r="B50" s="149" t="s">
        <v>74</v>
      </c>
      <c r="C50" s="575" t="s">
        <v>242</v>
      </c>
      <c r="D50" s="575"/>
      <c r="E50" s="575"/>
      <c r="F50" s="575"/>
      <c r="G50" s="575"/>
      <c r="H50" s="575"/>
      <c r="I50" s="575"/>
    </row>
    <row r="51" spans="2:9" ht="46.5" customHeight="1" x14ac:dyDescent="0.2">
      <c r="B51" s="148" t="s">
        <v>75</v>
      </c>
      <c r="C51" s="576" t="s">
        <v>503</v>
      </c>
      <c r="D51" s="576"/>
      <c r="E51" s="576"/>
      <c r="F51" s="576"/>
      <c r="G51" s="576"/>
      <c r="H51" s="576"/>
      <c r="I51" s="576"/>
    </row>
    <row r="52" spans="2:9" ht="29.25" customHeight="1" x14ac:dyDescent="0.2">
      <c r="B52" s="573" t="s">
        <v>38</v>
      </c>
      <c r="C52" s="573"/>
      <c r="D52" s="573"/>
      <c r="E52" s="573"/>
      <c r="F52" s="573"/>
      <c r="G52" s="573"/>
      <c r="H52" s="573"/>
      <c r="I52" s="573"/>
    </row>
    <row r="53" spans="2:9" ht="33" customHeight="1" x14ac:dyDescent="0.2">
      <c r="B53" s="337" t="s">
        <v>76</v>
      </c>
      <c r="C53" s="150" t="s">
        <v>77</v>
      </c>
      <c r="D53" s="340" t="s">
        <v>78</v>
      </c>
      <c r="E53" s="340"/>
      <c r="F53" s="340"/>
      <c r="G53" s="340" t="s">
        <v>79</v>
      </c>
      <c r="H53" s="340"/>
      <c r="I53" s="340"/>
    </row>
    <row r="54" spans="2:9" ht="31.5" customHeight="1" x14ac:dyDescent="0.2">
      <c r="B54" s="337"/>
      <c r="C54" s="169"/>
      <c r="D54" s="334"/>
      <c r="E54" s="334"/>
      <c r="F54" s="334"/>
      <c r="G54" s="577"/>
      <c r="H54" s="577"/>
      <c r="I54" s="577"/>
    </row>
    <row r="55" spans="2:9" ht="31.5" customHeight="1" x14ac:dyDescent="0.2">
      <c r="B55" s="148" t="s">
        <v>80</v>
      </c>
      <c r="C55" s="571" t="s">
        <v>504</v>
      </c>
      <c r="D55" s="571"/>
      <c r="E55" s="572" t="s">
        <v>81</v>
      </c>
      <c r="F55" s="572"/>
      <c r="G55" s="571" t="s">
        <v>504</v>
      </c>
      <c r="H55" s="571"/>
      <c r="I55" s="571"/>
    </row>
    <row r="56" spans="2:9" ht="31.5" customHeight="1" x14ac:dyDescent="0.2">
      <c r="B56" s="170" t="s">
        <v>82</v>
      </c>
      <c r="C56" s="555" t="s">
        <v>473</v>
      </c>
      <c r="D56" s="555"/>
      <c r="E56" s="578" t="s">
        <v>86</v>
      </c>
      <c r="F56" s="578"/>
      <c r="G56" s="549" t="s">
        <v>473</v>
      </c>
      <c r="H56" s="549"/>
      <c r="I56" s="549"/>
    </row>
    <row r="57" spans="2:9" ht="31.5" customHeight="1" x14ac:dyDescent="0.2">
      <c r="B57" s="170" t="s">
        <v>84</v>
      </c>
      <c r="C57" s="579"/>
      <c r="D57" s="579"/>
      <c r="E57" s="548" t="s">
        <v>83</v>
      </c>
      <c r="F57" s="548"/>
      <c r="G57" s="579"/>
      <c r="H57" s="579"/>
      <c r="I57" s="579"/>
    </row>
    <row r="58" spans="2:9" ht="31.5" customHeight="1" x14ac:dyDescent="0.2">
      <c r="B58" s="170" t="s">
        <v>85</v>
      </c>
      <c r="C58" s="579"/>
      <c r="D58" s="579"/>
      <c r="E58" s="548"/>
      <c r="F58" s="548"/>
      <c r="G58" s="579"/>
      <c r="H58" s="579"/>
      <c r="I58" s="579"/>
    </row>
    <row r="59" spans="2:9" ht="15" hidden="1" x14ac:dyDescent="0.25">
      <c r="B59" s="9"/>
      <c r="C59" s="9"/>
      <c r="D59" s="10"/>
      <c r="E59" s="10"/>
      <c r="F59" s="10"/>
      <c r="G59" s="10"/>
      <c r="H59" s="10"/>
      <c r="I59" s="11"/>
    </row>
    <row r="60" spans="2:9" hidden="1" x14ac:dyDescent="0.2">
      <c r="B60" s="171"/>
      <c r="C60" s="172"/>
      <c r="D60" s="172"/>
      <c r="E60" s="173"/>
      <c r="F60" s="173"/>
      <c r="G60" s="174"/>
      <c r="H60" s="175"/>
      <c r="I60" s="172"/>
    </row>
    <row r="61" spans="2:9" hidden="1" x14ac:dyDescent="0.2">
      <c r="B61" s="171"/>
      <c r="C61" s="172"/>
      <c r="D61" s="172"/>
      <c r="E61" s="173"/>
      <c r="F61" s="173"/>
      <c r="G61" s="174"/>
      <c r="H61" s="175"/>
      <c r="I61" s="172"/>
    </row>
    <row r="62" spans="2:9" hidden="1" x14ac:dyDescent="0.2">
      <c r="B62" s="171"/>
      <c r="C62" s="172"/>
      <c r="D62" s="172"/>
      <c r="E62" s="173"/>
      <c r="F62" s="173"/>
      <c r="G62" s="174"/>
      <c r="H62" s="175"/>
      <c r="I62" s="172"/>
    </row>
    <row r="63" spans="2:9" hidden="1" x14ac:dyDescent="0.2">
      <c r="B63" s="171"/>
      <c r="C63" s="172"/>
      <c r="D63" s="172"/>
      <c r="E63" s="173"/>
      <c r="F63" s="173"/>
      <c r="G63" s="174"/>
      <c r="H63" s="175"/>
      <c r="I63" s="172"/>
    </row>
    <row r="64" spans="2:9" hidden="1" x14ac:dyDescent="0.2">
      <c r="B64" s="171"/>
      <c r="C64" s="172"/>
      <c r="D64" s="172"/>
      <c r="E64" s="173"/>
      <c r="F64" s="173"/>
      <c r="G64" s="174"/>
      <c r="H64" s="175"/>
      <c r="I64" s="172"/>
    </row>
    <row r="65" spans="2:9" hidden="1" x14ac:dyDescent="0.2">
      <c r="B65" s="171"/>
      <c r="C65" s="172"/>
      <c r="D65" s="172"/>
      <c r="E65" s="173"/>
      <c r="F65" s="173"/>
      <c r="G65" s="174"/>
      <c r="H65" s="175"/>
      <c r="I65" s="172"/>
    </row>
    <row r="66" spans="2:9" hidden="1" x14ac:dyDescent="0.2">
      <c r="B66" s="171"/>
      <c r="C66" s="172"/>
      <c r="D66" s="172"/>
      <c r="E66" s="173"/>
      <c r="F66" s="173"/>
      <c r="G66" s="174"/>
      <c r="H66" s="175"/>
      <c r="I66" s="172"/>
    </row>
    <row r="67" spans="2:9" hidden="1" x14ac:dyDescent="0.2">
      <c r="B67" s="171"/>
      <c r="C67" s="172"/>
      <c r="D67" s="172"/>
      <c r="E67" s="173"/>
      <c r="F67" s="173"/>
      <c r="G67" s="174"/>
      <c r="H67" s="175"/>
      <c r="I67" s="172"/>
    </row>
  </sheetData>
  <sheetProtection formatCells="0" formatColumns="0" formatRows="0"/>
  <mergeCells count="65">
    <mergeCell ref="C56:D56"/>
    <mergeCell ref="E56:F56"/>
    <mergeCell ref="G56:I56"/>
    <mergeCell ref="C57:D57"/>
    <mergeCell ref="E57:F58"/>
    <mergeCell ref="G57:I58"/>
    <mergeCell ref="C58:D5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2:B5"/>
    <mergeCell ref="C2:I2"/>
    <mergeCell ref="C3:I3"/>
    <mergeCell ref="C4:I4"/>
    <mergeCell ref="C5:F5"/>
    <mergeCell ref="G5:I5"/>
    <mergeCell ref="B6:I6"/>
    <mergeCell ref="B7:I7"/>
    <mergeCell ref="B8:I8"/>
    <mergeCell ref="D9:E9"/>
    <mergeCell ref="F9:I9"/>
  </mergeCells>
  <dataValidations disablePrompts="1" count="5">
    <dataValidation type="list" allowBlank="1" showInputMessage="1" showErrorMessage="1" sqref="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formula1>#REF!</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 type="list" allowBlank="1" showInputMessage="1" showErrorMessage="1" sqref="H15:I15 JD15:JE15 SZ15:TA15 ACV15:ACW15 AMR15:AMS15 AWN15:AWO15 BGJ15:BGK15 BQF15:BQG15 CAB15:CAC15 CJX15:CJY15 CTT15:CTU15 DDP15:DDQ15 DNL15:DNM15 DXH15:DXI15 EHD15:EHE15 EQZ15:ERA15 FAV15:FAW15 FKR15:FKS15 FUN15:FUO15 GEJ15:GEK15 GOF15:GOG15 GYB15:GYC15 HHX15:HHY15 HRT15:HRU15 IBP15:IBQ15 ILL15:ILM15 IVH15:IVI15 JFD15:JFE15 JOZ15:JPA15 JYV15:JYW15 KIR15:KIS15 KSN15:KSO15 LCJ15:LCK15 LMF15:LMG15 LWB15:LWC15 MFX15:MFY15 MPT15:MPU15 MZP15:MZQ15 NJL15:NJM15 NTH15:NTI15 ODD15:ODE15 OMZ15:ONA15 OWV15:OWW15 PGR15:PGS15 PQN15:PQO15 QAJ15:QAK15 QKF15:QKG15 QUB15:QUC15 RDX15:RDY15 RNT15:RNU15 RXP15:RXQ15 SHL15:SHM15 SRH15:SRI15 TBD15:TBE15 TKZ15:TLA15 TUV15:TUW15 UER15:UES15 UON15:UOO15 UYJ15:UYK15 VIF15:VIG15 VSB15:VSC15 WBX15:WBY15 WLT15:WLU15 WVP15:WVQ15 H65551:I65551 JD65551:JE65551 SZ65551:TA65551 ACV65551:ACW65551 AMR65551:AMS65551 AWN65551:AWO65551 BGJ65551:BGK65551 BQF65551:BQG65551 CAB65551:CAC65551 CJX65551:CJY65551 CTT65551:CTU65551 DDP65551:DDQ65551 DNL65551:DNM65551 DXH65551:DXI65551 EHD65551:EHE65551 EQZ65551:ERA65551 FAV65551:FAW65551 FKR65551:FKS65551 FUN65551:FUO65551 GEJ65551:GEK65551 GOF65551:GOG65551 GYB65551:GYC65551 HHX65551:HHY65551 HRT65551:HRU65551 IBP65551:IBQ65551 ILL65551:ILM65551 IVH65551:IVI65551 JFD65551:JFE65551 JOZ65551:JPA65551 JYV65551:JYW65551 KIR65551:KIS65551 KSN65551:KSO65551 LCJ65551:LCK65551 LMF65551:LMG65551 LWB65551:LWC65551 MFX65551:MFY65551 MPT65551:MPU65551 MZP65551:MZQ65551 NJL65551:NJM65551 NTH65551:NTI65551 ODD65551:ODE65551 OMZ65551:ONA65551 OWV65551:OWW65551 PGR65551:PGS65551 PQN65551:PQO65551 QAJ65551:QAK65551 QKF65551:QKG65551 QUB65551:QUC65551 RDX65551:RDY65551 RNT65551:RNU65551 RXP65551:RXQ65551 SHL65551:SHM65551 SRH65551:SRI65551 TBD65551:TBE65551 TKZ65551:TLA65551 TUV65551:TUW65551 UER65551:UES65551 UON65551:UOO65551 UYJ65551:UYK65551 VIF65551:VIG65551 VSB65551:VSC65551 WBX65551:WBY65551 WLT65551:WLU65551 WVP65551:WVQ65551 H131087:I131087 JD131087:JE131087 SZ131087:TA131087 ACV131087:ACW131087 AMR131087:AMS131087 AWN131087:AWO131087 BGJ131087:BGK131087 BQF131087:BQG131087 CAB131087:CAC131087 CJX131087:CJY131087 CTT131087:CTU131087 DDP131087:DDQ131087 DNL131087:DNM131087 DXH131087:DXI131087 EHD131087:EHE131087 EQZ131087:ERA131087 FAV131087:FAW131087 FKR131087:FKS131087 FUN131087:FUO131087 GEJ131087:GEK131087 GOF131087:GOG131087 GYB131087:GYC131087 HHX131087:HHY131087 HRT131087:HRU131087 IBP131087:IBQ131087 ILL131087:ILM131087 IVH131087:IVI131087 JFD131087:JFE131087 JOZ131087:JPA131087 JYV131087:JYW131087 KIR131087:KIS131087 KSN131087:KSO131087 LCJ131087:LCK131087 LMF131087:LMG131087 LWB131087:LWC131087 MFX131087:MFY131087 MPT131087:MPU131087 MZP131087:MZQ131087 NJL131087:NJM131087 NTH131087:NTI131087 ODD131087:ODE131087 OMZ131087:ONA131087 OWV131087:OWW131087 PGR131087:PGS131087 PQN131087:PQO131087 QAJ131087:QAK131087 QKF131087:QKG131087 QUB131087:QUC131087 RDX131087:RDY131087 RNT131087:RNU131087 RXP131087:RXQ131087 SHL131087:SHM131087 SRH131087:SRI131087 TBD131087:TBE131087 TKZ131087:TLA131087 TUV131087:TUW131087 UER131087:UES131087 UON131087:UOO131087 UYJ131087:UYK131087 VIF131087:VIG131087 VSB131087:VSC131087 WBX131087:WBY131087 WLT131087:WLU131087 WVP131087:WVQ131087 H196623:I196623 JD196623:JE196623 SZ196623:TA196623 ACV196623:ACW196623 AMR196623:AMS196623 AWN196623:AWO196623 BGJ196623:BGK196623 BQF196623:BQG196623 CAB196623:CAC196623 CJX196623:CJY196623 CTT196623:CTU196623 DDP196623:DDQ196623 DNL196623:DNM196623 DXH196623:DXI196623 EHD196623:EHE196623 EQZ196623:ERA196623 FAV196623:FAW196623 FKR196623:FKS196623 FUN196623:FUO196623 GEJ196623:GEK196623 GOF196623:GOG196623 GYB196623:GYC196623 HHX196623:HHY196623 HRT196623:HRU196623 IBP196623:IBQ196623 ILL196623:ILM196623 IVH196623:IVI196623 JFD196623:JFE196623 JOZ196623:JPA196623 JYV196623:JYW196623 KIR196623:KIS196623 KSN196623:KSO196623 LCJ196623:LCK196623 LMF196623:LMG196623 LWB196623:LWC196623 MFX196623:MFY196623 MPT196623:MPU196623 MZP196623:MZQ196623 NJL196623:NJM196623 NTH196623:NTI196623 ODD196623:ODE196623 OMZ196623:ONA196623 OWV196623:OWW196623 PGR196623:PGS196623 PQN196623:PQO196623 QAJ196623:QAK196623 QKF196623:QKG196623 QUB196623:QUC196623 RDX196623:RDY196623 RNT196623:RNU196623 RXP196623:RXQ196623 SHL196623:SHM196623 SRH196623:SRI196623 TBD196623:TBE196623 TKZ196623:TLA196623 TUV196623:TUW196623 UER196623:UES196623 UON196623:UOO196623 UYJ196623:UYK196623 VIF196623:VIG196623 VSB196623:VSC196623 WBX196623:WBY196623 WLT196623:WLU196623 WVP196623:WVQ196623 H262159:I262159 JD262159:JE262159 SZ262159:TA262159 ACV262159:ACW262159 AMR262159:AMS262159 AWN262159:AWO262159 BGJ262159:BGK262159 BQF262159:BQG262159 CAB262159:CAC262159 CJX262159:CJY262159 CTT262159:CTU262159 DDP262159:DDQ262159 DNL262159:DNM262159 DXH262159:DXI262159 EHD262159:EHE262159 EQZ262159:ERA262159 FAV262159:FAW262159 FKR262159:FKS262159 FUN262159:FUO262159 GEJ262159:GEK262159 GOF262159:GOG262159 GYB262159:GYC262159 HHX262159:HHY262159 HRT262159:HRU262159 IBP262159:IBQ262159 ILL262159:ILM262159 IVH262159:IVI262159 JFD262159:JFE262159 JOZ262159:JPA262159 JYV262159:JYW262159 KIR262159:KIS262159 KSN262159:KSO262159 LCJ262159:LCK262159 LMF262159:LMG262159 LWB262159:LWC262159 MFX262159:MFY262159 MPT262159:MPU262159 MZP262159:MZQ262159 NJL262159:NJM262159 NTH262159:NTI262159 ODD262159:ODE262159 OMZ262159:ONA262159 OWV262159:OWW262159 PGR262159:PGS262159 PQN262159:PQO262159 QAJ262159:QAK262159 QKF262159:QKG262159 QUB262159:QUC262159 RDX262159:RDY262159 RNT262159:RNU262159 RXP262159:RXQ262159 SHL262159:SHM262159 SRH262159:SRI262159 TBD262159:TBE262159 TKZ262159:TLA262159 TUV262159:TUW262159 UER262159:UES262159 UON262159:UOO262159 UYJ262159:UYK262159 VIF262159:VIG262159 VSB262159:VSC262159 WBX262159:WBY262159 WLT262159:WLU262159 WVP262159:WVQ262159 H327695:I327695 JD327695:JE327695 SZ327695:TA327695 ACV327695:ACW327695 AMR327695:AMS327695 AWN327695:AWO327695 BGJ327695:BGK327695 BQF327695:BQG327695 CAB327695:CAC327695 CJX327695:CJY327695 CTT327695:CTU327695 DDP327695:DDQ327695 DNL327695:DNM327695 DXH327695:DXI327695 EHD327695:EHE327695 EQZ327695:ERA327695 FAV327695:FAW327695 FKR327695:FKS327695 FUN327695:FUO327695 GEJ327695:GEK327695 GOF327695:GOG327695 GYB327695:GYC327695 HHX327695:HHY327695 HRT327695:HRU327695 IBP327695:IBQ327695 ILL327695:ILM327695 IVH327695:IVI327695 JFD327695:JFE327695 JOZ327695:JPA327695 JYV327695:JYW327695 KIR327695:KIS327695 KSN327695:KSO327695 LCJ327695:LCK327695 LMF327695:LMG327695 LWB327695:LWC327695 MFX327695:MFY327695 MPT327695:MPU327695 MZP327695:MZQ327695 NJL327695:NJM327695 NTH327695:NTI327695 ODD327695:ODE327695 OMZ327695:ONA327695 OWV327695:OWW327695 PGR327695:PGS327695 PQN327695:PQO327695 QAJ327695:QAK327695 QKF327695:QKG327695 QUB327695:QUC327695 RDX327695:RDY327695 RNT327695:RNU327695 RXP327695:RXQ327695 SHL327695:SHM327695 SRH327695:SRI327695 TBD327695:TBE327695 TKZ327695:TLA327695 TUV327695:TUW327695 UER327695:UES327695 UON327695:UOO327695 UYJ327695:UYK327695 VIF327695:VIG327695 VSB327695:VSC327695 WBX327695:WBY327695 WLT327695:WLU327695 WVP327695:WVQ327695 H393231:I393231 JD393231:JE393231 SZ393231:TA393231 ACV393231:ACW393231 AMR393231:AMS393231 AWN393231:AWO393231 BGJ393231:BGK393231 BQF393231:BQG393231 CAB393231:CAC393231 CJX393231:CJY393231 CTT393231:CTU393231 DDP393231:DDQ393231 DNL393231:DNM393231 DXH393231:DXI393231 EHD393231:EHE393231 EQZ393231:ERA393231 FAV393231:FAW393231 FKR393231:FKS393231 FUN393231:FUO393231 GEJ393231:GEK393231 GOF393231:GOG393231 GYB393231:GYC393231 HHX393231:HHY393231 HRT393231:HRU393231 IBP393231:IBQ393231 ILL393231:ILM393231 IVH393231:IVI393231 JFD393231:JFE393231 JOZ393231:JPA393231 JYV393231:JYW393231 KIR393231:KIS393231 KSN393231:KSO393231 LCJ393231:LCK393231 LMF393231:LMG393231 LWB393231:LWC393231 MFX393231:MFY393231 MPT393231:MPU393231 MZP393231:MZQ393231 NJL393231:NJM393231 NTH393231:NTI393231 ODD393231:ODE393231 OMZ393231:ONA393231 OWV393231:OWW393231 PGR393231:PGS393231 PQN393231:PQO393231 QAJ393231:QAK393231 QKF393231:QKG393231 QUB393231:QUC393231 RDX393231:RDY393231 RNT393231:RNU393231 RXP393231:RXQ393231 SHL393231:SHM393231 SRH393231:SRI393231 TBD393231:TBE393231 TKZ393231:TLA393231 TUV393231:TUW393231 UER393231:UES393231 UON393231:UOO393231 UYJ393231:UYK393231 VIF393231:VIG393231 VSB393231:VSC393231 WBX393231:WBY393231 WLT393231:WLU393231 WVP393231:WVQ393231 H458767:I458767 JD458767:JE458767 SZ458767:TA458767 ACV458767:ACW458767 AMR458767:AMS458767 AWN458767:AWO458767 BGJ458767:BGK458767 BQF458767:BQG458767 CAB458767:CAC458767 CJX458767:CJY458767 CTT458767:CTU458767 DDP458767:DDQ458767 DNL458767:DNM458767 DXH458767:DXI458767 EHD458767:EHE458767 EQZ458767:ERA458767 FAV458767:FAW458767 FKR458767:FKS458767 FUN458767:FUO458767 GEJ458767:GEK458767 GOF458767:GOG458767 GYB458767:GYC458767 HHX458767:HHY458767 HRT458767:HRU458767 IBP458767:IBQ458767 ILL458767:ILM458767 IVH458767:IVI458767 JFD458767:JFE458767 JOZ458767:JPA458767 JYV458767:JYW458767 KIR458767:KIS458767 KSN458767:KSO458767 LCJ458767:LCK458767 LMF458767:LMG458767 LWB458767:LWC458767 MFX458767:MFY458767 MPT458767:MPU458767 MZP458767:MZQ458767 NJL458767:NJM458767 NTH458767:NTI458767 ODD458767:ODE458767 OMZ458767:ONA458767 OWV458767:OWW458767 PGR458767:PGS458767 PQN458767:PQO458767 QAJ458767:QAK458767 QKF458767:QKG458767 QUB458767:QUC458767 RDX458767:RDY458767 RNT458767:RNU458767 RXP458767:RXQ458767 SHL458767:SHM458767 SRH458767:SRI458767 TBD458767:TBE458767 TKZ458767:TLA458767 TUV458767:TUW458767 UER458767:UES458767 UON458767:UOO458767 UYJ458767:UYK458767 VIF458767:VIG458767 VSB458767:VSC458767 WBX458767:WBY458767 WLT458767:WLU458767 WVP458767:WVQ458767 H524303:I524303 JD524303:JE524303 SZ524303:TA524303 ACV524303:ACW524303 AMR524303:AMS524303 AWN524303:AWO524303 BGJ524303:BGK524303 BQF524303:BQG524303 CAB524303:CAC524303 CJX524303:CJY524303 CTT524303:CTU524303 DDP524303:DDQ524303 DNL524303:DNM524303 DXH524303:DXI524303 EHD524303:EHE524303 EQZ524303:ERA524303 FAV524303:FAW524303 FKR524303:FKS524303 FUN524303:FUO524303 GEJ524303:GEK524303 GOF524303:GOG524303 GYB524303:GYC524303 HHX524303:HHY524303 HRT524303:HRU524303 IBP524303:IBQ524303 ILL524303:ILM524303 IVH524303:IVI524303 JFD524303:JFE524303 JOZ524303:JPA524303 JYV524303:JYW524303 KIR524303:KIS524303 KSN524303:KSO524303 LCJ524303:LCK524303 LMF524303:LMG524303 LWB524303:LWC524303 MFX524303:MFY524303 MPT524303:MPU524303 MZP524303:MZQ524303 NJL524303:NJM524303 NTH524303:NTI524303 ODD524303:ODE524303 OMZ524303:ONA524303 OWV524303:OWW524303 PGR524303:PGS524303 PQN524303:PQO524303 QAJ524303:QAK524303 QKF524303:QKG524303 QUB524303:QUC524303 RDX524303:RDY524303 RNT524303:RNU524303 RXP524303:RXQ524303 SHL524303:SHM524303 SRH524303:SRI524303 TBD524303:TBE524303 TKZ524303:TLA524303 TUV524303:TUW524303 UER524303:UES524303 UON524303:UOO524303 UYJ524303:UYK524303 VIF524303:VIG524303 VSB524303:VSC524303 WBX524303:WBY524303 WLT524303:WLU524303 WVP524303:WVQ524303 H589839:I589839 JD589839:JE589839 SZ589839:TA589839 ACV589839:ACW589839 AMR589839:AMS589839 AWN589839:AWO589839 BGJ589839:BGK589839 BQF589839:BQG589839 CAB589839:CAC589839 CJX589839:CJY589839 CTT589839:CTU589839 DDP589839:DDQ589839 DNL589839:DNM589839 DXH589839:DXI589839 EHD589839:EHE589839 EQZ589839:ERA589839 FAV589839:FAW589839 FKR589839:FKS589839 FUN589839:FUO589839 GEJ589839:GEK589839 GOF589839:GOG589839 GYB589839:GYC589839 HHX589839:HHY589839 HRT589839:HRU589839 IBP589839:IBQ589839 ILL589839:ILM589839 IVH589839:IVI589839 JFD589839:JFE589839 JOZ589839:JPA589839 JYV589839:JYW589839 KIR589839:KIS589839 KSN589839:KSO589839 LCJ589839:LCK589839 LMF589839:LMG589839 LWB589839:LWC589839 MFX589839:MFY589839 MPT589839:MPU589839 MZP589839:MZQ589839 NJL589839:NJM589839 NTH589839:NTI589839 ODD589839:ODE589839 OMZ589839:ONA589839 OWV589839:OWW589839 PGR589839:PGS589839 PQN589839:PQO589839 QAJ589839:QAK589839 QKF589839:QKG589839 QUB589839:QUC589839 RDX589839:RDY589839 RNT589839:RNU589839 RXP589839:RXQ589839 SHL589839:SHM589839 SRH589839:SRI589839 TBD589839:TBE589839 TKZ589839:TLA589839 TUV589839:TUW589839 UER589839:UES589839 UON589839:UOO589839 UYJ589839:UYK589839 VIF589839:VIG589839 VSB589839:VSC589839 WBX589839:WBY589839 WLT589839:WLU589839 WVP589839:WVQ589839 H655375:I655375 JD655375:JE655375 SZ655375:TA655375 ACV655375:ACW655375 AMR655375:AMS655375 AWN655375:AWO655375 BGJ655375:BGK655375 BQF655375:BQG655375 CAB655375:CAC655375 CJX655375:CJY655375 CTT655375:CTU655375 DDP655375:DDQ655375 DNL655375:DNM655375 DXH655375:DXI655375 EHD655375:EHE655375 EQZ655375:ERA655375 FAV655375:FAW655375 FKR655375:FKS655375 FUN655375:FUO655375 GEJ655375:GEK655375 GOF655375:GOG655375 GYB655375:GYC655375 HHX655375:HHY655375 HRT655375:HRU655375 IBP655375:IBQ655375 ILL655375:ILM655375 IVH655375:IVI655375 JFD655375:JFE655375 JOZ655375:JPA655375 JYV655375:JYW655375 KIR655375:KIS655375 KSN655375:KSO655375 LCJ655375:LCK655375 LMF655375:LMG655375 LWB655375:LWC655375 MFX655375:MFY655375 MPT655375:MPU655375 MZP655375:MZQ655375 NJL655375:NJM655375 NTH655375:NTI655375 ODD655375:ODE655375 OMZ655375:ONA655375 OWV655375:OWW655375 PGR655375:PGS655375 PQN655375:PQO655375 QAJ655375:QAK655375 QKF655375:QKG655375 QUB655375:QUC655375 RDX655375:RDY655375 RNT655375:RNU655375 RXP655375:RXQ655375 SHL655375:SHM655375 SRH655375:SRI655375 TBD655375:TBE655375 TKZ655375:TLA655375 TUV655375:TUW655375 UER655375:UES655375 UON655375:UOO655375 UYJ655375:UYK655375 VIF655375:VIG655375 VSB655375:VSC655375 WBX655375:WBY655375 WLT655375:WLU655375 WVP655375:WVQ655375 H720911:I720911 JD720911:JE720911 SZ720911:TA720911 ACV720911:ACW720911 AMR720911:AMS720911 AWN720911:AWO720911 BGJ720911:BGK720911 BQF720911:BQG720911 CAB720911:CAC720911 CJX720911:CJY720911 CTT720911:CTU720911 DDP720911:DDQ720911 DNL720911:DNM720911 DXH720911:DXI720911 EHD720911:EHE720911 EQZ720911:ERA720911 FAV720911:FAW720911 FKR720911:FKS720911 FUN720911:FUO720911 GEJ720911:GEK720911 GOF720911:GOG720911 GYB720911:GYC720911 HHX720911:HHY720911 HRT720911:HRU720911 IBP720911:IBQ720911 ILL720911:ILM720911 IVH720911:IVI720911 JFD720911:JFE720911 JOZ720911:JPA720911 JYV720911:JYW720911 KIR720911:KIS720911 KSN720911:KSO720911 LCJ720911:LCK720911 LMF720911:LMG720911 LWB720911:LWC720911 MFX720911:MFY720911 MPT720911:MPU720911 MZP720911:MZQ720911 NJL720911:NJM720911 NTH720911:NTI720911 ODD720911:ODE720911 OMZ720911:ONA720911 OWV720911:OWW720911 PGR720911:PGS720911 PQN720911:PQO720911 QAJ720911:QAK720911 QKF720911:QKG720911 QUB720911:QUC720911 RDX720911:RDY720911 RNT720911:RNU720911 RXP720911:RXQ720911 SHL720911:SHM720911 SRH720911:SRI720911 TBD720911:TBE720911 TKZ720911:TLA720911 TUV720911:TUW720911 UER720911:UES720911 UON720911:UOO720911 UYJ720911:UYK720911 VIF720911:VIG720911 VSB720911:VSC720911 WBX720911:WBY720911 WLT720911:WLU720911 WVP720911:WVQ720911 H786447:I786447 JD786447:JE786447 SZ786447:TA786447 ACV786447:ACW786447 AMR786447:AMS786447 AWN786447:AWO786447 BGJ786447:BGK786447 BQF786447:BQG786447 CAB786447:CAC786447 CJX786447:CJY786447 CTT786447:CTU786447 DDP786447:DDQ786447 DNL786447:DNM786447 DXH786447:DXI786447 EHD786447:EHE786447 EQZ786447:ERA786447 FAV786447:FAW786447 FKR786447:FKS786447 FUN786447:FUO786447 GEJ786447:GEK786447 GOF786447:GOG786447 GYB786447:GYC786447 HHX786447:HHY786447 HRT786447:HRU786447 IBP786447:IBQ786447 ILL786447:ILM786447 IVH786447:IVI786447 JFD786447:JFE786447 JOZ786447:JPA786447 JYV786447:JYW786447 KIR786447:KIS786447 KSN786447:KSO786447 LCJ786447:LCK786447 LMF786447:LMG786447 LWB786447:LWC786447 MFX786447:MFY786447 MPT786447:MPU786447 MZP786447:MZQ786447 NJL786447:NJM786447 NTH786447:NTI786447 ODD786447:ODE786447 OMZ786447:ONA786447 OWV786447:OWW786447 PGR786447:PGS786447 PQN786447:PQO786447 QAJ786447:QAK786447 QKF786447:QKG786447 QUB786447:QUC786447 RDX786447:RDY786447 RNT786447:RNU786447 RXP786447:RXQ786447 SHL786447:SHM786447 SRH786447:SRI786447 TBD786447:TBE786447 TKZ786447:TLA786447 TUV786447:TUW786447 UER786447:UES786447 UON786447:UOO786447 UYJ786447:UYK786447 VIF786447:VIG786447 VSB786447:VSC786447 WBX786447:WBY786447 WLT786447:WLU786447 WVP786447:WVQ786447 H851983:I851983 JD851983:JE851983 SZ851983:TA851983 ACV851983:ACW851983 AMR851983:AMS851983 AWN851983:AWO851983 BGJ851983:BGK851983 BQF851983:BQG851983 CAB851983:CAC851983 CJX851983:CJY851983 CTT851983:CTU851983 DDP851983:DDQ851983 DNL851983:DNM851983 DXH851983:DXI851983 EHD851983:EHE851983 EQZ851983:ERA851983 FAV851983:FAW851983 FKR851983:FKS851983 FUN851983:FUO851983 GEJ851983:GEK851983 GOF851983:GOG851983 GYB851983:GYC851983 HHX851983:HHY851983 HRT851983:HRU851983 IBP851983:IBQ851983 ILL851983:ILM851983 IVH851983:IVI851983 JFD851983:JFE851983 JOZ851983:JPA851983 JYV851983:JYW851983 KIR851983:KIS851983 KSN851983:KSO851983 LCJ851983:LCK851983 LMF851983:LMG851983 LWB851983:LWC851983 MFX851983:MFY851983 MPT851983:MPU851983 MZP851983:MZQ851983 NJL851983:NJM851983 NTH851983:NTI851983 ODD851983:ODE851983 OMZ851983:ONA851983 OWV851983:OWW851983 PGR851983:PGS851983 PQN851983:PQO851983 QAJ851983:QAK851983 QKF851983:QKG851983 QUB851983:QUC851983 RDX851983:RDY851983 RNT851983:RNU851983 RXP851983:RXQ851983 SHL851983:SHM851983 SRH851983:SRI851983 TBD851983:TBE851983 TKZ851983:TLA851983 TUV851983:TUW851983 UER851983:UES851983 UON851983:UOO851983 UYJ851983:UYK851983 VIF851983:VIG851983 VSB851983:VSC851983 WBX851983:WBY851983 WLT851983:WLU851983 WVP851983:WVQ851983 H917519:I917519 JD917519:JE917519 SZ917519:TA917519 ACV917519:ACW917519 AMR917519:AMS917519 AWN917519:AWO917519 BGJ917519:BGK917519 BQF917519:BQG917519 CAB917519:CAC917519 CJX917519:CJY917519 CTT917519:CTU917519 DDP917519:DDQ917519 DNL917519:DNM917519 DXH917519:DXI917519 EHD917519:EHE917519 EQZ917519:ERA917519 FAV917519:FAW917519 FKR917519:FKS917519 FUN917519:FUO917519 GEJ917519:GEK917519 GOF917519:GOG917519 GYB917519:GYC917519 HHX917519:HHY917519 HRT917519:HRU917519 IBP917519:IBQ917519 ILL917519:ILM917519 IVH917519:IVI917519 JFD917519:JFE917519 JOZ917519:JPA917519 JYV917519:JYW917519 KIR917519:KIS917519 KSN917519:KSO917519 LCJ917519:LCK917519 LMF917519:LMG917519 LWB917519:LWC917519 MFX917519:MFY917519 MPT917519:MPU917519 MZP917519:MZQ917519 NJL917519:NJM917519 NTH917519:NTI917519 ODD917519:ODE917519 OMZ917519:ONA917519 OWV917519:OWW917519 PGR917519:PGS917519 PQN917519:PQO917519 QAJ917519:QAK917519 QKF917519:QKG917519 QUB917519:QUC917519 RDX917519:RDY917519 RNT917519:RNU917519 RXP917519:RXQ917519 SHL917519:SHM917519 SRH917519:SRI917519 TBD917519:TBE917519 TKZ917519:TLA917519 TUV917519:TUW917519 UER917519:UES917519 UON917519:UOO917519 UYJ917519:UYK917519 VIF917519:VIG917519 VSB917519:VSC917519 WBX917519:WBY917519 WLT917519:WLU917519 WVP917519:WVQ917519 H983055:I983055 JD983055:JE983055 SZ983055:TA983055 ACV983055:ACW983055 AMR983055:AMS983055 AWN983055:AWO983055 BGJ983055:BGK983055 BQF983055:BQG983055 CAB983055:CAC983055 CJX983055:CJY983055 CTT983055:CTU983055 DDP983055:DDQ983055 DNL983055:DNM983055 DXH983055:DXI983055 EHD983055:EHE983055 EQZ983055:ERA983055 FAV983055:FAW983055 FKR983055:FKS983055 FUN983055:FUO983055 GEJ983055:GEK983055 GOF983055:GOG983055 GYB983055:GYC983055 HHX983055:HHY983055 HRT983055:HRU983055 IBP983055:IBQ983055 ILL983055:ILM983055 IVH983055:IVI983055 JFD983055:JFE983055 JOZ983055:JPA983055 JYV983055:JYW983055 KIR983055:KIS983055 KSN983055:KSO983055 LCJ983055:LCK983055 LMF983055:LMG983055 LWB983055:LWC983055 MFX983055:MFY983055 MPT983055:MPU983055 MZP983055:MZQ983055 NJL983055:NJM983055 NTH983055:NTI983055 ODD983055:ODE983055 OMZ983055:ONA983055 OWV983055:OWW983055 PGR983055:PGS983055 PQN983055:PQO983055 QAJ983055:QAK983055 QKF983055:QKG983055 QUB983055:QUC983055 RDX983055:RDY983055 RNT983055:RNU983055 RXP983055:RXQ983055 SHL983055:SHM983055 SRH983055:SRI983055 TBD983055:TBE983055 TKZ983055:TLA983055 TUV983055:TUW983055 UER983055:UES983055 UON983055:UOO983055 UYJ983055:UYK983055 VIF983055:VIG983055 VSB983055:VSC983055 WBX983055:WBY983055 WLT983055:WLU983055 WVP983055:WVQ983055">
      <formula1>$M$4:$M$6</formula1>
    </dataValidation>
    <dataValidation type="list" allowBlank="1" showInputMessage="1" showErrorMessage="1" sqref="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#REF!</formula1>
    </dataValidation>
    <dataValidation type="list" allowBlank="1" showInputMessage="1" showErrorMessage="1" sqref="C13:I13">
      <formula1>$N$17:$N$24</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Metas_Magnitud</vt:lpstr>
      <vt:lpstr>Anualización</vt:lpstr>
      <vt:lpstr>1_Acciones_disciplinarias</vt:lpstr>
      <vt:lpstr>Act_1</vt:lpstr>
      <vt:lpstr>2_Seguimientos</vt:lpstr>
      <vt:lpstr>Act_2</vt:lpstr>
      <vt:lpstr>3_Eje_Presu</vt:lpstr>
      <vt:lpstr>Act 3</vt:lpstr>
      <vt:lpstr>4_PAAC</vt:lpstr>
      <vt:lpstr>Act_4</vt:lpstr>
      <vt:lpstr>Variables</vt:lpstr>
      <vt:lpstr>ODS</vt:lpstr>
      <vt:lpstr>'2_Seguimientos'!Área_de_impresión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Guerrero Tibatá</dc:creator>
  <cp:lastModifiedBy>Luz Dary Guerrero Tibata</cp:lastModifiedBy>
  <cp:lastPrinted>2019-03-04T15:31:33Z</cp:lastPrinted>
  <dcterms:created xsi:type="dcterms:W3CDTF">2014-11-26T14:33:56Z</dcterms:created>
  <dcterms:modified xsi:type="dcterms:W3CDTF">2020-11-11T14:15:18Z</dcterms:modified>
</cp:coreProperties>
</file>