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AGE_ADMIN\Control Interno1\23. Auditorias\03. PM\2022\PMI\Consolidado\"/>
    </mc:Choice>
  </mc:AlternateContent>
  <bookViews>
    <workbookView xWindow="28680" yWindow="-120" windowWidth="29040" windowHeight="15720" firstSheet="1" activeTab="1"/>
  </bookViews>
  <sheets>
    <sheet name="Base General" sheetId="1" state="hidden" r:id="rId1"/>
    <sheet name="ESTADO ACCIONES SEPTIEMBRE" sheetId="30" r:id="rId2"/>
    <sheet name="Hoja1" sheetId="31" r:id="rId3"/>
    <sheet name="DINAMICA" sheetId="23" r:id="rId4"/>
    <sheet name="RESULTADO FENECIMIENTO" sheetId="28" state="hidden" r:id="rId5"/>
    <sheet name="COMPONENTES Y FACTORES" sheetId="29" state="hidden" r:id="rId6"/>
    <sheet name="Inicio de vigencia" sheetId="25" state="hidden" r:id="rId7"/>
  </sheets>
  <externalReferences>
    <externalReference r:id="rId8"/>
  </externalReferences>
  <definedNames>
    <definedName name="__bookmark_1" localSheetId="1">'[1]Base General'!$A$2:$X$42,#REF!,#REF!,#REF!,#REF!,#REF!,#REF!,#REF!,#REF!,#REF!,#REF!,#REF!,#REF!,#REF!,#REF!,#REF!,#REF!,#REF!,#REF!,#REF!,#REF!</definedName>
    <definedName name="__bookmark_1">'Base General'!$A$2:$X$42,#REF!,#REF!,#REF!,#REF!,#REF!,#REF!,#REF!,#REF!,#REF!,#REF!,#REF!,#REF!,#REF!,#REF!,#REF!,#REF!,#REF!,#REF!,#REF!,#REF!</definedName>
    <definedName name="_xlnm._FilterDatabase" localSheetId="0" hidden="1">'Base General'!$A$2:$X$811</definedName>
    <definedName name="_xlnm._FilterDatabase" localSheetId="1" hidden="1">'ESTADO ACCIONES SEPTIEMBRE'!$A$2:$AJ$125</definedName>
    <definedName name="_xlnm.Print_Area" localSheetId="6">'Inicio de vigencia'!$A$1:$E$88</definedName>
  </definedNames>
  <calcPr calcId="162913"/>
  <pivotCaches>
    <pivotCache cacheId="0" r:id="rId9"/>
    <pivotCache cacheId="1" r:id="rId10"/>
    <pivotCache cacheId="2" r:id="rId11"/>
    <pivotCache cacheId="3" r:id="rId12"/>
    <pivotCache cacheId="4"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25" l="1"/>
  <c r="B65" i="25"/>
  <c r="C63" i="25"/>
  <c r="B63" i="25"/>
  <c r="C60" i="25"/>
  <c r="B60" i="25"/>
  <c r="C58" i="25"/>
  <c r="B58" i="25"/>
  <c r="C54" i="25"/>
  <c r="C53" i="25" s="1"/>
  <c r="B54" i="25"/>
  <c r="B53" i="25" s="1"/>
  <c r="C51" i="25"/>
  <c r="C50" i="25" s="1"/>
  <c r="B51" i="25"/>
  <c r="B50" i="25"/>
  <c r="D14" i="25"/>
  <c r="C5" i="25"/>
  <c r="F28" i="29"/>
  <c r="F27" i="29"/>
  <c r="F26" i="29"/>
  <c r="F25" i="29"/>
  <c r="F24" i="29"/>
  <c r="F23" i="29"/>
  <c r="F22" i="29"/>
  <c r="F21" i="29"/>
  <c r="F20" i="29"/>
  <c r="H25" i="28"/>
  <c r="H23" i="28"/>
  <c r="H22" i="28"/>
  <c r="H21" i="28"/>
  <c r="H20" i="28"/>
  <c r="H19" i="28"/>
  <c r="H18" i="28"/>
  <c r="H11" i="28"/>
  <c r="H9" i="28"/>
  <c r="H8" i="28"/>
  <c r="H7" i="28"/>
  <c r="H6" i="28"/>
  <c r="H5" i="28"/>
  <c r="H4" i="28"/>
  <c r="C57" i="25" l="1"/>
  <c r="B57" i="25"/>
  <c r="B68" i="25" s="1"/>
  <c r="C68" i="25"/>
</calcChain>
</file>

<file path=xl/comments1.xml><?xml version="1.0" encoding="utf-8"?>
<comments xmlns="http://schemas.openxmlformats.org/spreadsheetml/2006/main">
  <authors>
    <author>Maria Janneth Romero Martinez</author>
  </authors>
  <commentList>
    <comment ref="A4" authorId="0" shapeId="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4" authorId="0" shapeId="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5" authorId="0" shapeId="0">
      <text>
        <r>
          <rPr>
            <b/>
            <sz val="9"/>
            <color indexed="81"/>
            <rFont val="Tahoma"/>
            <family val="2"/>
          </rPr>
          <t>Maria Janneth Romero Martinez:</t>
        </r>
        <r>
          <rPr>
            <sz val="9"/>
            <color indexed="81"/>
            <rFont val="Tahoma"/>
            <family val="2"/>
          </rPr>
          <t xml:space="preserve">
% de cumplimiento según el informe
</t>
        </r>
      </text>
    </comment>
    <comment ref="F5" authorId="0" shapeId="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6" authorId="0" shapeId="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8" authorId="0" shapeId="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8" authorId="0" shapeId="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10" authorId="0" shapeId="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10" authorId="0" shapeId="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1" authorId="0" shapeId="0">
      <text>
        <r>
          <rPr>
            <b/>
            <sz val="9"/>
            <color indexed="81"/>
            <rFont val="Tahoma"/>
            <family val="2"/>
          </rPr>
          <t>Maria Janneth Romero Martinez:</t>
        </r>
        <r>
          <rPr>
            <sz val="9"/>
            <color indexed="81"/>
            <rFont val="Tahoma"/>
            <family val="2"/>
          </rPr>
          <t xml:space="preserve">
Subio: Antes de la presente evaluación, esta ponderación era del 10%</t>
        </r>
      </text>
    </comment>
    <comment ref="A18" authorId="0" shapeId="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18" authorId="0" shapeId="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19" authorId="0" shapeId="0">
      <text>
        <r>
          <rPr>
            <b/>
            <sz val="9"/>
            <color indexed="81"/>
            <rFont val="Tahoma"/>
            <family val="2"/>
          </rPr>
          <t>Maria Janneth Romero Martinez:</t>
        </r>
        <r>
          <rPr>
            <sz val="9"/>
            <color indexed="81"/>
            <rFont val="Tahoma"/>
            <family val="2"/>
          </rPr>
          <t xml:space="preserve">
% de cumplimiento según el informe
</t>
        </r>
      </text>
    </comment>
    <comment ref="F19" authorId="0" shapeId="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20" authorId="0" shapeId="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22" authorId="0" shapeId="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22" authorId="0" shapeId="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24" authorId="0" shapeId="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24" authorId="0" shapeId="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25" authorId="0" shapeId="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<sst xmlns="http://schemas.openxmlformats.org/spreadsheetml/2006/main" count="18829" uniqueCount="3666">
  <si>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</si>
  <si>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</si>
  <si>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</si>
  <si>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</si>
  <si>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</si>
  <si>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</si>
  <si>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</si>
  <si>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</si>
  <si>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</si>
  <si>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</si>
  <si>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</si>
  <si>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</si>
  <si>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</si>
  <si>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</si>
  <si>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</si>
  <si>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</si>
  <si>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</si>
  <si>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</si>
  <si>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</si>
  <si>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</si>
  <si>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</si>
  <si>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</si>
  <si>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</si>
  <si>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</si>
  <si>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</si>
  <si>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</si>
  <si>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</si>
  <si>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</si>
  <si>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</si>
  <si>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</si>
  <si>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</si>
  <si>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</si>
  <si>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</si>
  <si>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</si>
  <si>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</si>
  <si>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</si>
  <si>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</si>
  <si>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</si>
  <si>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</si>
  <si>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</si>
  <si>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</si>
  <si>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</si>
  <si>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</si>
  <si>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</si>
  <si>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</si>
  <si>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</si>
  <si>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</si>
  <si>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</si>
  <si>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</si>
  <si>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</si>
  <si>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</si>
  <si>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</si>
  <si>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</si>
  <si>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</si>
  <si>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</si>
  <si>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</si>
  <si>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</si>
  <si>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</si>
  <si>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</si>
  <si>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</si>
  <si>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</si>
  <si>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</si>
  <si>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</si>
  <si>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</si>
  <si>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</si>
  <si>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</si>
  <si>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</si>
  <si>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</si>
  <si>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</si>
  <si>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</si>
  <si>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</si>
  <si>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</si>
  <si>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</si>
  <si>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</si>
  <si>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</si>
  <si>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</si>
  <si>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</si>
  <si>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</si>
  <si>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</si>
  <si>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</si>
  <si>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</si>
  <si>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</si>
  <si>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</si>
  <si>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</si>
  <si>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</si>
  <si>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</si>
  <si>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</si>
  <si>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</si>
  <si>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</si>
  <si>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</si>
  <si>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</si>
  <si>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</si>
  <si>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</si>
  <si>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</si>
  <si>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</si>
  <si>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</si>
  <si>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</si>
  <si>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</si>
  <si>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</si>
  <si>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</si>
  <si>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</si>
  <si>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</si>
  <si>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</si>
  <si>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</si>
  <si>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</si>
  <si>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</si>
  <si>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</si>
  <si>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</si>
  <si>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</si>
  <si>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</si>
  <si>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</si>
  <si>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</si>
  <si>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</si>
  <si>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</si>
  <si>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</si>
  <si>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</si>
  <si>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</si>
  <si>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</si>
  <si>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</si>
  <si>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</si>
  <si>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</si>
  <si>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</si>
  <si>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</si>
  <si>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</si>
  <si>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</si>
  <si>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</si>
  <si>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</si>
  <si>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</si>
  <si>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</si>
  <si>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</si>
  <si>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</si>
  <si>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</si>
  <si>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</si>
  <si>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</si>
  <si>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</si>
  <si>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</si>
  <si>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</si>
  <si>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</si>
  <si>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</si>
  <si>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</si>
  <si>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</si>
  <si>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</si>
  <si>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</si>
  <si>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</si>
  <si>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</si>
  <si>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</si>
  <si>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</si>
  <si>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</si>
  <si>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</si>
  <si>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</si>
  <si>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</si>
  <si>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</si>
  <si>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</si>
  <si>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</si>
  <si>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</si>
  <si>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</si>
  <si>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</si>
  <si>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</si>
  <si>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</si>
  <si>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</si>
  <si>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</si>
  <si>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</si>
  <si>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</si>
  <si>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</si>
  <si>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</si>
  <si>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</si>
  <si>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</si>
  <si>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</si>
  <si>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</si>
  <si>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</si>
  <si>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</si>
  <si>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</si>
  <si>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</si>
  <si>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</si>
  <si>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</si>
  <si>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</si>
  <si>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</si>
  <si>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</si>
  <si>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</si>
  <si>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</si>
  <si>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</si>
  <si>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</si>
  <si>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</si>
  <si>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</si>
  <si>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</si>
  <si>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</si>
  <si>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</si>
  <si>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</si>
  <si>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</si>
  <si>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</si>
  <si>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</si>
  <si>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</si>
  <si>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</si>
  <si>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</si>
  <si>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</si>
  <si>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</si>
  <si>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</si>
  <si>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</si>
  <si>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</si>
  <si>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</si>
  <si>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</si>
  <si>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</si>
  <si>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</si>
  <si>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</si>
  <si>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</si>
  <si>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</si>
  <si>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</si>
  <si>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</si>
  <si>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</si>
  <si>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</si>
  <si>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</si>
  <si>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</si>
  <si>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</si>
  <si>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</si>
  <si>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</si>
  <si>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</si>
  <si>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</si>
  <si>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</si>
  <si>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</si>
  <si>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</si>
  <si>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</si>
  <si>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</si>
  <si>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</si>
  <si>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</si>
  <si>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</si>
  <si>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</si>
  <si>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</si>
  <si>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</si>
  <si>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</si>
  <si>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</si>
  <si>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</si>
  <si>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</si>
  <si>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</si>
  <si>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</si>
  <si>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</si>
  <si>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</si>
  <si>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</si>
  <si>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</si>
  <si>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</si>
  <si>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</si>
  <si>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</si>
  <si>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</si>
  <si>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</si>
  <si>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</si>
  <si>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</si>
  <si>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</si>
  <si>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</si>
  <si>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</si>
  <si>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</si>
  <si>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</si>
  <si>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</si>
  <si>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</si>
  <si>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</si>
  <si>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</si>
  <si>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</si>
  <si>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</si>
  <si>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</si>
  <si>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</si>
  <si>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</si>
  <si>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</si>
  <si>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</si>
  <si>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</si>
  <si>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</si>
  <si>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</si>
  <si>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</si>
  <si>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</si>
  <si>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</si>
  <si>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</si>
  <si>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</si>
  <si>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</si>
  <si>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</si>
  <si>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</si>
  <si>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</si>
  <si>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</si>
  <si>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</si>
  <si>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</si>
  <si>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</si>
  <si>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</si>
  <si>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</si>
  <si>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</si>
  <si>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</si>
  <si>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</si>
  <si>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</si>
  <si>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</si>
  <si>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</si>
  <si>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</si>
  <si>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</si>
  <si>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</si>
  <si>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</si>
  <si>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</si>
  <si>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</si>
  <si>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</si>
  <si>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</si>
  <si>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</si>
  <si>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</si>
  <si>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</si>
  <si>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</si>
  <si>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</si>
  <si>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</si>
  <si>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</si>
  <si>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</si>
  <si>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</si>
  <si>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</si>
  <si>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</si>
  <si>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</si>
  <si>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</si>
  <si>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</si>
  <si>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</si>
  <si>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</si>
  <si>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</si>
  <si>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</si>
  <si>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</si>
  <si>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</si>
  <si>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</si>
  <si>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</si>
  <si>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</si>
  <si>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</si>
  <si>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</si>
  <si>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</si>
  <si>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</si>
  <si>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</si>
  <si>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</si>
  <si>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</si>
  <si>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</si>
  <si>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</si>
  <si>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</si>
  <si>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</si>
  <si>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</si>
  <si>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</si>
  <si>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</si>
  <si>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</si>
  <si>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</si>
  <si>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</si>
  <si>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</si>
  <si>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</si>
  <si>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</si>
  <si>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</si>
  <si>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</si>
  <si>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</si>
  <si>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</si>
  <si>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</si>
  <si>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</si>
  <si>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</si>
  <si>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</si>
  <si>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</si>
  <si>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</si>
  <si>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</si>
  <si>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</si>
  <si>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</si>
  <si>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</si>
  <si>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</si>
  <si>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</si>
  <si>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</si>
  <si>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</si>
  <si>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</si>
  <si>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</si>
  <si>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</si>
  <si>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</si>
  <si>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</si>
  <si>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</si>
  <si>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</si>
  <si>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</si>
  <si>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</si>
  <si>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</si>
  <si>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</si>
  <si>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</si>
  <si>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</si>
  <si>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</si>
  <si>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</si>
  <si>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</si>
  <si>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</si>
  <si>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</si>
  <si>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</si>
  <si>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</si>
  <si>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</si>
  <si>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</si>
  <si>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</si>
  <si>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</si>
  <si>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</si>
  <si>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</si>
  <si>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</si>
  <si>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</si>
  <si>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</si>
  <si>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</si>
  <si>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</si>
  <si>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</si>
  <si>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</si>
  <si>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</si>
  <si>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</si>
  <si>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</si>
  <si>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</si>
  <si>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</si>
  <si>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</si>
  <si>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</si>
  <si>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</si>
  <si>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</si>
  <si>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</si>
  <si>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</si>
  <si>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</si>
  <si>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</si>
  <si>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</si>
  <si>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</si>
  <si>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</si>
  <si>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</si>
  <si>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</si>
  <si>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</si>
  <si>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</si>
  <si>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</si>
  <si>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</si>
  <si>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</si>
  <si>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</si>
  <si>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</si>
  <si>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</si>
  <si>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</si>
  <si>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</si>
  <si>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</si>
  <si>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</si>
  <si>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</si>
  <si>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</si>
  <si>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</si>
  <si>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</si>
  <si>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</si>
  <si>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</si>
  <si>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</si>
  <si>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</si>
  <si>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</si>
  <si>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</si>
  <si>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</si>
  <si>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</si>
  <si>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</si>
  <si>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</si>
  <si>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</si>
  <si>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</si>
  <si>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</si>
  <si>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</si>
  <si>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</si>
  <si>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</si>
  <si>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</si>
  <si>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</si>
  <si>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</si>
  <si>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</si>
  <si>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</si>
  <si>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</si>
  <si>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</si>
  <si>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</si>
  <si>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</si>
  <si>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</si>
  <si>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</si>
  <si>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</si>
  <si>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</si>
  <si>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</si>
  <si>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</si>
  <si>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</si>
  <si>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</si>
  <si>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</si>
  <si>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</si>
  <si>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</si>
  <si>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</si>
  <si>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</si>
  <si>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</si>
  <si>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</si>
  <si>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</si>
  <si>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</si>
  <si>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</si>
  <si>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</si>
  <si>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</si>
  <si>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</si>
  <si>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</si>
  <si>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</si>
  <si>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</si>
  <si>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</si>
  <si>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</si>
  <si>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</si>
  <si>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</si>
  <si>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</si>
  <si>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</si>
  <si>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</si>
  <si>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</si>
  <si>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</si>
  <si>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</si>
  <si>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</si>
  <si>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</si>
  <si>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</si>
  <si>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</si>
  <si>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</si>
  <si>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</si>
  <si>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</si>
  <si>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</si>
  <si>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</si>
  <si>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</si>
  <si>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</si>
  <si>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</si>
  <si>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</si>
  <si>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</si>
  <si>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</si>
  <si>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</si>
  <si>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</si>
  <si>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</si>
  <si>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</si>
  <si>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</si>
  <si>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</si>
  <si>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</si>
  <si>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</si>
  <si>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</si>
  <si>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</si>
  <si>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</si>
  <si>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</si>
  <si>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</si>
  <si>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</si>
  <si>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</si>
  <si>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</si>
  <si>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</si>
  <si>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</si>
  <si>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</si>
  <si>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</si>
  <si>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</si>
  <si>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</si>
  <si>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</si>
  <si>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</si>
  <si>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</si>
  <si>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</si>
  <si>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</si>
  <si>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</si>
  <si>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</si>
  <si>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</si>
  <si>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</si>
  <si>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</si>
  <si>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</si>
  <si>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</si>
  <si>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</si>
  <si>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</si>
  <si>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</si>
  <si>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</si>
  <si>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</si>
  <si>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</si>
  <si>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</si>
  <si>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</si>
  <si>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</si>
  <si>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</si>
  <si>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</si>
  <si>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</si>
  <si>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</si>
  <si>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</si>
  <si>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</si>
  <si>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</si>
  <si>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</si>
  <si>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</si>
  <si>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</si>
  <si>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</si>
  <si>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</si>
  <si>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</si>
  <si>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</si>
  <si>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</si>
  <si>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</si>
  <si>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</si>
  <si>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</si>
  <si>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</si>
  <si>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</si>
  <si>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</si>
  <si>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</si>
  <si>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</si>
  <si>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</si>
  <si>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</si>
  <si>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</si>
  <si>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</si>
  <si>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</si>
  <si>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</si>
  <si>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</si>
  <si>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</si>
  <si>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</si>
  <si>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</si>
  <si>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</si>
  <si>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</si>
  <si>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</si>
  <si>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</si>
  <si>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</si>
  <si>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</si>
  <si>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</si>
  <si>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</si>
  <si>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</si>
  <si>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</si>
  <si>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</si>
  <si>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</si>
  <si>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</si>
  <si>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</si>
  <si>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</si>
  <si>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</si>
  <si>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</si>
  <si>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</si>
  <si>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</si>
  <si>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</si>
  <si>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</si>
  <si>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</si>
  <si>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</si>
  <si>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</si>
  <si>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</si>
  <si>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</si>
  <si>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</si>
  <si>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</si>
  <si>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</si>
  <si>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</si>
  <si>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</si>
  <si>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</si>
  <si>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</si>
  <si>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</si>
  <si>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</si>
  <si>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</si>
  <si>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</si>
  <si>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</si>
  <si>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</si>
  <si>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</si>
  <si>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</si>
  <si>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</si>
  <si>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</si>
  <si>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</si>
  <si>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</si>
  <si>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</si>
  <si>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</si>
  <si>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</si>
  <si>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</si>
  <si>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</si>
  <si>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</si>
  <si>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</si>
  <si>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</si>
  <si>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</si>
  <si>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</si>
  <si>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</si>
  <si>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</si>
  <si>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</si>
  <si>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</si>
  <si>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</si>
  <si>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</si>
  <si>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</si>
  <si>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</si>
  <si>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</si>
  <si>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</si>
  <si>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</si>
  <si>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</si>
  <si>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</si>
  <si>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</si>
  <si>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</si>
  <si>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</si>
  <si>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</si>
  <si>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</si>
  <si>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</si>
  <si>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</si>
  <si>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</si>
  <si>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</si>
  <si>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</si>
  <si>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</si>
  <si>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</si>
  <si>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</si>
  <si>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</si>
  <si>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</si>
  <si>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</si>
  <si>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</si>
  <si>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</si>
  <si>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</si>
  <si>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</si>
  <si>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</si>
  <si>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</si>
  <si>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</si>
  <si>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</si>
  <si>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</si>
  <si>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</si>
  <si>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</si>
  <si>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</si>
  <si>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</si>
  <si>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</si>
  <si>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</si>
  <si>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</si>
  <si>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</si>
  <si>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</si>
  <si>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</si>
  <si>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</si>
  <si>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</si>
  <si>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</si>
  <si>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</si>
  <si>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</si>
  <si>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</si>
  <si>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</si>
  <si>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</si>
  <si>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</si>
  <si>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</si>
  <si>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</si>
  <si>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</si>
  <si>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</si>
  <si>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</si>
  <si>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</si>
  <si>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</si>
  <si>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</si>
  <si>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</si>
  <si>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</si>
  <si>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</si>
  <si>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</si>
  <si>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</si>
  <si>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</si>
  <si>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</si>
  <si>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</si>
  <si>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</si>
  <si>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</si>
  <si>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</si>
  <si>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</si>
  <si>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</si>
  <si>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</si>
  <si>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</si>
  <si>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</si>
  <si>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</si>
  <si>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</si>
  <si>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</si>
  <si>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</si>
  <si>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</si>
  <si>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</si>
  <si>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</si>
  <si>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</si>
  <si>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</si>
  <si>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</si>
  <si>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</si>
  <si>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</si>
  <si>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</si>
  <si>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</si>
  <si>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</si>
  <si>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</si>
  <si>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</si>
  <si>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</si>
  <si>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</si>
  <si>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</si>
  <si>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</si>
  <si>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</si>
  <si>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</si>
  <si>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</si>
  <si>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</si>
  <si>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</si>
  <si>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</si>
  <si>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</si>
  <si>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</si>
  <si>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</si>
  <si>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</si>
  <si>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</si>
  <si>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</si>
  <si>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</si>
  <si>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</si>
  <si>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</si>
  <si>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</si>
  <si>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</si>
  <si>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</si>
  <si>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</si>
  <si>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</si>
  <si>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</si>
  <si>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</si>
  <si>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</si>
  <si>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</si>
  <si>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</si>
  <si>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</si>
  <si>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</si>
  <si>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</si>
  <si>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</si>
  <si>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</si>
  <si>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</si>
  <si>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</si>
  <si>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</si>
  <si>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</si>
  <si>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</si>
  <si>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</si>
  <si>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</si>
  <si>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</si>
  <si>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</si>
  <si>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</si>
  <si>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</si>
  <si>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</si>
  <si>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</si>
  <si>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</si>
  <si>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</si>
  <si>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</si>
  <si>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</si>
  <si>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</si>
  <si>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</si>
  <si>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</si>
  <si>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</si>
  <si>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</si>
  <si>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</si>
  <si>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</si>
  <si>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</si>
  <si>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</si>
  <si>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</si>
  <si>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</si>
  <si>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</si>
  <si>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</si>
  <si>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</si>
  <si>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</si>
  <si>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</si>
  <si>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</si>
  <si>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</si>
  <si>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</si>
  <si>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</si>
  <si>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</si>
  <si>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</si>
  <si>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</si>
  <si>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</si>
  <si>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</si>
  <si>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</si>
  <si>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</si>
  <si>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</si>
  <si>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</si>
  <si>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</si>
  <si>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</si>
  <si>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</si>
  <si>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</si>
  <si>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</si>
  <si>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</si>
  <si>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</si>
  <si>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</si>
  <si>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</si>
  <si>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</si>
  <si>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</si>
  <si>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</si>
  <si>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</si>
  <si>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</si>
  <si>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</si>
  <si>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</si>
  <si>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</si>
  <si>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</si>
  <si>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</si>
  <si>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</si>
  <si>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</si>
  <si>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</si>
  <si>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</si>
  <si>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</si>
  <si>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</si>
  <si>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</si>
  <si>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</si>
  <si>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</si>
  <si>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</si>
  <si>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</si>
  <si>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</si>
  <si>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</si>
  <si>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</si>
  <si>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</si>
  <si>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</si>
  <si>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</si>
  <si>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</si>
  <si>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</si>
  <si>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</si>
  <si>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</si>
  <si>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</si>
  <si>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</si>
  <si>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</si>
  <si>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</si>
  <si>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</si>
  <si>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</si>
  <si>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</si>
  <si>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</si>
  <si>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</si>
  <si>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</si>
  <si>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</si>
  <si>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</si>
  <si>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</si>
  <si>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</si>
  <si>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</si>
  <si>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</si>
  <si>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</si>
  <si>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</si>
  <si>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</si>
  <si>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</si>
  <si>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</si>
  <si>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</si>
  <si>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</si>
  <si>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</si>
  <si>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</si>
  <si>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</si>
  <si>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</si>
  <si>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</si>
  <si>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</si>
  <si>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</si>
  <si>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</si>
  <si>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</si>
  <si>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</si>
  <si>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</si>
  <si>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</si>
  <si>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</si>
  <si>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</si>
  <si>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</si>
  <si>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</si>
  <si>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</si>
  <si>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</si>
  <si>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</si>
  <si>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</si>
  <si>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</si>
  <si>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</si>
  <si>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</si>
  <si>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</si>
  <si>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</si>
  <si>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</si>
  <si>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</si>
  <si>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</si>
  <si>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</si>
  <si>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</si>
  <si>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</si>
  <si>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</si>
  <si>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</si>
  <si>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</si>
  <si>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</si>
  <si>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</si>
  <si>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</si>
  <si>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</si>
  <si>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</si>
  <si>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</si>
  <si>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</si>
  <si>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</si>
  <si>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</si>
  <si>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</si>
  <si>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</si>
  <si>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</si>
  <si>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</si>
  <si>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</si>
  <si>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</si>
  <si>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</si>
  <si>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</si>
  <si>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</si>
  <si>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</si>
  <si>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</si>
  <si>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</si>
  <si>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</si>
  <si>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</si>
  <si>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</si>
  <si>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</si>
  <si>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</si>
  <si>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</si>
  <si>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</si>
  <si>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</si>
  <si>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</si>
  <si>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</si>
  <si>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</si>
  <si>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</si>
  <si>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</si>
  <si>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</si>
  <si>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</si>
  <si>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</si>
  <si>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</si>
  <si>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</si>
  <si>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</si>
  <si>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</si>
  <si>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</si>
  <si>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</si>
  <si>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</si>
  <si>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</si>
  <si>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</si>
  <si>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</si>
  <si>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</si>
  <si>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</si>
  <si>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</si>
  <si>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</si>
  <si>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</si>
  <si>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</si>
  <si>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</si>
  <si>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</si>
  <si>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</si>
  <si>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</si>
  <si>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</si>
  <si>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</si>
  <si>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</si>
  <si>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</si>
  <si>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</si>
  <si>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</si>
  <si>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</si>
  <si>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</si>
  <si>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</si>
  <si>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</si>
  <si>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</si>
  <si>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</si>
  <si>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</si>
  <si>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</si>
  <si>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</si>
  <si>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</si>
  <si>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</si>
  <si>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</si>
  <si>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</si>
  <si>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</si>
  <si>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</si>
  <si>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</si>
  <si>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</si>
  <si>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</si>
  <si>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</si>
  <si>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</si>
  <si>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</si>
  <si>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</si>
  <si>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</si>
  <si>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</si>
  <si>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</si>
  <si>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</si>
  <si>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</si>
  <si>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</si>
  <si>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</si>
  <si>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</si>
  <si>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</si>
  <si>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</si>
  <si>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</si>
  <si>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</si>
  <si>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</si>
  <si>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</si>
  <si>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</si>
  <si>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</si>
  <si>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</si>
  <si>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</si>
  <si>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</si>
  <si>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</si>
  <si>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</si>
  <si>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</si>
  <si>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</si>
  <si>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</si>
  <si>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</si>
  <si>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</si>
  <si>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</si>
  <si>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</si>
  <si>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</si>
  <si>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</si>
  <si>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</si>
  <si>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</si>
  <si>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</si>
  <si>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</si>
  <si>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</si>
  <si>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</si>
  <si>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</si>
  <si>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</si>
  <si>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</si>
  <si>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</si>
  <si>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</si>
  <si>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</si>
  <si>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</si>
  <si>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</si>
  <si>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</si>
  <si>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</si>
  <si>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</si>
  <si>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</si>
  <si>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</si>
  <si>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</si>
  <si>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</si>
  <si>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</si>
  <si>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</si>
  <si>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</si>
  <si>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</si>
  <si>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</si>
  <si>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</si>
  <si>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</si>
  <si>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</si>
  <si>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</si>
  <si>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</si>
  <si>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</si>
  <si>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</si>
  <si>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</si>
  <si>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</si>
  <si>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</si>
  <si>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</si>
  <si>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</si>
  <si>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</si>
  <si>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</si>
  <si>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</si>
  <si>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</si>
  <si>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</si>
  <si>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</si>
  <si>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</si>
  <si>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</si>
  <si>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</si>
  <si>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</si>
  <si>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</si>
  <si>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</si>
  <si>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</si>
  <si>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</si>
  <si>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</si>
  <si>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</si>
  <si>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</si>
  <si>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</si>
  <si>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</si>
  <si>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</si>
  <si>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</si>
  <si>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</si>
  <si>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</si>
  <si>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</si>
  <si>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</si>
  <si>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</si>
  <si>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</si>
  <si>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</si>
  <si>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</si>
  <si>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</si>
  <si>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</si>
  <si>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</si>
  <si>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</si>
  <si>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</si>
  <si>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</si>
  <si>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</si>
  <si>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</si>
  <si>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</si>
  <si>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</si>
  <si>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</si>
  <si>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</si>
  <si>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</si>
  <si>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</si>
  <si>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</si>
  <si>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</si>
  <si>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</si>
  <si>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</si>
  <si>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</si>
  <si>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</si>
  <si>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</si>
  <si>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</si>
  <si>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</si>
  <si>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</si>
  <si>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</si>
  <si>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</si>
  <si>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</si>
  <si>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</si>
  <si>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</si>
  <si>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</si>
  <si>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</si>
  <si>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</si>
  <si>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</si>
  <si>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</si>
  <si>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</si>
  <si>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</si>
  <si>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</si>
  <si>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</si>
  <si>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</si>
  <si>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</si>
  <si>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</si>
  <si>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</si>
  <si>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</si>
  <si>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</si>
  <si>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</si>
  <si>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</si>
  <si>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</si>
  <si>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</si>
  <si>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</si>
  <si>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</si>
  <si>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</si>
  <si>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</si>
  <si>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</si>
  <si>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</si>
  <si>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</si>
  <si>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</si>
  <si>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</si>
  <si>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</si>
  <si>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</si>
  <si>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</si>
  <si>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</si>
  <si>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</si>
  <si>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</si>
  <si>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</si>
  <si>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</si>
  <si>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</si>
  <si>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</si>
  <si>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</si>
  <si>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</si>
  <si>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</si>
  <si>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</si>
  <si>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</si>
  <si>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</si>
  <si>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</si>
  <si>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</si>
  <si>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</si>
  <si>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</si>
  <si>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</si>
  <si>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</si>
  <si>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</si>
  <si>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</si>
  <si>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</si>
  <si>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</si>
  <si>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</si>
  <si>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</si>
  <si>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</si>
  <si>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</si>
  <si>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</si>
  <si>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</si>
  <si>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</si>
  <si>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</si>
  <si>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</si>
  <si>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</si>
  <si>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</si>
  <si>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</si>
  <si>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</si>
  <si>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</si>
  <si>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</si>
  <si>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</si>
  <si>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</si>
  <si>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</si>
  <si>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</si>
  <si>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</si>
  <si>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</si>
  <si>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</si>
  <si>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</si>
  <si>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</si>
  <si>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</si>
  <si>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</si>
  <si>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</si>
  <si>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</si>
  <si>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</si>
  <si>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</si>
  <si>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</si>
  <si>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</si>
  <si>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</si>
  <si>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</si>
  <si>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</si>
  <si>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</si>
  <si>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</si>
  <si>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</si>
  <si>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</si>
  <si>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</si>
  <si>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</si>
  <si>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</si>
  <si>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</si>
  <si>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</si>
  <si>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</si>
  <si>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</si>
  <si>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</si>
  <si>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</si>
  <si>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</si>
  <si>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</si>
  <si>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</si>
  <si>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</si>
  <si>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</si>
  <si>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</si>
  <si>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</si>
  <si>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</si>
  <si>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</si>
  <si>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</si>
  <si>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</si>
  <si>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</si>
  <si>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</si>
  <si>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</si>
  <si>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</si>
  <si>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</si>
  <si>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</si>
  <si>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</si>
  <si>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</si>
  <si>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</si>
  <si>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</si>
  <si>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</si>
  <si>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</si>
  <si>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</si>
  <si>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</si>
  <si>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</si>
  <si>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</si>
  <si>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</si>
  <si>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</si>
  <si>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</si>
  <si>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</si>
  <si>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</si>
  <si>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</si>
  <si>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</si>
  <si>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</si>
  <si>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</si>
  <si>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</si>
  <si>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</si>
  <si>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</si>
  <si>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</si>
  <si>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</si>
  <si>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</si>
  <si>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</si>
  <si>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</si>
  <si>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</si>
  <si>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</si>
  <si>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</si>
  <si>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</si>
  <si>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</si>
  <si>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</si>
  <si>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</si>
  <si>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</si>
  <si>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</si>
  <si>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</si>
  <si>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</si>
  <si>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</si>
  <si>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</si>
  <si>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</si>
  <si>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</si>
  <si>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</si>
  <si>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</si>
  <si>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</si>
  <si>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</si>
  <si>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</si>
  <si>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</si>
  <si>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</si>
  <si>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</si>
  <si>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</si>
  <si>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</si>
  <si>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</si>
  <si>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</si>
  <si>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</si>
  <si>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</si>
  <si>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</si>
  <si>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</si>
  <si>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</si>
  <si>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</si>
  <si>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</si>
  <si>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</si>
  <si>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</si>
  <si>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</si>
  <si>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</si>
  <si>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</si>
  <si>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</si>
  <si>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</si>
  <si>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</si>
  <si>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</si>
  <si>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</si>
  <si>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</si>
  <si>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</si>
  <si>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</si>
  <si>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</si>
  <si>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</si>
  <si>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</si>
  <si>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</si>
  <si>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</si>
  <si>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</si>
  <si>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</si>
  <si>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</si>
  <si>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</si>
  <si>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</si>
  <si>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</si>
  <si>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</si>
  <si>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</si>
  <si>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</si>
  <si>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</si>
  <si>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</si>
  <si>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</si>
  <si>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</si>
  <si>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</si>
  <si>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</si>
  <si>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</si>
  <si>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</si>
  <si>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</si>
  <si>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</si>
  <si>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</si>
  <si>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</si>
  <si>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</si>
  <si>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</si>
  <si>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</si>
  <si>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</si>
  <si>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</si>
  <si>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</si>
  <si>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</si>
  <si>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</si>
  <si>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</si>
  <si>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</si>
  <si>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</si>
  <si>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</si>
  <si>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</si>
  <si>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</si>
  <si>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</si>
  <si>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</si>
  <si>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</si>
  <si>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</si>
  <si>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</si>
  <si>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</si>
  <si>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</si>
  <si>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</si>
  <si>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</si>
  <si>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</si>
  <si>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</si>
  <si>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</si>
  <si>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</si>
  <si>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</si>
  <si>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</si>
  <si>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</si>
  <si>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</si>
  <si>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</si>
  <si>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</si>
  <si>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</si>
  <si>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</si>
  <si>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</si>
  <si>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</si>
  <si>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</si>
  <si>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</si>
  <si>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</si>
  <si>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</si>
  <si>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</si>
  <si>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</si>
  <si>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</si>
  <si>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</si>
  <si>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</si>
  <si>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</si>
  <si>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</si>
  <si>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</si>
  <si>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</si>
  <si>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</si>
  <si>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</si>
  <si>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</si>
  <si>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</si>
  <si>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</si>
  <si>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</si>
  <si>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</si>
  <si>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</si>
  <si>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</si>
  <si>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</si>
  <si>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</si>
  <si>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</si>
  <si>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</si>
  <si>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</si>
  <si>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</si>
  <si>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</si>
  <si>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</si>
  <si>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</si>
  <si>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</si>
  <si>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</si>
  <si>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</si>
  <si>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</si>
  <si>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</si>
  <si>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</si>
  <si>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</si>
  <si>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</si>
  <si>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</si>
  <si>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</si>
  <si>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</si>
  <si>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</si>
  <si>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</si>
  <si>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</si>
  <si>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</si>
  <si>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</si>
  <si>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</si>
  <si>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</si>
  <si>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</si>
  <si>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</si>
  <si>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</si>
  <si>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</si>
  <si>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</si>
  <si>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</si>
  <si>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</si>
  <si>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</si>
  <si>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</si>
  <si>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</si>
  <si>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</si>
  <si>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</si>
  <si>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</si>
  <si>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</si>
  <si>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</si>
  <si>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</si>
  <si>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</si>
  <si>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</si>
  <si>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</si>
  <si>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</si>
  <si>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</si>
  <si>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</si>
  <si>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</si>
  <si>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</si>
  <si>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</si>
  <si>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</si>
  <si>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</si>
  <si>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</si>
  <si>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</si>
  <si>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</si>
  <si>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</si>
  <si>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</si>
  <si>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</si>
  <si>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</si>
  <si>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</si>
  <si>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</si>
  <si>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</si>
  <si>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</si>
  <si>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</si>
  <si>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</si>
  <si>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</si>
  <si>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</si>
  <si>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</si>
  <si>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</si>
  <si>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</si>
  <si>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</si>
  <si>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</si>
  <si>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</si>
  <si>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</si>
  <si>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</si>
  <si>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</si>
  <si>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</si>
  <si>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</si>
  <si>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</si>
  <si>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</si>
  <si>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</si>
  <si>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</si>
  <si>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</si>
  <si>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</si>
  <si>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</si>
  <si>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</si>
  <si>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</si>
  <si>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</si>
  <si>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</si>
  <si>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</si>
  <si>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</si>
  <si>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</si>
  <si>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</si>
  <si>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</si>
  <si>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</si>
  <si>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</si>
  <si>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</si>
  <si>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</si>
  <si>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</si>
  <si>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</si>
  <si>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</si>
  <si>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</si>
  <si>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</si>
  <si>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</si>
  <si>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</si>
  <si>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</si>
  <si>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</si>
  <si>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</si>
  <si>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</si>
  <si>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</si>
  <si>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</si>
  <si>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</si>
  <si>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</si>
  <si>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</si>
  <si>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</si>
  <si>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</si>
  <si>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</si>
  <si>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</si>
  <si>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</si>
  <si>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</si>
  <si>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</si>
  <si>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</si>
  <si>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</si>
  <si>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</si>
  <si>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</si>
  <si>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</si>
  <si>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</si>
  <si>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</si>
  <si>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</si>
  <si>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</si>
  <si>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</si>
  <si>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</si>
  <si>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</si>
  <si>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</si>
  <si>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</si>
  <si>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</si>
  <si>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</si>
  <si>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</si>
  <si>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</si>
  <si>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</si>
  <si>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</si>
  <si>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</si>
  <si>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</si>
  <si>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</si>
  <si>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</si>
  <si>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</si>
  <si>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</si>
  <si>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</si>
  <si>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</si>
  <si>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</si>
  <si>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</si>
  <si>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</si>
  <si>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</si>
  <si>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</si>
  <si>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</si>
  <si>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</si>
  <si>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</si>
  <si>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</si>
  <si>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</si>
  <si>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</si>
  <si>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</si>
  <si>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</si>
  <si>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</si>
  <si>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</si>
  <si>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</si>
  <si>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</si>
  <si>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</si>
  <si>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</si>
  <si>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</si>
  <si>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</si>
  <si>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</si>
  <si>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</si>
  <si>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</si>
  <si>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</si>
  <si>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</si>
  <si>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</si>
  <si>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</si>
  <si>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</si>
  <si>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</si>
  <si>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</si>
  <si>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</si>
  <si>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</si>
  <si>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</si>
  <si>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</si>
  <si>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</si>
  <si>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</si>
  <si>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</si>
  <si>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</si>
  <si>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</si>
  <si>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</si>
  <si>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</si>
  <si>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</si>
  <si>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</si>
  <si>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</si>
  <si>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</si>
  <si>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</si>
  <si>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</si>
  <si>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</si>
  <si>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</si>
  <si>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</si>
  <si>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</si>
  <si>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</si>
  <si>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</si>
  <si>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</si>
  <si>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</si>
  <si>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</si>
  <si>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</si>
  <si>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</si>
  <si>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</si>
  <si>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</si>
  <si>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</si>
  <si>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</si>
  <si>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</si>
  <si>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</si>
  <si>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</si>
  <si>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</si>
  <si>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</si>
  <si>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</si>
  <si>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</si>
  <si>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</si>
  <si>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</si>
  <si>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</si>
  <si>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</si>
  <si>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</si>
  <si>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</si>
  <si>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</si>
  <si>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</si>
  <si>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</si>
  <si>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</si>
  <si>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</si>
  <si>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</si>
  <si>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</si>
  <si>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</si>
  <si>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</si>
  <si>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</si>
  <si>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</si>
  <si>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</si>
  <si>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</si>
  <si>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</si>
  <si>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</si>
  <si>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</si>
  <si>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</si>
  <si>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</si>
  <si>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</si>
  <si>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</si>
  <si>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</si>
  <si>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</si>
  <si>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</si>
  <si>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</si>
  <si>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</si>
  <si>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</si>
  <si>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</si>
  <si>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</si>
  <si>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</si>
  <si>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</si>
  <si>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</si>
  <si>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</si>
  <si>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</si>
  <si>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</si>
  <si>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</si>
  <si>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</si>
  <si>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</si>
  <si>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</si>
  <si>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</si>
  <si>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</si>
  <si>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</si>
  <si>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</si>
  <si>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</si>
  <si>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</si>
  <si>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</si>
  <si>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</si>
  <si>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</si>
  <si>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</si>
  <si>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</si>
  <si>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</si>
  <si>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</si>
  <si>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</si>
  <si>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</si>
  <si>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</si>
  <si>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</si>
  <si>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</si>
  <si>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</si>
  <si>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</si>
  <si>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</si>
  <si>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</si>
  <si>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</si>
  <si>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</si>
  <si>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</si>
  <si>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</si>
  <si>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</si>
  <si>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</si>
  <si>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</si>
  <si>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</si>
  <si>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</si>
  <si>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</si>
  <si>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</si>
  <si>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</si>
  <si>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</si>
  <si>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</si>
  <si>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</si>
  <si>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</si>
  <si>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</si>
  <si>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</si>
  <si>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</si>
  <si>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</si>
  <si>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</si>
  <si>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</si>
  <si>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</si>
  <si>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</si>
  <si>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</si>
  <si>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</si>
  <si>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</si>
  <si>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</si>
  <si>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</si>
  <si>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</si>
  <si>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</si>
  <si>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</si>
  <si>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</si>
  <si>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</si>
  <si>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</si>
  <si>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</si>
  <si>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</si>
  <si>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</si>
  <si>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</si>
  <si>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</si>
  <si>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</si>
  <si>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</si>
  <si>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</si>
  <si>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</si>
  <si>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</si>
  <si>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</si>
  <si>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</si>
  <si>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</si>
  <si>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</si>
  <si>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</si>
  <si>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</si>
  <si>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</si>
  <si>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</si>
  <si>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</si>
  <si>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</si>
  <si>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</si>
  <si>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</si>
  <si>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</si>
  <si>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</si>
  <si>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</si>
  <si>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</si>
  <si>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</si>
  <si>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</si>
  <si>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</si>
  <si>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</si>
  <si>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</si>
  <si>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</si>
  <si>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</si>
  <si>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</si>
  <si>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</si>
  <si>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</si>
  <si>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</si>
  <si>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</si>
  <si>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</si>
  <si>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</si>
  <si>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</si>
  <si>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</si>
  <si>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</si>
  <si>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</si>
  <si>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</si>
  <si>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</si>
  <si>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</si>
  <si>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</si>
  <si>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</si>
  <si>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</si>
  <si>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</si>
  <si>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</si>
  <si>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</si>
  <si>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</si>
  <si>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</si>
  <si>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</si>
  <si>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</si>
  <si>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</si>
  <si>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</si>
  <si>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</si>
  <si>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</si>
  <si>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</si>
  <si>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</si>
  <si>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</si>
  <si>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</si>
  <si>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</si>
  <si>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</si>
  <si>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</si>
  <si>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</si>
  <si>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</si>
  <si>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</si>
  <si>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</si>
  <si>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</si>
  <si>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</si>
  <si>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</si>
  <si>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</si>
  <si>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</si>
  <si>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</si>
  <si>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</si>
  <si>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</si>
  <si>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</si>
  <si>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</si>
  <si>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</si>
  <si>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</si>
  <si>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</si>
  <si>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</si>
  <si>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</si>
  <si>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</si>
  <si>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</si>
  <si>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</si>
  <si>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</si>
  <si>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</si>
  <si>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</si>
  <si>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</si>
  <si>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</si>
  <si>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</si>
  <si>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</si>
  <si>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</si>
  <si>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</si>
  <si>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</si>
  <si>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</si>
  <si>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</si>
  <si>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</si>
  <si>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</si>
  <si>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</si>
  <si>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</si>
  <si>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</si>
  <si>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</si>
  <si>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</si>
  <si>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</si>
  <si>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</si>
  <si>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</si>
  <si>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</si>
  <si>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</si>
  <si>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</si>
  <si>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</si>
  <si>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</si>
  <si>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</si>
  <si>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</si>
  <si>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</si>
  <si>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</si>
  <si>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</si>
  <si>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</si>
  <si>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</si>
  <si>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</si>
  <si>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</si>
  <si>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</si>
  <si>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</si>
  <si>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</si>
  <si>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</si>
  <si>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</si>
  <si>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</si>
  <si>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</si>
  <si>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</si>
  <si>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</si>
  <si>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</si>
  <si>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</si>
  <si>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</si>
  <si>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</si>
  <si>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</si>
  <si>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</si>
  <si>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</si>
  <si>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</si>
  <si>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</si>
  <si>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</si>
  <si>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</si>
  <si>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</si>
  <si>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</si>
  <si>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</si>
  <si>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</si>
  <si>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</si>
  <si>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</si>
  <si>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</si>
  <si>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</si>
  <si>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</si>
  <si>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</si>
  <si>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</si>
  <si>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</si>
  <si>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</si>
  <si>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</si>
  <si>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</si>
  <si>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</si>
  <si>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</si>
  <si>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</si>
  <si>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</si>
  <si>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</si>
  <si>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</si>
  <si>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</si>
  <si>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</si>
  <si>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</si>
  <si>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</si>
  <si>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</si>
  <si>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</si>
  <si>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</si>
  <si>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</si>
  <si>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</si>
  <si>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</si>
  <si>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</si>
  <si>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</si>
  <si>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</si>
  <si>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</si>
  <si>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</si>
  <si>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</si>
  <si>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</si>
  <si>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</si>
  <si>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</si>
  <si>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</si>
  <si>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</si>
  <si>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</si>
  <si>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</si>
  <si>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</si>
  <si>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</si>
  <si>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</si>
  <si>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</si>
  <si>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</si>
  <si>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</si>
  <si>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</si>
  <si>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</si>
  <si>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</si>
  <si>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</si>
  <si>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</si>
  <si>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</si>
  <si>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</si>
  <si>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</si>
  <si>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</si>
  <si>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</si>
  <si>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</si>
  <si>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</si>
  <si>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</si>
  <si>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</si>
  <si>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</si>
  <si>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</si>
  <si>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</si>
  <si>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</si>
  <si>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</si>
  <si>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</si>
  <si>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</si>
  <si>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</si>
  <si>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</si>
  <si>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</si>
  <si>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</si>
  <si>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</si>
  <si>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</si>
  <si>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</si>
  <si>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</si>
  <si>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</si>
  <si>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</si>
  <si>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</si>
  <si>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</si>
  <si>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</si>
  <si>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</si>
  <si>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</si>
  <si>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</si>
  <si>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</si>
  <si>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</si>
  <si>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</si>
  <si>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</si>
  <si>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</si>
  <si>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</si>
  <si>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</si>
  <si>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</si>
  <si>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</si>
  <si>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</si>
  <si>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</si>
  <si>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</si>
  <si>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</si>
  <si>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</si>
  <si>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</si>
  <si>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</si>
  <si>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</si>
  <si>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</si>
  <si>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</si>
  <si>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</si>
  <si>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</si>
  <si>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</si>
  <si>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</si>
  <si>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</si>
  <si>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</si>
  <si>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</si>
  <si>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</si>
  <si>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</si>
  <si>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</si>
  <si>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</si>
  <si>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</si>
  <si>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</si>
  <si>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</si>
  <si>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</si>
  <si>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</si>
  <si>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</si>
  <si>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</si>
  <si>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</si>
  <si>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</si>
  <si>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</si>
  <si>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</si>
  <si>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</si>
  <si>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</si>
  <si>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</si>
  <si>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</si>
  <si>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</si>
  <si>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</si>
  <si>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</si>
  <si>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</si>
  <si>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</si>
  <si>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</si>
  <si>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</si>
  <si>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</si>
  <si>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</si>
  <si>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</si>
  <si>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</si>
  <si>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</si>
  <si>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</si>
  <si>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</si>
  <si>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</si>
  <si>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</si>
  <si>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</si>
  <si>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</si>
  <si>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</si>
  <si>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</si>
  <si>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</si>
  <si>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</si>
  <si>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</si>
  <si>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</si>
  <si>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</si>
  <si>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</si>
  <si>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</si>
  <si>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</si>
  <si>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</si>
  <si>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</si>
  <si>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</si>
  <si>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</si>
  <si>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</si>
  <si>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</si>
  <si>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</si>
  <si>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</si>
  <si>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</si>
  <si>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</si>
  <si>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</si>
  <si>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</si>
  <si>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</si>
  <si>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</si>
  <si>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</si>
  <si>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</si>
  <si>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</si>
  <si>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</si>
  <si>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</si>
  <si>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</si>
  <si>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</si>
  <si>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</si>
  <si>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</si>
  <si>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</si>
  <si>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</si>
  <si>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</si>
  <si>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</si>
  <si>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</si>
  <si>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</si>
  <si>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</si>
  <si>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</si>
  <si>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</si>
  <si>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</si>
  <si>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</si>
  <si>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</si>
  <si>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</si>
  <si>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</si>
  <si>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</si>
  <si>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</si>
  <si>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</si>
  <si>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</si>
  <si>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</si>
  <si>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</si>
  <si>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</si>
  <si>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</si>
  <si>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</si>
  <si>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</si>
  <si>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</si>
  <si>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</si>
  <si>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</si>
  <si>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</si>
  <si>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</si>
  <si>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</si>
  <si>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</si>
  <si>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</si>
  <si>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</si>
  <si>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</si>
  <si>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</si>
  <si>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</si>
  <si>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</si>
  <si>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</si>
  <si>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</si>
  <si>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</si>
  <si>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</si>
  <si>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</si>
  <si>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</si>
  <si>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</si>
  <si>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</si>
  <si>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</si>
  <si>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</si>
  <si>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</si>
  <si>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</si>
  <si>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</si>
  <si>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</si>
  <si>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</si>
  <si>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</si>
  <si>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</si>
  <si>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</si>
  <si>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</si>
  <si>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</si>
  <si>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</si>
  <si>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</si>
  <si>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</si>
  <si>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</si>
  <si>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</si>
  <si>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</si>
  <si>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</si>
  <si>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</si>
  <si>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</si>
  <si>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</si>
  <si>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</si>
  <si>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</si>
  <si>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</si>
  <si>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</si>
  <si>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</si>
  <si>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</si>
  <si>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</si>
  <si>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</si>
  <si>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</si>
  <si>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</si>
  <si>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</si>
  <si>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</si>
  <si>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</si>
  <si>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</si>
  <si>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</si>
  <si>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</si>
  <si>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</si>
  <si>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</si>
  <si>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</si>
  <si>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</si>
  <si>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</si>
  <si>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</si>
  <si>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</si>
  <si>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</si>
  <si>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</si>
  <si>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</si>
  <si>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</si>
  <si>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</si>
  <si>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</si>
  <si>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</si>
  <si>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</si>
  <si>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</si>
  <si>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</si>
  <si>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</si>
  <si>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</si>
  <si>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</si>
  <si>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</si>
  <si>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</si>
  <si>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</si>
  <si>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</si>
  <si>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</si>
  <si>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</si>
  <si>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</si>
  <si>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</si>
  <si>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</si>
  <si>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</si>
  <si>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</si>
  <si>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</si>
  <si>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</si>
  <si>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</si>
  <si>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</si>
  <si>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</si>
  <si>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</si>
  <si>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</si>
  <si>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</si>
  <si>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</si>
  <si>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</si>
  <si>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</si>
  <si>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</si>
  <si>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</si>
  <si>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</si>
  <si>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</si>
  <si>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</si>
  <si>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</si>
  <si>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</si>
  <si>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</si>
  <si>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</si>
  <si>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</si>
  <si>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</si>
  <si>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</si>
  <si>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</si>
  <si>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</si>
  <si>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</si>
  <si>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</si>
  <si>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</si>
  <si>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</si>
  <si>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</si>
  <si>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</si>
  <si>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</si>
  <si>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</si>
  <si>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</si>
  <si>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</si>
  <si>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</si>
  <si>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</si>
  <si>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</si>
  <si>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</si>
  <si>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</si>
  <si>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</si>
  <si>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</si>
  <si>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</si>
  <si>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</si>
  <si>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</si>
  <si>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</si>
  <si>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</si>
  <si>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</si>
  <si>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</si>
  <si>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</si>
  <si>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</si>
  <si>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</si>
  <si>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</si>
  <si>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</si>
  <si>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</si>
  <si>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</si>
  <si>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</si>
  <si>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</si>
  <si>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</si>
  <si>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</si>
  <si>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</si>
  <si>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</si>
  <si>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</si>
  <si>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</si>
  <si>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</si>
  <si>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</si>
  <si>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</si>
  <si>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</si>
  <si>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</si>
  <si>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</si>
  <si>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</si>
  <si>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</si>
  <si>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</si>
  <si>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</si>
  <si>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</si>
  <si>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</si>
  <si>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</si>
  <si>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</si>
  <si>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</si>
  <si>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</si>
  <si>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</si>
  <si>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</si>
  <si>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</si>
  <si>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</si>
  <si>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</si>
  <si>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</si>
  <si>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</si>
  <si>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</si>
  <si>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</si>
  <si>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</si>
  <si>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</si>
  <si>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</si>
  <si>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</si>
  <si>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</si>
  <si>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</si>
  <si>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</si>
  <si>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</si>
  <si>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</si>
  <si>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</si>
  <si>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</si>
  <si>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</si>
  <si>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</si>
  <si>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</si>
  <si>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</si>
  <si>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</si>
  <si>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</si>
  <si>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</si>
  <si>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</si>
  <si>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</si>
  <si>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</si>
  <si>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</si>
  <si>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</si>
  <si>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</si>
  <si>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</si>
  <si>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</si>
  <si>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</si>
  <si>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</si>
  <si>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</si>
  <si>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</si>
  <si>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</si>
  <si>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</si>
  <si>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</si>
  <si>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</si>
  <si>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</si>
  <si>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</si>
  <si>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</si>
  <si>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</si>
  <si>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</si>
  <si>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</si>
  <si>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</si>
  <si>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</si>
  <si>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</si>
  <si>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</si>
  <si>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</si>
  <si>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</si>
  <si>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</si>
  <si>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</si>
  <si>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</si>
  <si>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</si>
  <si>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</si>
  <si>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</si>
  <si>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</si>
  <si>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</si>
  <si>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</si>
  <si>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</si>
  <si>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</si>
  <si>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</si>
  <si>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</si>
  <si>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</si>
  <si>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</si>
  <si>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</si>
  <si>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</si>
  <si>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</si>
  <si>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</si>
  <si>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</si>
  <si>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</si>
  <si>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</si>
  <si>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</si>
  <si>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</si>
  <si>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</si>
  <si>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</si>
  <si>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</si>
  <si>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</si>
  <si>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</si>
  <si>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</si>
  <si>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</si>
  <si>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</si>
  <si>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</si>
  <si>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</si>
  <si>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</si>
  <si>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</si>
  <si>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</si>
  <si>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</si>
  <si>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</si>
  <si>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</si>
  <si>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</si>
  <si>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</si>
  <si>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</si>
  <si>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</si>
  <si>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</si>
  <si>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</si>
  <si>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</si>
  <si>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</si>
  <si>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</si>
  <si>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</si>
  <si>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</si>
  <si>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</si>
  <si>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</si>
  <si>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</si>
  <si>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</si>
  <si>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</si>
  <si>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</si>
  <si>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</si>
  <si>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</si>
  <si>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</si>
  <si>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</si>
  <si>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</si>
  <si>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</si>
  <si>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</si>
  <si>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</si>
  <si>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</si>
  <si>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</si>
  <si>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</si>
  <si>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</si>
  <si>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</si>
  <si>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</si>
  <si>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</si>
  <si>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</si>
  <si>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</si>
  <si>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</si>
  <si>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</si>
  <si>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</si>
  <si>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</si>
  <si>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</si>
  <si>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</si>
  <si>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</si>
  <si>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</si>
  <si>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</si>
  <si>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</si>
  <si>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</si>
  <si>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</si>
  <si>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</si>
  <si>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</si>
  <si>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</si>
  <si>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</si>
  <si>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</si>
  <si>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</si>
  <si>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</si>
  <si>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</si>
  <si>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</si>
  <si>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</si>
  <si>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</si>
  <si>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</si>
  <si>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</si>
  <si>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</si>
  <si>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</si>
  <si>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</si>
  <si>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</si>
  <si>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</si>
  <si>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</si>
  <si>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</si>
  <si>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</si>
  <si>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</si>
  <si>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</si>
  <si>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</si>
  <si>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</si>
  <si>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</si>
  <si>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</si>
  <si>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</si>
  <si>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</si>
  <si>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</si>
  <si>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</si>
  <si>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</si>
  <si>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</si>
  <si>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</si>
  <si>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</si>
  <si>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</si>
  <si>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</si>
  <si>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</si>
  <si>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</si>
  <si>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</si>
  <si>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</si>
  <si>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</si>
  <si>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</si>
  <si>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</si>
  <si>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</si>
  <si>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</si>
  <si>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</si>
  <si>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</si>
  <si>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</si>
  <si>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</si>
  <si>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</si>
  <si>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</si>
  <si>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</si>
  <si>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</si>
  <si>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</si>
  <si>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</si>
  <si>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</si>
  <si>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</si>
  <si>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</si>
  <si>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</si>
  <si>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</si>
  <si>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</si>
  <si>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</si>
  <si>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</si>
  <si>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</si>
  <si>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</si>
  <si>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</si>
  <si>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</si>
  <si>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</si>
  <si>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</si>
  <si>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</si>
  <si>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</si>
  <si>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</si>
  <si>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</si>
  <si>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</si>
  <si>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</si>
  <si>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</si>
  <si>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</si>
  <si>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</si>
  <si>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</si>
  <si>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</si>
  <si>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</si>
  <si>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</si>
  <si>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</si>
  <si>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</si>
  <si>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</si>
  <si>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</si>
  <si>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</si>
  <si>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</si>
  <si>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</si>
  <si>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</si>
  <si>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</si>
  <si>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</si>
  <si>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</si>
  <si>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</si>
  <si>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</si>
  <si>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</si>
  <si>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</si>
  <si>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</si>
  <si>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</si>
  <si>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</si>
  <si>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</si>
  <si>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</si>
  <si>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</si>
  <si>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</si>
  <si>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</si>
  <si>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</si>
  <si>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</si>
  <si>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</si>
  <si>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</si>
  <si>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</si>
  <si>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</si>
  <si>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</si>
  <si>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</si>
  <si>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</si>
  <si>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</si>
  <si>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</si>
  <si>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</si>
  <si>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</si>
  <si>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</si>
  <si>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</si>
  <si>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</si>
  <si>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</si>
  <si>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</si>
  <si>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</si>
  <si>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</si>
  <si>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</si>
  <si>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</si>
  <si>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</si>
  <si>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</si>
  <si>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</si>
  <si>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</si>
  <si>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</si>
  <si>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</si>
  <si>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</si>
  <si>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</si>
  <si>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</si>
  <si>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</si>
  <si>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</si>
  <si>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</si>
  <si>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</si>
  <si>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</si>
  <si>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</si>
  <si>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</si>
  <si>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</si>
  <si>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</si>
  <si>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</si>
  <si>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</si>
  <si>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</si>
  <si>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</si>
  <si>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</si>
  <si>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</si>
  <si>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</si>
  <si>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</si>
  <si>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</si>
  <si>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</si>
  <si>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</si>
  <si>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</si>
  <si>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</si>
  <si>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</si>
  <si>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</si>
  <si>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</si>
  <si>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</si>
  <si>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</si>
  <si>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</si>
  <si>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</si>
  <si>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</si>
  <si>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</si>
  <si>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</si>
  <si>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</si>
  <si>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</si>
  <si>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</si>
  <si>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</si>
  <si>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</si>
  <si>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</si>
  <si>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</si>
  <si>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</si>
  <si>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</si>
  <si>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</si>
  <si>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</si>
  <si>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</si>
  <si>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</si>
  <si>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</si>
  <si>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</si>
  <si>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</si>
  <si>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</si>
  <si>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</si>
  <si>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</si>
  <si>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</si>
  <si>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</si>
  <si>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</si>
  <si>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</si>
  <si>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</si>
  <si>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</si>
  <si>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</si>
  <si>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</si>
  <si>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</si>
  <si>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</si>
  <si>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</si>
  <si>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</si>
  <si>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</si>
  <si>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</si>
  <si>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</si>
  <si>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</si>
  <si>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</si>
  <si>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</si>
  <si>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</si>
  <si>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</si>
  <si>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</si>
  <si>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</si>
  <si>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</si>
  <si>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</si>
  <si>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</si>
  <si>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</si>
  <si>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</si>
  <si>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</si>
  <si>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</si>
  <si>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</si>
  <si>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</si>
  <si>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</si>
  <si>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</si>
  <si>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</si>
  <si>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</si>
  <si>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</si>
  <si>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</si>
  <si>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</si>
  <si>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</si>
  <si>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</si>
  <si>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</si>
  <si>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</si>
  <si>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</si>
  <si>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</si>
  <si>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</si>
  <si>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</si>
  <si>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</si>
  <si>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</si>
  <si>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</si>
  <si>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</si>
  <si>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</si>
  <si>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</si>
  <si>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</si>
  <si>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</si>
  <si>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</si>
  <si>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</si>
  <si>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</si>
  <si>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</si>
  <si>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</si>
  <si>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</si>
  <si>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</si>
  <si>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</si>
  <si>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</si>
  <si>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</si>
  <si>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</si>
  <si>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</si>
  <si>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</si>
  <si>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</si>
  <si>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</si>
  <si>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</si>
  <si>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</si>
  <si>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</si>
  <si>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</si>
  <si>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</si>
  <si>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</si>
  <si>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</si>
  <si>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</si>
  <si>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</si>
  <si>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</si>
  <si>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</si>
  <si>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</si>
  <si>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</si>
  <si>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</si>
  <si>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</si>
  <si>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</si>
  <si>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</si>
  <si>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</si>
  <si>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</si>
  <si>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</si>
  <si>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</si>
  <si>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</si>
  <si>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</si>
  <si>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</si>
  <si>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</si>
  <si>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</si>
  <si>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</si>
  <si>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</si>
  <si>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</si>
  <si>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</si>
  <si>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</si>
  <si>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</si>
  <si>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</si>
  <si>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</si>
  <si>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</si>
  <si>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</si>
  <si>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</si>
  <si>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</si>
  <si>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</si>
  <si>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</si>
  <si>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</si>
  <si>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</si>
  <si>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</si>
  <si>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</si>
  <si>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</si>
  <si>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</si>
  <si>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</si>
  <si>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</si>
  <si>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</si>
  <si>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</si>
  <si>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</si>
  <si>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</si>
  <si>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</si>
  <si>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</si>
  <si>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</si>
  <si>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</si>
  <si>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</si>
  <si>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</si>
  <si>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</si>
  <si>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</si>
  <si>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</si>
  <si>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</si>
  <si>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</si>
  <si>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</si>
  <si>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</si>
  <si>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</si>
  <si>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</si>
  <si>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</si>
  <si>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</si>
  <si>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</si>
  <si>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</si>
  <si>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</si>
  <si>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</si>
  <si>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</si>
  <si>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</si>
  <si>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</si>
  <si>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</si>
  <si>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</si>
  <si>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</si>
  <si>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</si>
  <si>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</si>
  <si>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</si>
  <si>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</si>
  <si>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</si>
  <si>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</si>
  <si>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</si>
  <si>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</si>
  <si>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</si>
  <si>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</si>
  <si>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</si>
  <si>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</si>
  <si>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</si>
  <si>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</si>
  <si>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</si>
  <si>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</si>
  <si>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</si>
  <si>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</si>
  <si>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</si>
  <si>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</si>
  <si>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</si>
  <si>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</si>
  <si>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</si>
  <si>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</si>
  <si>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</si>
  <si>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</si>
  <si>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</si>
  <si>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</si>
  <si>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</si>
  <si>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</si>
  <si>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</si>
  <si>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</si>
  <si>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</si>
  <si>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</si>
  <si>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</si>
  <si>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</si>
  <si>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</si>
  <si>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</si>
  <si>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</si>
  <si>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</si>
  <si>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</si>
  <si>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</si>
  <si>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</si>
  <si>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</si>
  <si>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</si>
  <si>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</si>
  <si>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</si>
  <si>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</si>
  <si>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</si>
  <si>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</si>
  <si>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</si>
  <si>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</si>
  <si>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</si>
  <si>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</si>
  <si>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</si>
  <si>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</si>
  <si>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</si>
  <si>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</si>
  <si>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</si>
  <si>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</si>
  <si>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</si>
  <si>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</si>
  <si>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</si>
  <si>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</si>
  <si>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</si>
  <si>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</si>
  <si>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</si>
  <si>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</si>
  <si>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</si>
  <si>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</si>
  <si>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</si>
  <si>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</si>
  <si>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</si>
  <si>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</si>
  <si>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</si>
  <si>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</si>
  <si>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</si>
  <si>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</si>
  <si>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</si>
  <si>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</si>
  <si>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</si>
  <si>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</si>
  <si>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</si>
  <si>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</si>
  <si>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</si>
  <si>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</si>
  <si>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</si>
  <si>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</si>
  <si>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</si>
  <si>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</si>
  <si>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</si>
  <si>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</si>
  <si>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</si>
  <si>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</si>
  <si>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</si>
  <si>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</si>
  <si>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SUBSECRETARÍA DE GESTIÓN JURIDICA</t>
  </si>
  <si>
    <t xml:space="preserve">SUBSECRETARÍA DE GESTIÓN CORPORATIVA </t>
  </si>
  <si>
    <t>Total general</t>
  </si>
  <si>
    <t>Cuenta de CODIGO ACCION</t>
  </si>
  <si>
    <t>María Janneth Romero M</t>
  </si>
  <si>
    <t>Cuenta de No. HALLAZGO</t>
  </si>
  <si>
    <t>Etiquetas de columna</t>
  </si>
  <si>
    <t>Etiquetas de fila</t>
  </si>
  <si>
    <t>2020-09-29</t>
  </si>
  <si>
    <t>4.1.3.4.1</t>
  </si>
  <si>
    <t>Omar Alfredo Sánchez</t>
  </si>
  <si>
    <t>DIRECCION DE GESTION DE COBRO</t>
  </si>
  <si>
    <t>2020-12-19</t>
  </si>
  <si>
    <t>DIATT</t>
  </si>
  <si>
    <t>SUBDIRECCIÓN DE CONTRAVENCIONES</t>
  </si>
  <si>
    <t>3.1.4</t>
  </si>
  <si>
    <t>2020-06-30</t>
  </si>
  <si>
    <t>3.1.5</t>
  </si>
  <si>
    <t>3.1.6</t>
  </si>
  <si>
    <t>DIATT OTIC</t>
  </si>
  <si>
    <t>ADMINISTRATIVA</t>
  </si>
  <si>
    <t>DISCIPLINARIA</t>
  </si>
  <si>
    <t>FISCAL</t>
  </si>
  <si>
    <t>X</t>
  </si>
  <si>
    <t>Subsecretaría u Oficina</t>
  </si>
  <si>
    <t>INCIDENCIA ADMINISTRATIVA</t>
  </si>
  <si>
    <t>INCIDENCIA DISCIPLINARIA</t>
  </si>
  <si>
    <t>INCIDENCIA FISCAL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</si>
  <si>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</si>
  <si>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</si>
  <si>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</si>
  <si>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</si>
  <si>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</si>
  <si>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</si>
  <si>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</si>
  <si>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</si>
  <si>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</si>
  <si>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</si>
  <si>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</si>
  <si>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</si>
  <si>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</si>
  <si>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</si>
  <si>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</si>
  <si>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</si>
  <si>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</si>
  <si>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</si>
  <si>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</si>
  <si>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</si>
  <si>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</si>
  <si>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</si>
  <si>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</si>
  <si>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</si>
  <si>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</si>
  <si>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</si>
  <si>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</si>
  <si>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</si>
  <si>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</si>
  <si>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</si>
  <si>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</si>
  <si>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</si>
  <si>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</si>
  <si>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</si>
  <si>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</si>
  <si>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</si>
  <si>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</si>
  <si>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</si>
  <si>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</si>
  <si>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</si>
  <si>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</si>
  <si>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</si>
  <si>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</si>
  <si>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</si>
  <si>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</si>
  <si>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</si>
  <si>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</si>
  <si>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</si>
  <si>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</si>
  <si>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</si>
  <si>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</si>
  <si>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</si>
  <si>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</si>
  <si>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</si>
  <si>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</si>
  <si>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</si>
  <si>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</si>
  <si>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</si>
  <si>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</si>
  <si>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</si>
  <si>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</si>
  <si>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</si>
  <si>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</si>
  <si>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</si>
  <si>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</si>
  <si>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</si>
  <si>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</si>
  <si>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</si>
  <si>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</si>
  <si>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CONTROL DE GESTIÓN (40%)</t>
  </si>
  <si>
    <t>Control Interno Contable</t>
  </si>
  <si>
    <t>RESULTADO PAD 2020</t>
  </si>
  <si>
    <t>CONTROL FINANCIERO (30%)</t>
  </si>
  <si>
    <t>Concepto Informe Definitivo</t>
  </si>
  <si>
    <t>FENECE</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</si>
  <si>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</si>
  <si>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</si>
  <si>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</si>
  <si>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</si>
  <si>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</si>
  <si>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</si>
  <si>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CON PRESUNTA INCIDENCIA DISCIPLINARIA POR LAS INCONSISTENCIAS ENCONTRADAS EN LA CUENTA RENDIDA A LA CONTRALORÍA DE BOGOTÁ A TRAVÉS DEL APLICATIVO SIVICOF, EN LO QUE RESPECTA A LA CONTRATACIÓN SUSCRITA EN LA VIGENCIA 2019</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</si>
  <si>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</si>
  <si>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</si>
  <si>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</si>
  <si>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</si>
  <si>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</si>
  <si>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</si>
  <si>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</si>
  <si>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</si>
  <si>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</si>
  <si>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</si>
  <si>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</si>
  <si>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3.2.1.2.1</t>
  </si>
  <si>
    <t>3.2.1.3.1</t>
  </si>
  <si>
    <t>3.3.1.1.1</t>
  </si>
  <si>
    <t>Estados Financieros</t>
  </si>
  <si>
    <t>3.3.1.2.1</t>
  </si>
  <si>
    <t>3.3.1.6.1</t>
  </si>
  <si>
    <t>3.3.1.7.1</t>
  </si>
  <si>
    <t>3.3.2.1</t>
  </si>
  <si>
    <t>HALLAZGO ADMINISTRATIVO POR FALTA DE INTERFACES CON EL APLICATIVO CONTABLE.</t>
  </si>
  <si>
    <t>3.3.2.2</t>
  </si>
  <si>
    <t>HALLAZGO ADMINISTRATIVO POR FALENCIAS EN LA CONCILIACIÓN DE SALDOS ENTRE EL ÁREA CONTABLE Y LAS DEMÁS DEPENDENCIAS DE LA ENTIDAD.</t>
  </si>
  <si>
    <t>3.3.4.5.1</t>
  </si>
  <si>
    <t>2020-07-07</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</si>
  <si>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</si>
  <si>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</si>
  <si>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</si>
  <si>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</si>
  <si>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</si>
  <si>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</si>
  <si>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</si>
  <si>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</si>
  <si>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</si>
  <si>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</si>
  <si>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</si>
  <si>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</si>
  <si>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</si>
  <si>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</si>
  <si>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</si>
  <si>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</si>
  <si>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</si>
  <si>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</si>
  <si>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</si>
  <si>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</si>
  <si>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</si>
  <si>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</si>
  <si>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</si>
  <si>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</si>
  <si>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</si>
  <si>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</si>
  <si>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</si>
  <si>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</si>
  <si>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IMPLEMENTAR FORMATO DE SEGUIMIENTO A LA GESTIÓN DE CONCILIACIONES CON LAS ÁREAS ENCARGADAS DE EMITIR INFORMACIÓN QUE AFECTA LOS ESTADOS FINANCIEROS.</t>
  </si>
  <si>
    <t>SUBSECRETARÍA DE GESTIÓN JURIDICA - OTIC</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</si>
  <si>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</si>
  <si>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</si>
  <si>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</si>
  <si>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</si>
  <si>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</si>
  <si>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</si>
  <si>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</si>
  <si>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</si>
  <si>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</si>
  <si>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MESAS DE TRABAJO REALIZADAS</t>
  </si>
  <si>
    <t xml:space="preserve">Julie Andrea Martínez </t>
  </si>
  <si>
    <t>TOTAL ACCIONES</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</si>
  <si>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</si>
  <si>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2020-12-22</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</si>
  <si>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</si>
  <si>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</si>
  <si>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</si>
  <si>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</si>
  <si>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</si>
  <si>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2021-01-06</t>
  </si>
  <si>
    <t>2021-12-22</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</si>
  <si>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</si>
  <si>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</si>
  <si>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</si>
  <si>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</si>
  <si>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</si>
  <si>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</si>
  <si>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</si>
  <si>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</si>
  <si>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</si>
  <si>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</si>
  <si>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</si>
  <si>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</si>
  <si>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</si>
  <si>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</si>
  <si>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</si>
  <si>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</si>
  <si>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</si>
  <si>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</si>
  <si>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</si>
  <si>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</si>
  <si>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2021-07-05</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</si>
  <si>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</si>
  <si>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</si>
  <si>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</si>
  <si>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</si>
  <si>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</si>
  <si>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</si>
  <si>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</si>
  <si>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</si>
  <si>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</si>
  <si>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 xml:space="preserve">SUBSECRETARIA </t>
  </si>
  <si>
    <t xml:space="preserve">DEPENDENCIA </t>
  </si>
  <si>
    <t xml:space="preserve">Liliana Montes </t>
  </si>
  <si>
    <t xml:space="preserve">SSC </t>
  </si>
  <si>
    <t xml:space="preserve">      Planes, Programas y Proyectos y/o Plan Estrátegico</t>
  </si>
  <si>
    <t xml:space="preserve">      Estados Financieros</t>
  </si>
  <si>
    <t xml:space="preserve">      Gestión Presupuestal</t>
  </si>
  <si>
    <t xml:space="preserve">      Control Fiscal Interno</t>
  </si>
  <si>
    <t xml:space="preserve">      Gestión Contractual</t>
  </si>
  <si>
    <t>ABIERTAS</t>
  </si>
  <si>
    <t>CUMPLIDAS EFECTIVAS</t>
  </si>
  <si>
    <t>CUMPLIDAS INEFECTIVAS</t>
  </si>
  <si>
    <t>COMPONENTE/FACTOR</t>
  </si>
  <si>
    <t>% EFECTIVIDAD</t>
  </si>
  <si>
    <t>ANALISIS DE ACUERDO AL RESULTADO DE LA EVALUACIÓN DEL ESTADO DE LAS ACCIONES EN EL EJERCICIO DE REGULARIDAD PAD 2021. NO INCLUYE EL PMI FORMULADO A PARTIR DEL INFORME DEFINITIVO PRESENTADO POR EL ENTE DE CONTROL</t>
  </si>
  <si>
    <t>2021 (Pendiente informe definitivo Auditoria Regularidad PAD 2021)</t>
  </si>
  <si>
    <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</si>
  <si>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</si>
  <si>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</si>
  <si>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</si>
  <si>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</si>
  <si>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2021-06-18</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</si>
  <si>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</si>
  <si>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</si>
  <si>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</si>
  <si>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</si>
  <si>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</si>
  <si>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2021-07-01</t>
  </si>
  <si>
    <t>2021-12-31</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</si>
  <si>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</si>
  <si>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</si>
  <si>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</si>
  <si>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</si>
  <si>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</si>
  <si>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</si>
  <si>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</si>
  <si>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</si>
  <si>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</si>
  <si>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</si>
  <si>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</si>
  <si>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</si>
  <si>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</si>
  <si>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</si>
  <si>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</si>
  <si>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</si>
  <si>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</si>
  <si>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</si>
  <si>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</si>
  <si>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</si>
  <si>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2021-08-01</t>
  </si>
  <si>
    <t>2021-08-31</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</si>
  <si>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</si>
  <si>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</si>
  <si>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</si>
  <si>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2021-09-01</t>
  </si>
  <si>
    <t>2022-06-17</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</si>
  <si>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</si>
  <si>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</si>
  <si>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</si>
  <si>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</si>
  <si>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</si>
  <si>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</si>
  <si>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</si>
  <si>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</si>
  <si>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</si>
  <si>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</si>
  <si>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</si>
  <si>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</si>
  <si>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</si>
  <si>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</si>
  <si>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</si>
  <si>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2022-05-30</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</si>
  <si>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</si>
  <si>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</si>
  <si>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</si>
  <si>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</si>
  <si>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</si>
  <si>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</si>
  <si>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</si>
  <si>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</si>
  <si>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</si>
  <si>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</si>
  <si>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</si>
  <si>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</si>
  <si>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</si>
  <si>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</si>
  <si>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2021-10-01</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</si>
  <si>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</si>
  <si>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</si>
  <si>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</si>
  <si>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</si>
  <si>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</si>
  <si>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</si>
  <si>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</si>
  <si>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</si>
  <si>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</si>
  <si>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</si>
  <si>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</si>
  <si>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</si>
  <si>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</si>
  <si>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2021-07-15</t>
  </si>
  <si>
    <t>2021-09-30</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</si>
  <si>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</si>
  <si>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</si>
  <si>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</si>
  <si>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</si>
  <si>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2022-02-01</t>
  </si>
  <si>
    <t>2022-03-30</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</si>
  <si>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</si>
  <si>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</si>
  <si>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</si>
  <si>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</si>
  <si>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</si>
  <si>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</si>
  <si>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</si>
  <si>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</si>
  <si>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</si>
  <si>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</si>
  <si>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</si>
  <si>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</si>
  <si>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</si>
  <si>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</si>
  <si>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</si>
  <si>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</si>
  <si>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</si>
  <si>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</si>
  <si>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SUBSECRETARÍA DE GESTIÓN JURÍDICA - SUBSECRETARÍA DE GESTIÓN CORPORATIVA</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</si>
  <si>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</si>
  <si>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</si>
  <si>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</si>
  <si>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</si>
  <si>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</si>
  <si>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</si>
  <si>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ADELANTAR UNA CAPACITACIÓN Y/O SOCIALIZACIÓN.</t>
  </si>
  <si>
    <t>NO.CAPACITACIONES Y/O SOCIALIZACIONES REALIZADAS</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</si>
  <si>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</si>
  <si>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</si>
  <si>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</si>
  <si>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</si>
  <si>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</si>
  <si>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</si>
  <si>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</si>
  <si>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</si>
  <si>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</si>
  <si>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</si>
  <si>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</si>
  <si>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</si>
  <si>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</si>
  <si>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</si>
  <si>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</si>
  <si>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</si>
  <si>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</si>
  <si>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</si>
  <si>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</si>
  <si>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</si>
  <si>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</si>
  <si>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</si>
  <si>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</si>
  <si>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</si>
  <si>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FALTA DE PLANEACIÓN Y LINEAMIENTOS QUE CONDUZCAN A LA OPTIMIZACIÓN DE LOS SISTEMAS DE INFORMACIÓN DE LA ENTIDAD.</t>
  </si>
  <si>
    <t>GENERAR LA INTERFACE EN EL APLICATIVO CONTABLE</t>
  </si>
  <si>
    <t>INTERFACES</t>
  </si>
  <si>
    <t>NO. DE INTERFACES / NO TOTAL DE INTERFACES PROGRAMADAS *100</t>
  </si>
  <si>
    <t>FALTA DE SEGUIMIENTO DE LA TOTALIDAD DE LAS PARTIDAS CONTABLES EN RELACIÓN CON LAS ÁREAS DE GESTIÓN QUE GENERAN INFORMACIÓN QUE AFECTA LOS ESTADOS FINANCIEROS.</t>
  </si>
  <si>
    <t>CONCILIACIONES</t>
  </si>
  <si>
    <t>FORMATO Y CRONOGRAMA DE CONCILACIONES REALIZADO / FORMATO Y CRONOGRAMA DE CONCILACIONES PROGRAMADO*100</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</si>
  <si>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</si>
  <si>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</si>
  <si>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</si>
  <si>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</si>
  <si>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</si>
  <si>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</si>
  <si>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</si>
  <si>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</si>
  <si>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</si>
  <si>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</si>
  <si>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EMISIÓN DE LA CIRCULAR EN DONDE SE FORMULAN  LOS LINEAMIENTOS PARA UNA GESTIÓN INTEGRAL DE PASIVOS EXIGIBLES.</t>
  </si>
  <si>
    <t>LINEAMIENTOS</t>
  </si>
  <si>
    <t>LINEAMIENTOS EXPEDIDOS E IMPLEMENTADOS PARA LA GESTIÓN INTEGRAL DE PASIVOS EXIGIBLES</t>
  </si>
  <si>
    <t>ORDENADORES DEL GASTO - SUBSECRETARÍA DE GESTIÓN JURIDICA</t>
  </si>
  <si>
    <t>OFICINA ASESORA DE PLANEACIÓN INSTITUCIONAL - SUBSECRETARÍAS DE LA ENTIDAD.</t>
  </si>
  <si>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</si>
  <si>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</si>
  <si>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</si>
  <si>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</si>
  <si>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</si>
  <si>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SGC</t>
  </si>
  <si>
    <t>SGM</t>
  </si>
  <si>
    <t>SGJ</t>
  </si>
  <si>
    <t>OAPI - SUBSECRETARIAS</t>
  </si>
  <si>
    <t>SGJ - SGC</t>
  </si>
  <si>
    <t>08/09/2021 Seguimiento Julie Andrea Martinez se observa el diseño de la "Herramienta de trabajo para el control y seguimiento de las obligaciones del contrato de transporte especial vigente en la Entidad"  cumpliendo con la actividad planificado se recomienda el cierre de la actividad
09/08/2021 Seguimiento Julie Martinez, el área no remite seguimiento. Las acciones se encuentra dentro del plazo de ejecución planificado.</t>
  </si>
  <si>
    <t>08/09/2021 Seguimiento Julie Andrea Martinez se observa oficio al contratista con radicado 20216126138551 cumpliendo con la actividad planificado se recomienda el cierre de la actividad
09/08/2021 Seguimiento Julie Martinez, el área no remite seguimiento. Las acciones se encuentra dentro del plazo de ejecución planificado.</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</si>
  <si>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</si>
  <si>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</si>
  <si>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</si>
  <si>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</si>
  <si>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2021-09-21</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</si>
  <si>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</si>
  <si>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</si>
  <si>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</si>
  <si>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</si>
  <si>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</si>
  <si>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</si>
  <si>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2021-11-30</t>
  </si>
  <si>
    <t>SOCIALIZAR A LOS SUPERVISORES LA IMPORTANCIA DE LA VERIFICACIÓN DE REQUISITOS CONTENIDOS EN CADA CONTRATO PARA LA APROBACIÓN DE LOS PRECIOS NO PREVISTOS.</t>
  </si>
  <si>
    <t>NÚMERO DE SOCIALIZACIONES A SUPERVISORES REALIZADAS</t>
  </si>
  <si>
    <t>2022-03-31</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</si>
  <si>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</si>
  <si>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</si>
  <si>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</si>
  <si>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</si>
  <si>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</si>
  <si>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</si>
  <si>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</si>
  <si>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</si>
  <si>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</si>
  <si>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</si>
  <si>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</si>
  <si>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2022-03-21</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</si>
  <si>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</si>
  <si>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</si>
  <si>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</si>
  <si>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</si>
  <si>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</si>
  <si>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</si>
  <si>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</si>
  <si>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</si>
  <si>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</si>
  <si>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</si>
  <si>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</si>
  <si>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</si>
  <si>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2022-04-30</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</si>
  <si>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</si>
  <si>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</si>
  <si>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SUBSECRETARÍA DE GESTIÓN JURÍDICA - SUBSECRETARÍA DE GESTIÓN DE LA MOVILIDAD</t>
  </si>
  <si>
    <t>SGJ - SGM</t>
  </si>
  <si>
    <t>ACCIONES ABIERTAS Y ABIERTAS CON RECOMENDACIÓN DE CIERRE POR PARTE DE LA OCI AL ENTE DE CONTROL</t>
  </si>
  <si>
    <t>2021-10-05</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</si>
  <si>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</si>
  <si>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</si>
  <si>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</si>
  <si>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SUBDIRECCIÓN DE SEÑALIZACIÓN -  SUBDIRECCIÓN ADMINISTRATIVA</t>
  </si>
  <si>
    <t>2021-10-15</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</si>
  <si>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</si>
  <si>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</si>
  <si>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</si>
  <si>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</si>
  <si>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</si>
  <si>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</si>
  <si>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</si>
  <si>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</si>
  <si>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</si>
  <si>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</si>
  <si>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</si>
  <si>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</si>
  <si>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</si>
  <si>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 xml:space="preserve">SUBSECRETARÍA DE GESTIÓN DE LA MOVILIDAD - SUBSECRETARÍA DE GESTIÓN CORPORATIVA </t>
  </si>
  <si>
    <t>SUBSECRETARÍA DE GESTIÓN DE LA MOVILIDAD - DESPACHO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</si>
  <si>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</si>
  <si>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El Plan de Trabajo de traslado elementos al Mezzanine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</si>
  <si>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</si>
  <si>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SGM - SGC</t>
  </si>
  <si>
    <t>SGM - DESPACHO</t>
  </si>
  <si>
    <t>Vigencia /  Modalidad</t>
  </si>
  <si>
    <r>
      <t>09/11/2021: Conforme lo evaluado en el seguimiento al corte de octubre y en consideración a que el proceso aportó la correspondiente justificación,  se evidencia que se dió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interventoria sin embargo esta organización no se encuentra bien definida para los contratos de obra.
06/09/2021:  No se aporta evidencia de la implementación del drive creado.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family val="2"/>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family val="2"/>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r>
  </si>
  <si>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</si>
  <si>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09/11/2021: Conforme lo evaluado en el seguimiento al corte de octubre y en consideración a que el proceso aportó la correspondiente justificación donde se señala: "</t>
    </r>
    <r>
      <rPr>
        <i/>
        <sz val="7"/>
        <color rgb="FF000000"/>
        <rFont val="Arial"/>
        <family val="2"/>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family val="2"/>
      </rPr>
      <t xml:space="preserve">"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aca de inicio
* Contratos 2021-2015 y 2021-2022: Radicados Orfeo 20213116346951 y 20213116346981 ademas se adjunta Acta de reunión de fecha 26/07/2021 (Incluye el tema de Requisitos previos para la suscripción del aca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t>
    </r>
    <r>
      <rPr>
        <i/>
        <sz val="7"/>
        <color rgb="FF000000"/>
        <rFont val="Arial"/>
        <family val="2"/>
      </rPr>
      <t xml:space="preserve">PV01-PR01-F06 Justificación cumplimiento de hallazgo V 1.0 </t>
    </r>
    <r>
      <rPr>
        <sz val="7"/>
        <color rgb="FF000000"/>
        <rFont val="Arial"/>
        <family val="2"/>
      </rPr>
      <t>,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 SS 20213116057151 de fecha 04/08/2021 relacionado con el contrato de interventoria 2021-2013 vinculado a su vez con el contrato de obra 2021-2020 
* Informe de señalización  sin fecha, donde se describen las acciones implementadas respecto al contrato 2021-2022 con interventoria a través del contrato 2021-20215
* SS 20213115972871 de fecha 03/08/2021 relacionado con el contrato de interventoria 20221-2016 vinculado a su vez con el contrato de obra 2021-2023 
* SS 20213116055951 de fecha 04/08/2021 relacionado con el contrato de interventoria 2021-2017 vinculado a su vez con el contrato de obra 2021-2024 
* SS 20213115976651 de fecha 04/08/2021 relacionado con el contrato de interventoria 20221-2018 vinculado a su vez con el contrato de obra 2021-2025
09/08/2021: No se aporta evidencia del avance de la gestión realizada para dar cumplimiento a la acción formulada</t>
    </r>
  </si>
  <si>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Interventoria
* Contratos 2021-2014 y 2021-2021: Acta de reunión de fecha 19/08/2021 (Incluye el tema de Requisitos previos para la suscripción del aca de inicio
* Contratos 2021-2015 y 2021-2022: Radicado Orfeo  20213116346951 y 20213116346981 de fecha 20/08/2021, ademas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SS  20213116056261 de fecha 04/08/2021 relacionado con el contrato de interventoria 20221-2013 vinculado a su vez con el contrato de obra 2021-2020 
Informe de señalización  sin fecha, donde se describen las acciones impleme ntadas respecto al contrato 2021-2022 con interentoria a través del contrato 2021-20215
SS 20213115974371 de fecha 03/08/2021 relacionado con el contrato de interventoria 20221-2016 vinculado a su vez con el contrato de obra 2021-2023 
SS 20213116055901  y 20213116054951 fecha 04/08/2021 relacionado con el contrato de interventoria 20221-2017 vinculado a su vez con el contrato de obra 2021-2024 
SS  20213115976631  y 20213115976641 fecha 03/08/2021 relacionado con el contrato de interventoria 20221-2018 vinculado a su vez con el contrato de obra 2021-2025 
09/08/2021: No se aporta evidencia del avance de la gestión realizada para dar cumplimiento a la acción formulada</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</si>
  <si>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asi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</si>
  <si>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</si>
  <si>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05/01/2022: El proceso aporta como evidencia la justificación de la ejecució,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relaizado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Comite de Seguimiento No. 1 de fecha 11/08/2021 (Numeral 4)
* Contratos 2021-2017 y 2021-2024: No se aporta evidencia dentro del repositorio correspondiente
* Contratos 2021-2018 y 2021-2025: Acta de reunión del 18/08/2021 (Segundo parrafo)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</si>
  <si>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terminos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</si>
  <si>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la presentación del lanzamiento del servicio de estacionamiento en via  asi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</si>
  <si>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biens objeto de devolución
3. Documentación soporte para establecer razones de la devolución de los bienes al almacen.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</si>
  <si>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06/01/2022: Se aporta como evidencia el pantallazo de reporte en SECOP, el acta de inicio y la minuta del contrato 2021-2516 suscrito en diciembre de 2021; asi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family val="2"/>
      </rPr>
      <t xml:space="preserve">No obstante no se identifica de manera clara dentro de este documento, el deber del contratista de </t>
    </r>
    <r>
      <rPr>
        <b/>
        <i/>
        <sz val="7"/>
        <color rgb="FF000000"/>
        <rFont val="Arial"/>
        <family val="2"/>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family val="2"/>
      </rPr>
      <t>". no se presenta evidencia o justificación que aclare lo observado por la OCI.</t>
    </r>
    <r>
      <rPr>
        <sz val="7"/>
        <color rgb="FF000000"/>
        <rFont val="Arial"/>
        <family val="2"/>
      </rPr>
      <t xml:space="preserve">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</si>
  <si>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2021-12-16</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</si>
  <si>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</si>
  <si>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</si>
  <si>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</si>
  <si>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</si>
  <si>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</si>
  <si>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2022-01-03</t>
  </si>
  <si>
    <t>2022-07-02</t>
  </si>
  <si>
    <t>REALIZAR 2 SEGUIMIENTOS CON LA OFICINA ASESORA DE PLANEACIÓN INSTITUCIONAL SOBRE LA RESPUESTA DE LA APROBACIÓN DE VIGENCIAS FUTURAS.</t>
  </si>
  <si>
    <t>(SEGUIMIENTO REALIZADO / SEGUIMIENTO PROGRAMADO) * 100</t>
  </si>
  <si>
    <t>REALIZAR MESAS DE TRABAJO MENSUAL PARA GARANTIZAR QUE LOS PROCESOS CONTRACTUALES DE LA INTERVENTORÍA SE ESTRUCTUREN DE MANERA OPORTUNA</t>
  </si>
  <si>
    <t>2022-12-15</t>
  </si>
  <si>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</si>
  <si>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</si>
  <si>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</si>
  <si>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</si>
  <si>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</si>
  <si>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</si>
  <si>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</si>
  <si>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t>2022-06-01</t>
  </si>
  <si>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</si>
  <si>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</si>
  <si>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</si>
  <si>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</si>
  <si>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</si>
  <si>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</si>
  <si>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</si>
  <si>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</si>
  <si>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</si>
  <si>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</si>
  <si>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</si>
  <si>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</si>
  <si>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</si>
  <si>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</si>
  <si>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</si>
  <si>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</si>
  <si>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</si>
  <si>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</si>
  <si>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</si>
  <si>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</si>
  <si>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</si>
  <si>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</si>
  <si>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</si>
  <si>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</si>
  <si>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</si>
  <si>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</si>
  <si>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</si>
  <si>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</si>
  <si>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2022-03-15</t>
  </si>
  <si>
    <t>SUBSECRETARÍA DE GESTIÓN CORPORATIVA - SUBSECRETARÍA DE SERVICIOS A LA CIUDADANÍA</t>
  </si>
  <si>
    <t xml:space="preserve">7/01/2022: Se entrega informe del desarrollo del sofware denominado "sistema de gestión contractual diseñado de acuerdo con los parametros exigidos por SIVICOF, con el fin de subsanar las debilidades que se venian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
8/11/2021:  Requerimientos al sistema de gestión contractual, solicitudes y respuestas a través de correo electronico
8/10/2021:  Reuniones de avances del boton de transparencia y sofware 5/10/2021;  reunion del 24/09/2021; seguimiento de los avances 20/09/2021;  documento de alcance con requerimientos  al Sofware.
8/09/2021:  Dirección de Contratación está implementado desde el 22 de febrero de 2021 el nuevo software creado en y con solicitd de desarrollo de requerimientos para atender  la accion establecida.
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</si>
  <si>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06/01/2021 Seguimiento Julie Martinez  se evidencia el formato de conciliacion contable con codigo PA03-PR02-F01 con version 1.0 asociado al procedimiento PA03- PR02, el cual se encuentra publicado en la intranet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</si>
  <si>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actas de seguimiento del 17, 22  de septiembre, 8, 11 octubre.
08/11/2021 seguimiento  Julie Martinez no se remite seguimiento por parte del proceso sin embargo la accion se encuentra entre los plazos establecidos para su ejecucion. se recomienda al proceso realizar ejercicio de autocontrol</t>
  </si>
  <si>
    <t>Se evidencia el Procedimiento PA01-PR12  Gestión de Bienes e Inventarios - Ingresos, Egresos y Traslados De Almacén, version 4.0 donde se incorporan mecanismos de control de los bienes  que ingresan a la entidad en el sitio de utilización.
08/11/2021 seguimiento  Julie Martinez no se remite seguimiento por parte del proceso sin embargo la accion se encuentra entre los plazos establecidos para su ejecucion. se recomienda al proceso realizar ejercicio de autocontrol</t>
  </si>
  <si>
    <t>06/01/2021 Seguimiento Julie Martinez se eviedncia el  reporte  donde se incluye la casilla "Fecha de aplicación en SICON" del 2021 ,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</si>
  <si>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06/01/2021 Seguimiento Julie Martinez se eviedncia el acta del 29 de octubre del 2021 donde se realiza la capacitacion sobre deteriorio de cartera  y los soportes respectivos,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</si>
  <si>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</si>
  <si>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</si>
  <si>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el codigo fuente de la interfaz  y el comprobante de diario causacion de nomina con fecha 01/12/2021. se sugiere el cierre 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</si>
  <si>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de julie martinez se evidencia el acta de devolucion de elementos al almacen No54, 55 y 56 , los conceptos tecnicos elementos para reintegro No 54, 55 y 56, comunicados  CMF2050-20171913 -CVE-21.0652 y SEMA 20213226337271. Se sugiere el cierre de la actividad 
08/11/2021 seguimiento  Julie Martinez no se remite seguimiento por parte del proceso sin embargo la accion se encuentra entre los plazos establecidos para su ejecucion. se recomienda al proceso realizar ejercicio de autocontrol</t>
  </si>
  <si>
    <t>6/01/2022 seguimiento  Julie Martinez  se evidencia los informes remitidos por correo electronico de los meses junio, julio, agosto, septiembre, octubre, noviembre.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</si>
  <si>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circular No 24 del 2021 donde se remite los lineamientos para la gestion de paivos exigibles en la SDM.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</si>
  <si>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7/01/2022: La DAC y la DIATT allegaron las evidencias del cumplimiento de la accion: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</si>
  <si>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</si>
  <si>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</si>
  <si>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liquidaciones,sin embargo se recomienda actas producto de las mesas de trabajo bimestrales.
8/10/2021:  Reuniones de seguimiento a liquidaciones;mesa de trabajo  co n analisis de liquidaciones priorizadas.
8/09/2021: Mesa de trabajo con el fin de adelantar  y dar prioridad a la liquidacion de contratos, se aportan evidencia de correos . </t>
  </si>
  <si>
    <t>SGC - SSC</t>
  </si>
  <si>
    <t xml:space="preserve">11/01/2022 Seguimiento Julie Martinez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</si>
  <si>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</si>
  <si>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Nataly Tenjo Vargas</t>
  </si>
  <si>
    <t>Julie Andrea Martínez y Daniel Andres Garcia</t>
  </si>
  <si>
    <t>RECOMENDACIÓN DE CIERRE DE LA OCI</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</si>
  <si>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</si>
  <si>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</si>
  <si>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
De acuerdo a lo anterior se observa el cumplimiento de la acción en terminos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</si>
  <si>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</si>
  <si>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</si>
  <si>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</si>
  <si>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acción,meta e indicador, recomendando su cierre,
8/03/2022: El PROCEDIMIENTO SANCIONATORIO POR INCUMPLIMIENTO CONTRACTUAL Código: PA05-PR16 Versión: 2.0 del 12/03/2022 se encuentra en proceso de actualizacion de sus puntos de control. Acción en ejecución.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ejecucion </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</si>
  <si>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
8/03/2022: 8/03/2022: El PROCEDIMIENTO SANCIONATORIO POR INCUMPLIMIENTO CONTRACTUAL Código: PA05-PR16 Versión: 2.0 del 12/03/2022 se encuentra en proceso de actualizacion.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ejecución</t>
  </si>
  <si>
    <t>Dámaris Sánchez Salamanca</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</si>
  <si>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</si>
  <si>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</si>
  <si>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La acción se programo para iniciar su ejecución en octubre</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</si>
  <si>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Tecnico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</si>
  <si>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</si>
  <si>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terminos: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comite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asi como tampoco se aporto la gestión realizada correspondiente a julio y agosto.
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asi como tampoco se aporto la gestión realizada correspondiente a julio.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</si>
  <si>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 xml:space="preserve">Guillermo Delgadillo Molano </t>
  </si>
  <si>
    <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dle tiempo previsto, por consiguiente, se recomienda el cierre.  
</t>
    </r>
    <r>
      <rPr>
        <b/>
        <sz val="7"/>
        <color rgb="FF000000"/>
        <rFont val="Arial"/>
        <family val="2"/>
      </rPr>
      <t>ACCION CERRADA</t>
    </r>
    <r>
      <rPr>
        <sz val="7"/>
        <color rgb="FF000000"/>
        <rFont val="Arial"/>
        <family val="2"/>
      </rPr>
      <t xml:space="preserve">
8/06/2022: Acta del 13 de </t>
    </r>
    <r>
      <rPr>
        <b/>
        <sz val="7"/>
        <color rgb="FF000000"/>
        <rFont val="Arial"/>
        <family val="2"/>
      </rPr>
      <t>mayo</t>
    </r>
    <r>
      <rPr>
        <sz val="7"/>
        <color rgb="FF000000"/>
        <rFont val="Arial"/>
        <family val="2"/>
      </rPr>
      <t xml:space="preserve"> con el siguiente orden del día Presentación cifras del informe de prescripciones 2022; reunion con la participación de Dirección de Gestión de Cobro; subsecretaria corporativa, Subsecretaria Jurídica., acta debe ser aprobada y firmada por los asistentes.
9/05/22:  mesa de trabajo del </t>
    </r>
    <r>
      <rPr>
        <b/>
        <sz val="7"/>
        <color rgb="FF000000"/>
        <rFont val="Arial"/>
        <family val="2"/>
      </rPr>
      <t>25/04/22</t>
    </r>
    <r>
      <rPr>
        <sz val="7"/>
        <color rgb="FF000000"/>
        <rFont val="Arial"/>
        <family val="2"/>
      </rPr>
      <t xml:space="preserve"> Presentación cifras del informe de prescripciones 2022,  se solicita que para el proximo seguimiento se encuentre debidamente aprobada por los responsables dado que se encuentra con aprobado parcialmente, 
</t>
    </r>
    <r>
      <rPr>
        <sz val="7"/>
        <color theme="1"/>
        <rFont val="Arial"/>
        <family val="2"/>
      </rPr>
      <t xml:space="preserve">8/04/2022:  mesa de trabajo de fecha </t>
    </r>
    <r>
      <rPr>
        <b/>
        <sz val="7"/>
        <color theme="1"/>
        <rFont val="Arial"/>
        <family val="2"/>
      </rPr>
      <t>10/01/2022</t>
    </r>
    <r>
      <rPr>
        <sz val="7"/>
        <color theme="1"/>
        <rFont val="Arial"/>
        <family val="2"/>
      </rPr>
      <t xml:space="preserve">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t>
    </r>
    <r>
      <rPr>
        <sz val="7"/>
        <color rgb="FF000000"/>
        <rFont val="Arial"/>
        <family val="2"/>
      </rPr>
      <t xml:space="preserve">
04/2022: Acta del 10 de</t>
    </r>
    <r>
      <rPr>
        <b/>
        <sz val="7"/>
        <color rgb="FF000000"/>
        <rFont val="Arial"/>
        <family val="2"/>
      </rPr>
      <t xml:space="preserve"> marzo</t>
    </r>
    <r>
      <rPr>
        <sz val="7"/>
        <color rgb="FF000000"/>
        <rFont val="Arial"/>
        <family val="2"/>
      </rPr>
      <t xml:space="preserve"> de 2022 relacionada con, Hallazgo auditoría regularidad código 3.3.1.1.1. – informe de prescripciones 2022
03/2022 mesa de trabajo generando acta de reunión del </t>
    </r>
    <r>
      <rPr>
        <b/>
        <sz val="7"/>
        <color rgb="FF000000"/>
        <rFont val="Arial"/>
        <family val="2"/>
      </rPr>
      <t xml:space="preserve">15/02/2022, </t>
    </r>
    <r>
      <rPr>
        <sz val="7"/>
        <color rgb="FF000000"/>
        <rFont val="Arial"/>
        <family val="2"/>
      </rPr>
      <t xml:space="preserve">relacionda  con Hallazgo auditoría regularidad código 3.3.1.1.1.1 - Conciliación prescripciones. Presentación cifras del informe de prescripciones 2021
8/02/22 : Mesa de trabajo de fecha </t>
    </r>
    <r>
      <rPr>
        <b/>
        <sz val="7"/>
        <color rgb="FF000000"/>
        <rFont val="Arial"/>
        <family val="2"/>
      </rPr>
      <t>13/01/2022</t>
    </r>
    <r>
      <rPr>
        <sz val="7"/>
        <color rgb="FF000000"/>
        <rFont val="Arial"/>
        <family val="2"/>
      </rPr>
      <t xml:space="preserve"> con la Subsecretaria Juridica, Corporativa , Dirección de cobro, Sub financiera, con el siguiente orden del dia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family val="2"/>
      </rPr>
      <t xml:space="preserve">13/12/2021 </t>
    </r>
    <r>
      <rPr>
        <sz val="7"/>
        <color rgb="FF000000"/>
        <rFont val="Arial"/>
        <family val="2"/>
      </rPr>
      <t xml:space="preserve">  entre las subsecretarías de gestión corporativa y gestión jurídica, Direccion de cobroma fin de revisar las inconsistencias presentadas  y realizar los respectivos ajustes. Sigue en ejecucion dada la periodicidad establecida.
7/12/2021:  mesa de trabajo del</t>
    </r>
    <r>
      <rPr>
        <b/>
        <sz val="7"/>
        <color rgb="FF000000"/>
        <rFont val="Arial"/>
        <family val="2"/>
      </rPr>
      <t xml:space="preserve"> 24/11/2021 </t>
    </r>
    <r>
      <rPr>
        <sz val="7"/>
        <color rgb="FF000000"/>
        <rFont val="Arial"/>
        <family val="2"/>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family val="2"/>
      </rPr>
      <t>4/10/2021</t>
    </r>
    <r>
      <rPr>
        <sz val="7"/>
        <color rgb="FF000000"/>
        <rFont val="Arial"/>
        <family val="2"/>
      </rPr>
      <t xml:space="preserve">   con el siguiente orden del dia: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Reunion de seguimiento mensual de cartera </t>
    </r>
    <r>
      <rPr>
        <b/>
        <sz val="7"/>
        <color rgb="FF000000"/>
        <rFont val="Arial"/>
        <family val="2"/>
      </rPr>
      <t>10/09/2021</t>
    </r>
    <r>
      <rPr>
        <sz val="7"/>
        <color rgb="FF000000"/>
        <rFont val="Arial"/>
        <family val="2"/>
      </rPr>
      <t xml:space="preserve"> entre la Direccion de Cobro , Subsecretaria de Gestión Juridica,  Sub gestion juridica,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dia 2 de </t>
    </r>
    <r>
      <rPr>
        <b/>
        <sz val="7"/>
        <color rgb="FF000000"/>
        <rFont val="Arial"/>
        <family val="2"/>
      </rPr>
      <t>agosto</t>
    </r>
    <r>
      <rPr>
        <sz val="7"/>
        <color rgb="FF000000"/>
        <rFont val="Arial"/>
        <family val="2"/>
      </rPr>
      <t xml:space="preserve"> se raliza mesa de trabajo con  Financiera, gestion de cobro,corporatira y gestion juridica, en la cual se analizaron los datos y cifras ,se establece plan de tranajo con respecto a las actividades de
prescripción y aplicaciones de la misma para los meses de mes de enero a junio de 2021. En ejecucion.
09/08/2021 Seguimiento Julie Martinez, el área no remite seguimiento. Las acciones se encuentra dentro del plazo de ejecución planificado.</t>
    </r>
  </si>
  <si>
    <r>
      <t xml:space="preserve">11/07/2022: La dependencia aporta como evidencia,  actas de mesas de trabajo virtual llevadas a cabo los dias 7/07/2022, 20/04/2022, 13/01/2022, 26/10/2022/ y 23/07/2021, en las cuales se da cuenta del cumplimiento de la accion,  realizando mesas de trabajo trimestrales con el objetivo de realizar una conciliación previa al reporte del contingente,   por lo tanto ésta se cumplio dentro del plazo establecido recomendando el cierre de la accion. 
</t>
    </r>
    <r>
      <rPr>
        <b/>
        <sz val="7"/>
        <color rgb="FF000000"/>
        <rFont val="Arial"/>
        <family val="2"/>
      </rPr>
      <t>ACCION CERRADA
Acta con corte junio 07/22</t>
    </r>
    <r>
      <rPr>
        <sz val="7"/>
        <color rgb="FF000000"/>
        <rFont val="Arial"/>
        <family val="2"/>
      </rPr>
      <t xml:space="preserve"> con orden del dia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family val="2"/>
      </rPr>
      <t xml:space="preserve"> Acta con corte abril 20/22 </t>
    </r>
    <r>
      <rPr>
        <sz val="7"/>
        <color rgb="FF000000"/>
        <rFont val="Arial"/>
        <family val="2"/>
      </rPr>
      <t>con orden del dia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family val="2"/>
      </rPr>
      <t xml:space="preserve"> Enero 13 de 2022</t>
    </r>
    <r>
      <rPr>
        <sz val="7"/>
        <color rgb="FF000000"/>
        <rFont val="Arial"/>
        <family val="2"/>
      </rPr>
      <t xml:space="preserve">) reporte y conciliación SIPROJ cuarto trimestre de 2021,asi como la programación de la reunion del primer trimestre de 2022 (18/04/2022).
 8/03/2022; No presento avances, se recomienda dar cumplimiento a la acción tal y como quedo establecida,lo anterior teniendo en cuenta que la primera mesa trismestral se llevo a cabo el </t>
    </r>
    <r>
      <rPr>
        <b/>
        <sz val="7"/>
        <color rgb="FF000000"/>
        <rFont val="Arial"/>
        <family val="2"/>
      </rPr>
      <t>26/10/2021,</t>
    </r>
    <r>
      <rPr>
        <sz val="7"/>
        <color rgb="FF000000"/>
        <rFont val="Arial"/>
        <family val="2"/>
      </rPr>
      <t xml:space="preserve"> es decir que la segunda mesa trimestral debia ser de novimebre, diciembre enero, pero no se reporta en el avance de febrero dicha mesa. 
8/02/2022:  No se presento avances para este corte, se recomienda cumplir con la ejecucion de la acción conforme a su periodicidad (mesa trimestral)
8/01/2022: Continua en ejecucion de acuerdo a la periodicidad, no se presenta para este periodo avance.
8/11/2021:   Primera mesa trimestral  cuyo orden del dia; 
1. Revisar el reporte generado de SIPROJ para efectos contables
2. Socialización de formato de conciliación SIPROJ 2021-3
8/10/2021: La accion quedo contemplada con periodicidad trimestral aun no es tiempo de reportar avances,
/9/2021.Sin avances
09/08/2021 Seguimiento Julie Martinez, el área no remite seguimiento. Las acciones se encuentra dentro del plazo de ejecución planificado.</t>
    </r>
  </si>
  <si>
    <r>
      <t xml:space="preserve">11/07/2022:  La dependencia aporta como evidencia,  actas de mesas de trabajo virtual llevadas a cabo los dias 16/09/2021, 29/11/2021, 10/03/2022, 24/06/2022, "revision de procesos para la calificación del Contingente  judicial". Teniendo en cuenta que la accion corresponde realizar seguimiento al registro y calificación de los procesos cada tres meses previa apertura del módulo de contingente judicial en el aplicativo SIPROJWEB, y de acuerd con las actas suminsitradas se recomienda  cerrar la accion.
</t>
    </r>
    <r>
      <rPr>
        <b/>
        <sz val="7"/>
        <color rgb="FF000000"/>
        <rFont val="Arial"/>
        <family val="2"/>
      </rPr>
      <t>ACCION CERRADA</t>
    </r>
    <r>
      <rPr>
        <sz val="7"/>
        <color rgb="FF000000"/>
        <rFont val="Arial"/>
        <family val="2"/>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dia,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family val="2"/>
      </rPr>
      <t>29/11/2021</t>
    </r>
    <r>
      <rPr>
        <sz val="7"/>
        <color rgb="FF000000"/>
        <rFont val="Arial"/>
        <family val="2"/>
      </rPr>
      <t xml:space="preserve">  cuyo orden del dia fue verificacion de auditoria y seguimiento al contingente.  Continua su ejecución.
8/11/2021:  Se aporta lista de asistencia al seguimiento de registro y califiacion de procesos , sin embargo no se aporta acta producto de dicho seguimiento. 
8/10/2021: Acta del </t>
    </r>
    <r>
      <rPr>
        <b/>
        <sz val="7"/>
        <color rgb="FF000000"/>
        <rFont val="Arial"/>
        <family val="2"/>
      </rPr>
      <t>16/09/2021</t>
    </r>
    <r>
      <rPr>
        <sz val="7"/>
        <color rgb="FF000000"/>
        <rFont val="Arial"/>
        <family val="2"/>
      </rPr>
      <t xml:space="preserve"> "revision de procesos para la calificacon del Contingente  judicial"</t>
    </r>
  </si>
  <si>
    <t xml:space="preserve">
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Martinez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</si>
  <si>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 xml:space="preserve">
11/07/2022  Seguimiento Julie Martinez y Daniel García  se evidencia el seguimiento del contrato de transporte SDM 2021 2164 a través de las actas 26 de octubre del 2021  9 de diciembre del 2021, 18 de Febrero del 2022, 22 de abril del 2022 y  22, 28 junio y 1de julio del 2022
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</si>
  <si>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Martinez y Daniel García Actividad dentro de tiempos de ejecución, se recomienda realizar seguimiento desde el ejercicio del autocontrol con el fin de cumplir con lo establecido y eliminar la causa raíz. Se recibió 
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martinez se evidencia el cronograma del comité técnico de sostenibilidad contable y actas de reunión del 28 de junio,  31 de agosto,  21 de septiembre,  5 y 11 de noviembre,  3 de diciembre, y la resolución No 93497 del 2021.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</si>
  <si>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</si>
  <si>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</si>
  <si>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3.2.2.1.2</t>
  </si>
  <si>
    <t>3.2.2.1.3</t>
  </si>
  <si>
    <t>3.2.2.1.4</t>
  </si>
  <si>
    <t>3.2.2.2.1</t>
  </si>
  <si>
    <t>3.2.2.3.1</t>
  </si>
  <si>
    <t>3.2.2.3.2</t>
  </si>
  <si>
    <t>3.2.2.4.1</t>
  </si>
  <si>
    <t>3.2.2.6.1</t>
  </si>
  <si>
    <t>3.2.2.7.1</t>
  </si>
  <si>
    <t>3.2.2.7.2</t>
  </si>
  <si>
    <t>3.2.2.7.3</t>
  </si>
  <si>
    <t>3.2.2.7.4</t>
  </si>
  <si>
    <t>3.3.1.1.3</t>
  </si>
  <si>
    <t>3.3.1.1.4</t>
  </si>
  <si>
    <t>3.3.4.3.1</t>
  </si>
  <si>
    <t>3.3.4.7.1</t>
  </si>
  <si>
    <t>Falta de planeación y coordinación, en los tiempos requeridos para estructurar y dar apertura a los procesos de selección de los Contratistas de Obra y sus respectivas Interventorías.</t>
  </si>
  <si>
    <t>Falta de gestión eficaz y oportuna para obetener la indemnizaciones ante la aseguradora</t>
  </si>
  <si>
    <t>Desconocimiento del procedimiento de Ingreso de elementos al almacén y sus formatos</t>
  </si>
  <si>
    <t>Debilidad en lo establecido en el Decreto 1082 de 2015, relacionado con la suficiencia de la garantía de cumplimiento.</t>
  </si>
  <si>
    <t>Deficiencias en el control y seguimiento por parte supervisor frente a las obligaciones contractuales</t>
  </si>
  <si>
    <t>Incumplimiento de la metodología de entrega de elementos deteriorados retirados de la vía.</t>
  </si>
  <si>
    <t>Indebida aplicación del procedimiento de entrega de elementos al almacén y de los formatos requeridos.</t>
  </si>
  <si>
    <t>Deficiencias en el seguimiento de las modificaciones contractuales por parte de los supervisores.</t>
  </si>
  <si>
    <t>La evaluación de riesgo en el proceso sólo fue realizada por los estructuradores técnicos del proyecto, careciendo de conocimientos o herramientas para analizar el riesgo de manera integral</t>
  </si>
  <si>
    <t>Controles insuficientes sobre la cartera de cobro coactivo.</t>
  </si>
  <si>
    <t>Falta de control y seguimiento a la informacion reportada por SICON en el tema de cartera.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</si>
  <si>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</si>
  <si>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Desconocimiento de la Gestión documental y del proceso contractual por parte de los funcionarios y contratistas de las dependencias involucradas.</t>
  </si>
  <si>
    <t>Ausencia de conciliación y depuración periódica de algunos rubros contables por falta de comunicación oportuna y efectiva entre las dependencias que generan información con destino a los estados financieros de la entidad.</t>
  </si>
  <si>
    <t>Entrega del reporte de deterioro de cuentas por cobrar por parte de la dependencia responsable fuera de los términos requeridos, lo que no permite al área contable la oportunidad en la revisión.</t>
  </si>
  <si>
    <t>Ausencia de conciliación de los saldos por concepto de deterioro acumulado de cuentas por cobrar entre la Subdirección Financiera y la Dirección de Gestión de Cobro.</t>
  </si>
  <si>
    <t>Ausencia de seguimiento oportuno al registro contable de actos administrativos que dan de baja cuentas por cobrar.</t>
  </si>
  <si>
    <t>Inadecuado registro contable de la baja en cuentas por cobrar.</t>
  </si>
  <si>
    <t>Ausencia de información documentada que de cuenta de la revisión de la vida útil de los bienes de uso público en servicio.</t>
  </si>
  <si>
    <t>Ausencia de conciliación de los saldos correspondientes a la depreciación acumulada de bienes de uso público, entre el área contable y de almacén.</t>
  </si>
  <si>
    <t>Falta de claridad con respecto a la normatividad aplicable a los bienes de uso público entre entidades distritales.</t>
  </si>
  <si>
    <t>Falta de verificación y análisis oportuno de los actos administrativos, con antelación al reconocimiento contable de los hechos económicos.</t>
  </si>
  <si>
    <t>Ausencia de depuración periódica de algunas partidas contables por falta de comunicación oportuna y efectiva entre las dependencias que generan información con destino a los estados financieros de la entidad.</t>
  </si>
  <si>
    <t>Falta de control en la verificación, seguimiento, conciliación y comunicación oportuna con las entidades que reportan operaciones recíprocas realizadas con la SDM.</t>
  </si>
  <si>
    <t>Ausencia de un procedimiento e instructivo adoptado en el sistema de gestión de calidad de ha SDM para el reconocimiento contable y conciliación de las operaciones recíprocas.</t>
  </si>
  <si>
    <t>Bajo seguimiento a la ejecución de los recursos y giros realizados.</t>
  </si>
  <si>
    <t>Falencias en el aplicativo BogData que generan que las cifras no se muestren conciliadas en la ejecución presupuestal y en el PAC.</t>
  </si>
  <si>
    <t>Incluir en el anexo técnico y estudio previo de los contratos de señalización el siguiente apartado: Una vez perfeccionado el contrato, el contratista deberá suscribir el acta de inicio en un término no mayor a veinte (20) días calendario</t>
  </si>
  <si>
    <t>Socializar a los funcionarios de la subdirección envía en lo referente el instructivo de reporte de hurtos</t>
  </si>
  <si>
    <t>Actualizar y socializar el protocolo PM02-PR05-PT01 e incluir el lineamiento formal de entrega de informe de hurtos a la Subdirección Administrativa</t>
  </si>
  <si>
    <t>Socializar a los funcionarios de la subdirección de Señalización, Subdirección de Semaforización, Subdirección de gestión vía e interventorías sobre el procedimiento PA01-PR12 "Procedimiento Gestión de Bienes e Inventarios Ingresos, Egreso y Traslados"</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</si>
  <si>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</si>
  <si>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</si>
  <si>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Incluir en el Anexo técnico de los contratos de señalización la verificación de los pagos del personal del contratista por parte de la interventoría a través de los parafiscales y de acuerdo con monto y % aprobado como requisito para pago.</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</si>
  <si>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</si>
  <si>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Emitir una circular para los contratos de obra actuales e interventoría solicitando la entrega de elementos retirados en vía de manera trimestral</t>
  </si>
  <si>
    <t>Socializar a los funcionarios de la subdirección de Señalización Subdirección en vía e interventorías sobre el procedimiento PA01-PR12 "Procedimiento Gestión de Bienes e Inventarios Ingresos, Egreso y Traslados"</t>
  </si>
  <si>
    <t>Emitir Comunicación a las Interventorías y contratistas de obra, mencionando el ingreso de los elementos retirados en un plazo máximo de 3 meses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</si>
  <si>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</si>
  <si>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</si>
  <si>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</si>
  <si>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Realizar una socialización en identificación, análisis y valoración de riesgos contractuales dirigida a los estructuradores y demás partes interesadas en el desarrollo de procesos contractuales de la SPM y sus dependencias.</t>
  </si>
  <si>
    <t>Revisar, ajustar y socializar el Procedimiento de Cobro Coactivo PA05-PR03 respecto a la implementación de un tablero de control, a fin de efectuar el análisis y seguimiento de la cartera a cargo de la Dirección de Gestión de Cobro.</t>
  </si>
  <si>
    <t>Diseñar e implementar un tablero de control para el análisis y seguimiento de la cartera de acuerdo a los lineamientos establecido en el PA05-M01 Manual de Cobro Coactivo de la Secretaria Distrital de Movilidad.</t>
  </si>
  <si>
    <t>Diseñar e implementar un tablero de control para el análisis y seguimiento de la cartera a cargo de la Dirección de Gestión de Cobro , con el fin de realizar una gestión oportuna y efeciente de la misma.</t>
  </si>
  <si>
    <t>Solicitar a la interventoría la actualización del formato de solicitud de requerimientos utilizado por la ETB, el cual debe ser aprobado por la SDM.</t>
  </si>
  <si>
    <t>Realizar seguimiento trimestral del tablero de control donde se almacena la información de los requerimientos realizados a la ETB.</t>
  </si>
  <si>
    <t>Crear e implementar repositorio virtual donde se almacenen los requerimientos y sus soportes de ejecución.</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</si>
  <si>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</si>
  <si>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Realizar conciliación trimestral entre las dependencias mediante el diligenciamiento del formato de conciliación contable establecido en el Sistema de Gestión de Calidad.</t>
  </si>
  <si>
    <t>Realizar trimestralmente mesas de trabajo de revisión y depuración de saldos de la cuenta contable 131101 Tasas.</t>
  </si>
  <si>
    <t>Elaborar y ejecutar cronograma de depuración de los rubros contables de acuerdos de pago y sanciones.</t>
  </si>
  <si>
    <t>Elaborar y divulgar un instructivo que defina la manera como las dependencias deben reportar los hechos económicos que afectan los estados financieros.</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</si>
  <si>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</si>
  <si>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Revisar el reporte anual del deterioro de cuentas por cobrar entre las dependencias generadoras de cartera y la Subdirección Financiera, con el fin de verificar la información suministrada.</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</si>
  <si>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</si>
  <si>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Realizar el ajuste contable relacionado con la baja de cuentas de acuerdo con el Manual de Política Contable.</t>
  </si>
  <si>
    <t>Generar anexo de aplicación a las Resoluciones de depuración el cual se presentará ante el Comité de Sostenibilidad Contable con el fin de informar las diferencias entre lo aprobado para saneamiento y lo efectivamente aplicado.</t>
  </si>
  <si>
    <t>Realizar actualización del documento "Actualización para la medición inicial de los bienes de uso público del sistema semafórico de la ciudad de Bogotá", para su aplicación en la medición posterior.</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</si>
  <si>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</si>
  <si>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Realizar consulta a la Secretaria Distrital de Hacienda referente a la normatividad aplicable para el deterioro de bienes de uso público en las entidades del sector central en el Distrito Capital.</t>
  </si>
  <si>
    <t>Efectuar los registros correspondientes a los recobros contemplados en las Resoluciones que ordenan el pago de sentencias emitidas durante el periodo.</t>
  </si>
  <si>
    <t>Realizar ajuste contable en cuentas por cobrar relacionado con recobro a realizar al Departamento del Tolima y Policía Nacional.</t>
  </si>
  <si>
    <t>Elaborar y ejecutar cronograma de depuración contable de los rubros recursos entregados en administración, recursos a favor de terceros y recursos recibidos en administración.</t>
  </si>
  <si>
    <t>Realizar trimestralmente seguimiento a las partidas conciliatorias a través de comunicaciones, correos electrónicos y página web y respuestas emitidas por las entidades que tienen operaciones recíprocas con la SDM.</t>
  </si>
  <si>
    <t>Elaborar y comunicar el procedimiento o instructivo para el reconocimiento y conciliación de operaciones recíprocas.</t>
  </si>
  <si>
    <t>Realizar seguimientos mensuales a los compromisos y giros de la SDM.</t>
  </si>
  <si>
    <t>Realizar seguimiento mensual de los movimientos presupuestales que se ejecuten con el área de PAC, con el fin de conciliar las cifras que fueron sujetas de traslados.</t>
  </si>
  <si>
    <t>Estudios técnicos actualizados para los contratos de señalización</t>
  </si>
  <si>
    <t>Número de contratos de señalización con anexos y estudio actualizados / número de contratos de señalización suscritos</t>
  </si>
  <si>
    <t>Socializar el instructivo de reporte hurtos</t>
  </si>
  <si>
    <t>Protocolo actualizado y socializado</t>
  </si>
  <si>
    <t>Socializar el procedimiento PMO02-PR05-PT01</t>
  </si>
  <si>
    <t>Memorando elaborado y socializado</t>
  </si>
  <si>
    <t>Número de memorandos elaborados y socializados</t>
  </si>
  <si>
    <t>Anexos complementarios cargados en SECOP II con la nota o parágrafo incluida.</t>
  </si>
  <si>
    <t>((Número de anexos complementarios cargados en SECOP II con la inclusión de la nota o parágrafo)/(Número de anexos complementarios cargados en SECOP II))*100</t>
  </si>
  <si>
    <t>Contratos de señalización suscritos, con anexo técnico modificado.</t>
  </si>
  <si>
    <t>Número de contratos de señalización con anexo técnico modificado / número de contratos de señalización suscritos</t>
  </si>
  <si>
    <t>Contratos de interventoría suscritos, con anexo técnico modificado.</t>
  </si>
  <si>
    <t>Número de contratos de interventoría con anexos técnico modificado / número de contratos de interventoría suscritos</t>
  </si>
  <si>
    <t>Emitir Circular</t>
  </si>
  <si>
    <t>No de circulares emitidas / Total de contratista e interventorías en curso</t>
  </si>
  <si>
    <t>Socializar el procedimiento PA01-PR12</t>
  </si>
  <si>
    <t>Manual ajustado, publicado en la intranet y socializado.</t>
  </si>
  <si>
    <t>Modificación y socialización Manual</t>
  </si>
  <si>
    <t>Modificación y socialización al manual</t>
  </si>
  <si>
    <t>Socialización riesgos contractuales</t>
  </si>
  <si>
    <t>Socialización realizada</t>
  </si>
  <si>
    <t>Procedimiento ajustado, publicado en la intranet y socializado.</t>
  </si>
  <si>
    <t>Tablero de control</t>
  </si>
  <si>
    <t>Tablero de control diseñado e implementado</t>
  </si>
  <si>
    <t>Solicitud y aprobación del formato actualizado de la solicitud de requerimientos</t>
  </si>
  <si>
    <t>Formato aprobado</t>
  </si>
  <si>
    <t>Seguimiento trimestral a los requerimientos realizados a la ETB, a través del tablero de control</t>
  </si>
  <si>
    <t>(Nº de seguimientos trimestrales realizados / Nº de seguimientos planeados)*100</t>
  </si>
  <si>
    <t>Repositorio virtual creado e implementado.</t>
  </si>
  <si>
    <t>Repositorio creado e implementado.</t>
  </si>
  <si>
    <t>Solicitudes de socialización</t>
  </si>
  <si>
    <t>Solicitudes de socialización realizadas</t>
  </si>
  <si>
    <t>Número de conciliaciones de cuentas contables realizadas</t>
  </si>
  <si>
    <t>(Número de formatos de conciliación diligenciados en el periodo / Total de conciliaciones programadas en el periodo)*100</t>
  </si>
  <si>
    <t>Número de mesas de trabajo realizadas</t>
  </si>
  <si>
    <t>(Número de mesas trabajo realizadas en el periodo/ Total de mesas de trabajo programadas en el periodo)*100</t>
  </si>
  <si>
    <t>Cronograma depuración de los rubros contables elaborado y ejecutado.</t>
  </si>
  <si>
    <t>(Cronograma depuración de rubros contables elaborado y ejecutado / Cronograma de depuración de rubros contables planificado)*100</t>
  </si>
  <si>
    <t>Instructivo de reporte de hechos económicos elaborado y divulgado</t>
  </si>
  <si>
    <t>Instructivo elaborado y divulgado</t>
  </si>
  <si>
    <t>Reporte de deterioro de cuentas por cobrar elaborado y remitido</t>
  </si>
  <si>
    <t>Reporte elaborado y remitido en el periodo</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</si>
  <si>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</si>
  <si>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</si>
  <si>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Número de actas de mesas de trabajo elaboradas</t>
  </si>
  <si>
    <t>(Número de actas de mesas de trabajo elaboradas en el periodo / Total mesas de trabajo programadas en el periodo)*100</t>
  </si>
  <si>
    <t>Ajuste contable de baja de cuentas elaborado</t>
  </si>
  <si>
    <t>Comprobante contable de baja de cuentas por cobrar elaborado.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</si>
  <si>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</si>
  <si>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</si>
  <si>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Documento medición inicial y posterior de bienes de uso público elaborado y comunicado</t>
  </si>
  <si>
    <t>Documento elaborado y comunicado</t>
  </si>
  <si>
    <t>Número de actas de mesas de trabajo de validación de bases de datos de depreciación realizadas.</t>
  </si>
  <si>
    <t>Solicitud concepto normatividad aplicable al deterioro de bienes de uso público elaborado y enviado</t>
  </si>
  <si>
    <t>Oficio de solicitud elaborado y enviado en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</si>
  <si>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</si>
  <si>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</si>
  <si>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Ajuste contable en cuentas por cobrar relacionado con recobro a realizar</t>
  </si>
  <si>
    <t>Comprobante contable de cuentas por cobrar elaborado</t>
  </si>
  <si>
    <t>Cronograma depuración de rubros contables elaborado y ejecutado</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</si>
  <si>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</si>
  <si>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</si>
  <si>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t>Procedimiento o instructivo para el reconocimiento y conciliación de operaciones reciprocas.</t>
  </si>
  <si>
    <t>Procedimiento o instructivo elaborado y comunicado</t>
  </si>
  <si>
    <t>Informes de Seguimiento</t>
  </si>
  <si>
    <t>(Número de informes de seguimiento realizados / Numero de seguimientos programados)*100</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</si>
  <si>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</si>
  <si>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</si>
  <si>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Subsecretaria de Gestión de la Movilidad-Subdirección de señalización</t>
  </si>
  <si>
    <t>Subdirección Administrativa</t>
  </si>
  <si>
    <t>Subdirección de Gestión en Vía</t>
  </si>
  <si>
    <t>Dirección de Contratación</t>
  </si>
  <si>
    <t>Subdirección de Señalización</t>
  </si>
  <si>
    <t>Subsecretaría de Política de Movilidad / Dirección de Contratación</t>
  </si>
  <si>
    <t>Subsecretaría de Política de Movilidad</t>
  </si>
  <si>
    <t>Dirección de Gestión de Cobro</t>
  </si>
  <si>
    <t>SSC - DIATT / SGC - Subdirección Financiera / OTIC</t>
  </si>
  <si>
    <t>OTIC / SSC - DIATT / SGC - Subdirección Financiera</t>
  </si>
  <si>
    <t>Sub. Financiera / Todas las dependencias generadoras del hecho económico</t>
  </si>
  <si>
    <t>Subdirección Financiera / Subdirección de Transporte Privado</t>
  </si>
  <si>
    <t>Subdirección Financiera / Todas las dependencias generadoras del hecho económico</t>
  </si>
  <si>
    <t>Subdirección Financiera</t>
  </si>
  <si>
    <t>Dir. de Gestión de Cobro / Todas las dependencias generadoras de cartera</t>
  </si>
  <si>
    <t>Subdirección Financiera / Dirección Gestión cobro / Todas las dependencias generadoras de cartera</t>
  </si>
  <si>
    <t>Dirección de Gestión de Cobro / Subd. Financiera / Dependencias que impulsen depuración contable</t>
  </si>
  <si>
    <t>Subdirección de Semaforización / Subdirección Administrativa / Subdirección Financiera</t>
  </si>
  <si>
    <t>Subdirección Administrativa / Subdirección Financiera</t>
  </si>
  <si>
    <t>Subdirección Financiera / Subdirección Administrativa</t>
  </si>
  <si>
    <t>Subdirección Financiera / Dirección de Representación Judicial</t>
  </si>
  <si>
    <t>Ordenadores del Gasto</t>
  </si>
  <si>
    <t>Gasto Público</t>
  </si>
  <si>
    <t>HALLAZGO ADMMINISTRATIVO</t>
  </si>
  <si>
    <t>SUBSECRETARÍA DE GESTIÓN JURÍDICA</t>
  </si>
  <si>
    <t>SUBSECRETARIA DE POLÍTICA DE MOVILIDAD
SUBSECRETARIA DE GESTIÓN JURÍDICA</t>
  </si>
  <si>
    <t>SUBSECRETARIA DE POLÍTICA DE MOVILIDAD</t>
  </si>
  <si>
    <t xml:space="preserve">SUBSECRETARÍA DE GESTIÓN DE LA MOVILIDAD
SUBSECRETARÍA DE GESTIÓN CORPORATIVA </t>
  </si>
  <si>
    <t>SUBSECRETARÍA DE GESTIÓN JURÍDICA
SUBSECRETARÍA DE GESTIÓN CORPORATIVA</t>
  </si>
  <si>
    <t xml:space="preserve">SUBSECRETARÍA DE SERVICIO A LA CIUDADANÍA
SUBSECRETARÍA DE GESTIÓN CORPORATIVA
OTIC
</t>
  </si>
  <si>
    <t>OTCI
SUBSECRETARÍA DE SERVICIO A LA CIUDADANÍA
SUBSECRETARÍA DE GESTIÓN CORPORATIVA</t>
  </si>
  <si>
    <t>Calificaciòn Eficacia</t>
  </si>
  <si>
    <t>Calificaciòn Efectividad</t>
  </si>
  <si>
    <t>Cumplida Efectiva</t>
  </si>
  <si>
    <t>Cumplida Inefectiva</t>
  </si>
  <si>
    <t>&lt;</t>
  </si>
  <si>
    <t>SUBSECRETARIA DE GESTIÓN DE LA MOVILIDAD-SUBDIRECCIÓN DE SEÑALIZACIÓN</t>
  </si>
  <si>
    <t>SUBDIRECCIÓN DE GESTIÓN EN VÍA</t>
  </si>
  <si>
    <t>SUBSECRETARÍA DE POLÍTICA DE MOVILIDAD / DIRECCIÓN DE CONTRATACIÓN</t>
  </si>
  <si>
    <t>SSC - DIATT / SGC - SUBDIRECCIÓN FINANCIERA / OTIC</t>
  </si>
  <si>
    <t>OTIC / SSC - DIATT / SGC - SUBDIRECCIÓN FINANCIERA</t>
  </si>
  <si>
    <t>SUB. FINANCIERA / TODAS LAS DEPENDENCIAS GENERADORAS DEL HECHO ECONÓMICO</t>
  </si>
  <si>
    <t>SUBDIRECCIÓN FINANCIERA / SUBDIRECCIÓN DE TRANSPORTE PRIVADO</t>
  </si>
  <si>
    <t>DIR. DE GESTIÓN DE COBRO / TODAS LAS DEPENDENCIAS GENERADORAS DE CARTERA</t>
  </si>
  <si>
    <t>SUBDIRECCIÓN FINANCIERA / DIRECCIÓN GESTIÓN COBRO / TODAS LAS DEPENDENCIAS GENERADORAS DE CARTERA</t>
  </si>
  <si>
    <t>DIRECCIÓN DE GESTIÓN DE COBRO / SUBD. FINANCIERA / DEPENDENCIAS QUE IMPULSEN DEPURACIÓN CONTABLE</t>
  </si>
  <si>
    <t>SUBDIRECCIÓN DE SEMAFORIZACIÓN / SUBDIRECCIÓN ADMINISTRATIVA / SUBDIRECCIÓN FINANCIERA</t>
  </si>
  <si>
    <t>SUBDIRECCIÓN ADMINISTRATIVA / SUBDIRECCIÓN FINANCIERA</t>
  </si>
  <si>
    <t>SUBDIRECCIÓN FINANCIERA / SUBDIRECCIÓN ADMINISTRATIVA</t>
  </si>
  <si>
    <t>SUBDIRECCIÓN FINANCIERA / DIRECCIÓN DE REPRESENTACIÓN JUDICIAL</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</si>
  <si>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</si>
  <si>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Yancy Urbano</t>
  </si>
  <si>
    <t>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</si>
  <si>
    <t>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</si>
  <si>
    <t>PLAN DE MEJORAMIENTO INSTITUCIONAL CORTE AGOSTO 2022</t>
  </si>
  <si>
    <t>(Todas)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</si>
  <si>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</si>
  <si>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</si>
  <si>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4/10/2022: Se llevo a cabo socialización sobre "Gestión del Riesgo Contractual" el día 8 de septiembre de 2022 con la participacion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remitio correo con Temario de socialización de gestión de riesgo contractual, de otra parte,  se Agenda de reunión evidencia Revisión matriz de Riesgo jue 28 de jul de 2022</t>
  </si>
  <si>
    <t>Diseñar e implementar un tablero de control para el análisis y seguimiento de los acuerdos de pago a cargo de la Dirección de Gestión de Cobro, generando alertas diarias con el fin de realizar una gestión oportuna y eficiente de la misma.</t>
  </si>
  <si>
    <t>Realizar seguimiento mensual de las alertas de acuerdos de pago proximas a prescribir, versus las gestiones persuasivas adelantadas.</t>
  </si>
  <si>
    <t>Seguimientos mensuales</t>
  </si>
  <si>
    <t>Seguimientos efectuados /seguimientos programados*100%</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</si>
  <si>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</si>
  <si>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Realizar informes mensuales que contengan el estudio estadístico del comportamiento de la imposición, gestión de cobro y recaudo, el cual de cuenta de la efectividad de la gestión.</t>
  </si>
  <si>
    <t>Bases de datos de información de ubicabilidad</t>
  </si>
  <si>
    <t>Informes mensuales</t>
  </si>
  <si>
    <t>Bases de datos de información de ubicabilidad actualizadas</t>
  </si>
  <si>
    <t>Informes realizados / Informes programados * 100%</t>
  </si>
  <si>
    <t>SUBSECRETARIA DE GESTIÓN JURÍDICA</t>
  </si>
  <si>
    <t>Cuenta de AREA RESPONSABLE</t>
  </si>
  <si>
    <t>Wendy Cordoba</t>
  </si>
  <si>
    <t>06/10/2022 Los responsables mencionan que se tiene proyectado remitir el segundo memorando en la proxima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</si>
  <si>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 xml:space="preserve">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asi: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asi: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</si>
  <si>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06/10/2022 Los responsables mencionan que se tiene proyectado remitir el segundo memorando en la proxima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</si>
  <si>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06/10/2022: En el mes de septiembre no se presentaron avances frente a esta acción.
7/09/2022: En el mes de agosto no se presentaron avances frente a esta acción.
08/08/2022: En el mes de julio no se presentaron avances frente a esta acción.</t>
  </si>
  <si>
    <t xml:space="preserve">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dia 5/07/2022, enviado por la Subsecretaría de Política de Movilidad a DC.
</t>
  </si>
  <si>
    <t>06/10/2022. Los responsables continuan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</si>
  <si>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 xml:space="preserve">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</si>
  <si>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 xml:space="preserve">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</si>
  <si>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 xml:space="preserve">06/10/2022. En el mes de agosto no se presentaron avances frente a esta acción, toda vez que el informe de deterioro de cuentas por cobrar se realiza una única vez, es decir  en el mes de enero de 2023.                                                                                                                                         7/09/2022: En el mes de agosto no se presentaron avances frente a esta acción,toda vez que el informe de deterioro de cuentas por cobrar se realiza una única vez, es decir  en el mes de enero de 2023.  .
08/08/2022: El informe de deterioro de cuentas por cobrar se realiza una unica vez, es decir en el mes de enero de 2023. </t>
  </si>
  <si>
    <t>06/10/2022: En el mes de septiembre no se presentaron avances frente a esta acción.</t>
  </si>
  <si>
    <t xml:space="preserve">Debilidad en la gestión de cobro  de los acuerdos de pago dentro de los términos de ley para la recuperación de cartera. </t>
  </si>
  <si>
    <t xml:space="preserve">Debilidad en la gestión de cobro de los acuerdos de pago dentro de los términos de ley para la recuperación de cartera. </t>
  </si>
  <si>
    <t>02 - DESEMPEÑO</t>
  </si>
  <si>
    <t>HALLAZGO ADMINISTRATIVO, DISCIPLINARIO Y FISCAL</t>
  </si>
  <si>
    <t>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</si>
  <si>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</si>
  <si>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</si>
  <si>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</si>
  <si>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</si>
  <si>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</si>
  <si>
    <t>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</si>
  <si>
    <t>Guillermo Delgadillo Molano / Nataly Tenjo Vargas</t>
  </si>
  <si>
    <t>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</si>
  <si>
    <t>7/10/2022: La DIATT reportó que  las socializaciones se solicitarán en el 4° trimestre de 2022.
7/09/2022: La dependencia no reportó evidencias en este corte.
5/08/2022: La dependencia no reportó evidencias en este corte.</t>
  </si>
  <si>
    <t>7/10/2022: La dependencia reportó que en lo referente a las conciliaciones de las cuentas por cobrar con corte 30 de septiembre, estas se presentarán en el seguimiento correspondiente al mes de octubre, teniendo en cuenta que a la fecha se encuentra pendiente el cierre contable del mes de septiembre, el cual tiene un plazo máximo de presentación de 12 días calendario posterior al corte, es decir 12 de octubre de 2022.
7/9/2022: La dependencia no reportó evidencias en este corte.
5/08/2022: La dependencia no reportó evidencias en este corte.</t>
  </si>
  <si>
    <t>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en el siguiente enlace: https://drive.google.com/drive/folders/1zm7yJ5v_M-WnHl59VRSY1RHBIsMvgKD1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</si>
  <si>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</si>
  <si>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</si>
  <si>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r>
      <t xml:space="preserve">7/10/2022: Seguimiento: Nataly Tenjo. La dependencia no reportó evidencias en este corte.
7/09/2022 </t>
    </r>
    <r>
      <rPr>
        <b/>
        <sz val="7"/>
        <color theme="1"/>
        <rFont val="Arial"/>
        <family val="2"/>
      </rPr>
      <t>Seguimiento</t>
    </r>
    <r>
      <rPr>
        <sz val="7"/>
        <color theme="1"/>
        <rFont val="Arial"/>
        <family val="2"/>
      </rPr>
      <t xml:space="preserve">: </t>
    </r>
    <r>
      <rPr>
        <b/>
        <sz val="7"/>
        <color theme="1"/>
        <rFont val="Arial"/>
        <family val="2"/>
      </rPr>
      <t>Guillermo Delgadillo</t>
    </r>
    <r>
      <rPr>
        <sz val="7"/>
        <color theme="1"/>
        <rFont val="Arial"/>
        <family val="2"/>
      </rPr>
      <t xml:space="preserve">. SGJ  La acción depende del informe de deterioro de cuentas por cobrar, es decir que la misma se realizará en el mes enero de 2023. 
7/9/2022: </t>
    </r>
    <r>
      <rPr>
        <b/>
        <sz val="7"/>
        <color theme="1"/>
        <rFont val="Arial"/>
        <family val="2"/>
      </rPr>
      <t>Seguimiento: Nataly Tenjo</t>
    </r>
    <r>
      <rPr>
        <sz val="7"/>
        <color theme="1"/>
        <rFont val="Arial"/>
        <family val="2"/>
      </rPr>
      <t>. La dependencia no reportó evidencias en este corte.
5/08/2022: La dependencia no reportó evidencias en este corte.</t>
    </r>
  </si>
  <si>
    <t>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</si>
  <si>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</si>
  <si>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 xml:space="preserve">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aplicación.Seguimiento Realizado Lliliana Montes 
5/08/2022: durante el mes de julio de 2022, no se llevó a cabo sesión del Comité de Sostenibilidad Contable Seguimiento Realizado por Nataly Tenjo
</t>
  </si>
  <si>
    <t>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</si>
  <si>
    <t xml:space="preserve">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</si>
  <si>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</si>
  <si>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</si>
  <si>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</si>
  <si>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 xml:space="preserve">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</si>
  <si>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</si>
  <si>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r>
      <rPr>
        <b/>
        <sz val="7"/>
        <color theme="1"/>
        <rFont val="Arial"/>
        <family val="2"/>
      </rPr>
      <t xml:space="preserve">7/10/2022 Seguimiento Nataly Tenjo Vargas: </t>
    </r>
    <r>
      <rPr>
        <sz val="7"/>
        <color theme="1"/>
        <rFont val="Arial"/>
        <family val="2"/>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family val="2"/>
      </rPr>
      <t xml:space="preserve">
4/10/2022:Seguimiento Guillermo Delgadillo </t>
    </r>
    <r>
      <rPr>
        <sz val="7"/>
        <color theme="1"/>
        <rFont val="Arial"/>
        <family val="2"/>
      </rPr>
      <t>La Subsecretaría de Política de Movilidad mediante memorando 202220000221423 del 5/09/2022 informo a la Subd Financera sobre la relación de la ejecución presupuestal de los proyectos de inversión -7596-7583-7579-7588 con corte 31 de agosto de 2022, asi como acta del 25/08/2022 en la cual se observó el Seguimiento mensual giros y ejecución – agosto a cargo de la SPM.</t>
    </r>
    <r>
      <rPr>
        <b/>
        <sz val="7"/>
        <color theme="1"/>
        <rFont val="Arial"/>
        <family val="2"/>
      </rPr>
      <t xml:space="preserve">
7/09/2022:Seguimiento Guillermo Delgadillo</t>
    </r>
    <r>
      <rPr>
        <sz val="7"/>
        <color theme="1"/>
        <rFont val="Arial"/>
        <family val="2"/>
      </rPr>
      <t xml:space="preserve"> La Subsecretaría de Gestión Juridica efectuó seguimiento a los compromisos y giros correspondiente al mes de agosto , el informe de dicho seguimiento fue remito a la Subdirección Financiera a traves de memorando con rad No. 202250000221453. </t>
    </r>
    <r>
      <rPr>
        <b/>
        <sz val="7"/>
        <color theme="1"/>
        <rFont val="Arial"/>
        <family val="2"/>
      </rPr>
      <t xml:space="preserve">
7/9/2022: Seguimiento Nataly Tenjo </t>
    </r>
    <r>
      <rPr>
        <sz val="7"/>
        <color theme="1"/>
        <rFont val="Arial"/>
        <family val="2"/>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family val="2"/>
      </rPr>
      <t xml:space="preserve">.
08/08/2022 Seguimiento Julie Martinez y Daniel García </t>
    </r>
    <r>
      <rPr>
        <sz val="7"/>
        <color theme="1"/>
        <rFont val="Arial"/>
        <family val="2"/>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family val="2"/>
      </rPr>
      <t>05/08/2022: Seguimiento Guillermo Delgadillo Molano;</t>
    </r>
    <r>
      <rPr>
        <sz val="7"/>
        <color theme="1"/>
        <rFont val="Arial"/>
        <family val="2"/>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family val="2"/>
      </rPr>
      <t>5/8/2022: Seguimiento Nataly Tenjo</t>
    </r>
    <r>
      <rPr>
        <sz val="7"/>
        <color theme="1"/>
        <rFont val="Arial"/>
        <family val="2"/>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</si>
  <si>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</si>
  <si>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</si>
  <si>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</si>
  <si>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</si>
  <si>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11/07/2022  Seguimiento Julie Martinez y Daniel García  se evidencia el seguimiento del contrato de transporte SDM 2021 2164 a través de las actas 26 de octubre del 2021  9 de diciembre del 2021, 18 de Febrero del 2022, 22 de abril del 2022 y  22, 28 junio y 1de julio del 2022
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</si>
  <si>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</si>
  <si>
    <t>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</si>
</sst>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yyyy\-mm\-dd;@"/>
  </numFmts>
  <fonts count="36"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b/>
      <sz val="14"/>
      <color indexed="8"/>
      <name val="Calibri"/>
      <family val="2"/>
      <scheme val="minor"/>
    </font>
    <font>
      <i/>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u/>
      <sz val="7"/>
      <color rgb="FF000000"/>
      <name val="Arial"/>
      <family val="2"/>
    </font>
    <font>
      <b/>
      <sz val="7"/>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8"/>
      <color indexed="8"/>
      <name val="Calibri"/>
      <family val="2"/>
      <scheme val="minor"/>
    </font>
    <font>
      <b/>
      <sz val="7"/>
      <color rgb="FF000000"/>
      <name val="Arial"/>
      <family val="2"/>
    </font>
    <font>
      <sz val="7"/>
      <color theme="1"/>
      <name val="Arial"/>
      <family val="2"/>
    </font>
    <font>
      <b/>
      <sz val="7"/>
      <color theme="1"/>
      <name val="Arial"/>
      <family val="2"/>
    </font>
    <font>
      <sz val="7"/>
      <color theme="4"/>
      <name val="Arial"/>
      <family val="2"/>
    </font>
    <font>
      <sz val="7"/>
      <color rgb="FFFF0000"/>
      <name val="Arial"/>
      <family val="2"/>
    </font>
    <font>
      <sz val="11"/>
      <name val="Calibri"/>
      <family val="2"/>
      <scheme val="minor"/>
    </font>
  </fonts>
  <fills count="17">
    <fill>
      <patternFill patternType="none"/>
    </fill>
    <fill>
      <patternFill patternType="gray125"/>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7" tint="0.59999389629810485"/>
        <bgColor indexed="64"/>
      </patternFill>
    </fill>
    <fill>
      <patternFill patternType="solid">
        <fgColor indexed="9"/>
      </patternFill>
    </fill>
    <fill>
      <patternFill patternType="solid">
        <fgColor theme="7"/>
        <bgColor indexed="64"/>
      </patternFill>
    </fill>
    <fill>
      <patternFill patternType="solid">
        <fgColor theme="8" tint="0.79998168889431442"/>
        <bgColor indexed="64"/>
      </patternFill>
    </fill>
  </fills>
  <borders count="7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top style="thin">
        <color rgb="FF000000"/>
      </top>
      <bottom style="thin">
        <color rgb="FF000000"/>
      </bottom>
      <diagonal/>
    </border>
  </borders>
  <cellStyleXfs count="3">
    <xf numFmtId="0" fontId="0" fillId="0" borderId="0"/>
    <xf numFmtId="9" fontId="6" fillId="0" borderId="0" applyFont="0" applyFill="0" applyBorder="0" applyAlignment="0" applyProtection="0"/>
    <xf numFmtId="41" fontId="6" fillId="0" borderId="0" applyFont="0" applyFill="0" applyBorder="0" applyAlignment="0" applyProtection="0"/>
  </cellStyleXfs>
  <cellXfs count="254">
    <xf numFmtId="0" fontId="0" fillId="0" borderId="0" xfId="0"/>
    <xf numFmtId="0" fontId="2" fillId="0" borderId="0" xfId="0" applyFont="1" applyAlignment="1">
      <alignment horizontal="center"/>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0" fillId="0" borderId="0" xfId="0" pivotButton="1"/>
    <xf numFmtId="0" fontId="0" fillId="0" borderId="0" xfId="0" applyAlignment="1">
      <alignment horizontal="center" vertical="center"/>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3" fillId="2" borderId="1" xfId="0" applyFont="1" applyFill="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xf>
    <xf numFmtId="0" fontId="0" fillId="0" borderId="0" xfId="0" applyAlignment="1">
      <alignment horizontal="center"/>
    </xf>
    <xf numFmtId="0" fontId="0" fillId="0" borderId="0" xfId="0" applyAlignment="1">
      <alignment horizontal="left" indent="1"/>
    </xf>
    <xf numFmtId="0" fontId="11" fillId="0" borderId="20" xfId="0" applyFont="1" applyBorder="1"/>
    <xf numFmtId="0" fontId="11" fillId="0" borderId="0" xfId="0" applyFont="1"/>
    <xf numFmtId="0" fontId="13" fillId="6" borderId="21" xfId="0" applyFont="1" applyFill="1" applyBorder="1"/>
    <xf numFmtId="0" fontId="12" fillId="0" borderId="0" xfId="0" applyFont="1"/>
    <xf numFmtId="0" fontId="13" fillId="0" borderId="22" xfId="0" applyFont="1" applyBorder="1"/>
    <xf numFmtId="0" fontId="12" fillId="0" borderId="20" xfId="0" applyFont="1" applyBorder="1"/>
    <xf numFmtId="0" fontId="13" fillId="6" borderId="23" xfId="0" applyFont="1" applyFill="1" applyBorder="1"/>
    <xf numFmtId="0" fontId="12" fillId="0" borderId="20" xfId="0" applyFont="1" applyBorder="1" applyAlignment="1">
      <alignment horizontal="left"/>
    </xf>
    <xf numFmtId="0" fontId="12" fillId="0" borderId="17" xfId="0" applyFont="1" applyBorder="1"/>
    <xf numFmtId="0" fontId="12" fillId="0" borderId="18" xfId="0" applyFont="1" applyBorder="1"/>
    <xf numFmtId="0" fontId="13" fillId="6" borderId="19" xfId="0" applyFont="1" applyFill="1" applyBorder="1"/>
    <xf numFmtId="0" fontId="12" fillId="0" borderId="0" xfId="0" applyFont="1" applyAlignment="1">
      <alignment horizontal="left"/>
    </xf>
    <xf numFmtId="0" fontId="11" fillId="8" borderId="7" xfId="0" applyFont="1" applyFill="1" applyBorder="1"/>
    <xf numFmtId="0" fontId="12" fillId="8" borderId="11" xfId="0" applyFont="1" applyFill="1" applyBorder="1" applyAlignment="1">
      <alignment horizontal="center"/>
    </xf>
    <xf numFmtId="0" fontId="12" fillId="8" borderId="10" xfId="0" applyFont="1" applyFill="1" applyBorder="1" applyAlignment="1">
      <alignment horizontal="center"/>
    </xf>
    <xf numFmtId="0" fontId="12" fillId="8" borderId="0" xfId="0" applyFont="1" applyFill="1"/>
    <xf numFmtId="0" fontId="13" fillId="6" borderId="28" xfId="0" applyFont="1" applyFill="1" applyBorder="1"/>
    <xf numFmtId="0" fontId="13" fillId="6" borderId="24" xfId="0" applyFont="1" applyFill="1" applyBorder="1"/>
    <xf numFmtId="0" fontId="13" fillId="6" borderId="16" xfId="0" applyFont="1" applyFill="1" applyBorder="1"/>
    <xf numFmtId="0" fontId="13" fillId="9" borderId="25" xfId="0" applyFont="1" applyFill="1" applyBorder="1" applyAlignment="1">
      <alignment horizontal="left"/>
    </xf>
    <xf numFmtId="0" fontId="13" fillId="9" borderId="29" xfId="0" applyFont="1" applyFill="1" applyBorder="1"/>
    <xf numFmtId="0" fontId="13" fillId="9" borderId="22" xfId="0" applyFont="1" applyFill="1" applyBorder="1"/>
    <xf numFmtId="0" fontId="13" fillId="8" borderId="26" xfId="0" applyFont="1" applyFill="1" applyBorder="1" applyAlignment="1">
      <alignment horizontal="left" indent="1"/>
    </xf>
    <xf numFmtId="0" fontId="13" fillId="8" borderId="30" xfId="0" applyFont="1" applyFill="1" applyBorder="1"/>
    <xf numFmtId="0" fontId="13" fillId="8" borderId="27" xfId="0" applyFont="1" applyFill="1" applyBorder="1"/>
    <xf numFmtId="0" fontId="14" fillId="8" borderId="26" xfId="0" applyFont="1" applyFill="1" applyBorder="1" applyAlignment="1">
      <alignment horizontal="right"/>
    </xf>
    <xf numFmtId="0" fontId="14" fillId="8" borderId="30" xfId="0" applyFont="1" applyFill="1" applyBorder="1"/>
    <xf numFmtId="0" fontId="14" fillId="8" borderId="27" xfId="0" applyFont="1" applyFill="1" applyBorder="1"/>
    <xf numFmtId="0" fontId="11" fillId="5" borderId="31" xfId="0" applyFont="1" applyFill="1" applyBorder="1" applyAlignment="1">
      <alignment horizontal="center" vertical="center"/>
    </xf>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12" fillId="8" borderId="34" xfId="0" applyFont="1" applyFill="1" applyBorder="1"/>
    <xf numFmtId="0" fontId="12" fillId="8" borderId="26" xfId="0" applyFont="1" applyFill="1" applyBorder="1"/>
    <xf numFmtId="0" fontId="12" fillId="8" borderId="36" xfId="0" applyFont="1" applyFill="1" applyBorder="1"/>
    <xf numFmtId="41" fontId="12" fillId="8" borderId="38" xfId="2" applyFont="1" applyFill="1" applyBorder="1" applyAlignment="1">
      <alignment horizontal="center"/>
    </xf>
    <xf numFmtId="0" fontId="12" fillId="8" borderId="30" xfId="0" applyFont="1" applyFill="1" applyBorder="1" applyAlignment="1">
      <alignment horizontal="center"/>
    </xf>
    <xf numFmtId="0" fontId="12" fillId="8" borderId="39" xfId="0" applyFont="1" applyFill="1" applyBorder="1" applyAlignment="1">
      <alignment horizontal="center"/>
    </xf>
    <xf numFmtId="0" fontId="12" fillId="8" borderId="38" xfId="0" applyFont="1" applyFill="1" applyBorder="1" applyAlignment="1">
      <alignment horizontal="center"/>
    </xf>
    <xf numFmtId="0" fontId="12" fillId="5" borderId="31" xfId="0" applyFont="1" applyFill="1" applyBorder="1"/>
    <xf numFmtId="0" fontId="11" fillId="5" borderId="32" xfId="0" applyFont="1" applyFill="1" applyBorder="1" applyAlignment="1">
      <alignment horizontal="center"/>
    </xf>
    <xf numFmtId="0" fontId="11" fillId="5" borderId="33" xfId="0" applyFont="1" applyFill="1" applyBorder="1" applyAlignment="1">
      <alignment horizontal="center"/>
    </xf>
    <xf numFmtId="0" fontId="11" fillId="8" borderId="34" xfId="0" applyFont="1" applyFill="1" applyBorder="1"/>
    <xf numFmtId="41" fontId="12" fillId="8" borderId="35" xfId="2" applyFont="1" applyFill="1" applyBorder="1" applyAlignment="1">
      <alignment horizontal="center" vertical="center"/>
    </xf>
    <xf numFmtId="0" fontId="11" fillId="8" borderId="36" xfId="0" applyFont="1" applyFill="1" applyBorder="1"/>
    <xf numFmtId="0" fontId="12" fillId="8" borderId="37" xfId="0" applyFont="1" applyFill="1" applyBorder="1" applyAlignment="1">
      <alignment horizontal="center"/>
    </xf>
    <xf numFmtId="9" fontId="12" fillId="0" borderId="2" xfId="1" applyFont="1" applyBorder="1" applyAlignment="1">
      <alignment horizontal="center" vertical="center"/>
    </xf>
    <xf numFmtId="9" fontId="12" fillId="5" borderId="2" xfId="1" applyFont="1" applyFill="1" applyBorder="1" applyAlignment="1">
      <alignment horizontal="center"/>
    </xf>
    <xf numFmtId="14" fontId="12" fillId="8" borderId="35" xfId="0" applyNumberFormat="1" applyFont="1" applyFill="1" applyBorder="1" applyAlignment="1">
      <alignment horizontal="left"/>
    </xf>
    <xf numFmtId="14" fontId="12" fillId="8" borderId="27" xfId="0" applyNumberFormat="1" applyFont="1" applyFill="1" applyBorder="1" applyAlignment="1">
      <alignment horizontal="left"/>
    </xf>
    <xf numFmtId="14" fontId="12" fillId="8" borderId="37" xfId="0" applyNumberFormat="1" applyFont="1" applyFill="1" applyBorder="1" applyAlignment="1">
      <alignment horizontal="left"/>
    </xf>
    <xf numFmtId="0" fontId="14" fillId="8" borderId="26" xfId="0" applyFont="1" applyFill="1" applyBorder="1" applyAlignment="1">
      <alignment horizontal="right" vertical="center"/>
    </xf>
    <xf numFmtId="0" fontId="14" fillId="8" borderId="30" xfId="0" applyFont="1" applyFill="1" applyBorder="1" applyAlignment="1">
      <alignment vertical="center"/>
    </xf>
    <xf numFmtId="0" fontId="14" fillId="8" borderId="27" xfId="0" applyFont="1" applyFill="1" applyBorder="1" applyAlignment="1">
      <alignment vertical="center"/>
    </xf>
    <xf numFmtId="0" fontId="12" fillId="8" borderId="11" xfId="0" applyFont="1" applyFill="1" applyBorder="1"/>
    <xf numFmtId="0" fontId="12" fillId="8" borderId="27" xfId="0" applyFont="1" applyFill="1" applyBorder="1"/>
    <xf numFmtId="0" fontId="12" fillId="8" borderId="26" xfId="0" applyFont="1" applyFill="1" applyBorder="1" applyAlignment="1">
      <alignment horizontal="center"/>
    </xf>
    <xf numFmtId="41" fontId="12" fillId="8" borderId="30" xfId="2" applyFont="1" applyFill="1" applyBorder="1" applyAlignment="1">
      <alignment horizontal="center"/>
    </xf>
    <xf numFmtId="0" fontId="12" fillId="8" borderId="24" xfId="0" applyFont="1" applyFill="1" applyBorder="1"/>
    <xf numFmtId="0" fontId="12" fillId="8" borderId="24" xfId="0" applyFont="1" applyFill="1" applyBorder="1" applyAlignment="1">
      <alignment horizontal="center"/>
    </xf>
    <xf numFmtId="41" fontId="12" fillId="8" borderId="24" xfId="2" applyFont="1" applyFill="1" applyBorder="1" applyAlignment="1">
      <alignment horizontal="center"/>
    </xf>
    <xf numFmtId="14" fontId="12" fillId="8" borderId="24" xfId="0" applyNumberFormat="1" applyFont="1" applyFill="1" applyBorder="1"/>
    <xf numFmtId="0" fontId="13" fillId="6" borderId="44" xfId="0" applyFont="1" applyFill="1" applyBorder="1" applyAlignment="1">
      <alignment horizontal="left"/>
    </xf>
    <xf numFmtId="0" fontId="13" fillId="6" borderId="45" xfId="0" applyFont="1" applyFill="1" applyBorder="1"/>
    <xf numFmtId="0" fontId="13" fillId="6" borderId="46" xfId="0" applyFont="1" applyFill="1" applyBorder="1"/>
    <xf numFmtId="0" fontId="17" fillId="0" borderId="24" xfId="0" applyFont="1" applyBorder="1"/>
    <xf numFmtId="0" fontId="12" fillId="0" borderId="24" xfId="0" applyFont="1" applyBorder="1"/>
    <xf numFmtId="0" fontId="12" fillId="0" borderId="24" xfId="0" applyFont="1" applyBorder="1" applyAlignment="1">
      <alignment horizontal="justify" wrapText="1"/>
    </xf>
    <xf numFmtId="0" fontId="12" fillId="0" borderId="24" xfId="0" applyFont="1" applyBorder="1" applyAlignment="1">
      <alignment horizontal="justify"/>
    </xf>
    <xf numFmtId="0" fontId="12" fillId="0" borderId="24" xfId="0" applyFont="1" applyBorder="1" applyAlignment="1">
      <alignment wrapText="1"/>
    </xf>
    <xf numFmtId="0" fontId="11" fillId="0" borderId="24" xfId="0" applyFont="1" applyBorder="1" applyAlignment="1">
      <alignment horizontal="center"/>
    </xf>
    <xf numFmtId="0" fontId="12" fillId="0" borderId="2" xfId="0" applyFont="1" applyBorder="1" applyAlignment="1">
      <alignment horizontal="center" vertical="center"/>
    </xf>
    <xf numFmtId="9" fontId="12" fillId="10" borderId="2" xfId="1" applyFont="1" applyFill="1" applyBorder="1" applyAlignment="1">
      <alignment horizontal="center" vertical="center"/>
    </xf>
    <xf numFmtId="0" fontId="12" fillId="0" borderId="2" xfId="0" applyFont="1" applyBorder="1" applyAlignment="1">
      <alignment horizontal="justify" vertical="center" wrapText="1"/>
    </xf>
    <xf numFmtId="0" fontId="11" fillId="5" borderId="2" xfId="0" applyFont="1" applyFill="1" applyBorder="1" applyAlignment="1">
      <alignment horizontal="center"/>
    </xf>
    <xf numFmtId="0" fontId="12" fillId="5" borderId="2" xfId="0" applyFont="1" applyFill="1" applyBorder="1" applyAlignment="1">
      <alignment horizontal="center"/>
    </xf>
    <xf numFmtId="0" fontId="11" fillId="5" borderId="0" xfId="0" applyFont="1" applyFill="1" applyAlignment="1">
      <alignment horizontal="center"/>
    </xf>
    <xf numFmtId="41" fontId="12" fillId="8" borderId="0" xfId="2" applyFont="1" applyFill="1" applyBorder="1" applyAlignment="1">
      <alignment horizontal="center" vertical="center"/>
    </xf>
    <xf numFmtId="0" fontId="12" fillId="8" borderId="0" xfId="0" applyFont="1" applyFill="1" applyAlignment="1">
      <alignment horizontal="center"/>
    </xf>
    <xf numFmtId="0" fontId="11" fillId="5" borderId="0" xfId="0" applyFont="1" applyFill="1" applyAlignment="1">
      <alignment horizontal="center" vertical="center"/>
    </xf>
    <xf numFmtId="14" fontId="12" fillId="8" borderId="0" xfId="0" applyNumberFormat="1" applyFont="1" applyFill="1" applyAlignment="1">
      <alignment horizontal="left"/>
    </xf>
    <xf numFmtId="14" fontId="12" fillId="8" borderId="0" xfId="0" applyNumberFormat="1" applyFont="1" applyFill="1"/>
    <xf numFmtId="0" fontId="11" fillId="0" borderId="0" xfId="0" applyFont="1" applyAlignment="1">
      <alignment horizontal="center"/>
    </xf>
    <xf numFmtId="0" fontId="12" fillId="0" borderId="0" xfId="0" applyFont="1" applyAlignment="1">
      <alignment horizontal="justify" vertical="center" wrapText="1"/>
    </xf>
    <xf numFmtId="0" fontId="12" fillId="0" borderId="0" xfId="0" applyFont="1" applyAlignment="1">
      <alignment horizontal="justify"/>
    </xf>
    <xf numFmtId="0" fontId="12" fillId="0" borderId="0" xfId="0" applyFont="1" applyAlignment="1">
      <alignment horizontal="left" vertical="center"/>
    </xf>
    <xf numFmtId="0" fontId="12" fillId="0" borderId="0" xfId="0" applyFont="1" applyAlignment="1">
      <alignment horizontal="justify" wrapText="1"/>
    </xf>
    <xf numFmtId="0" fontId="12" fillId="0" borderId="0" xfId="0" applyFont="1" applyAlignment="1">
      <alignment wrapText="1"/>
    </xf>
    <xf numFmtId="0" fontId="12" fillId="0" borderId="0" xfId="0" applyFont="1" applyAlignment="1">
      <alignment horizontal="justify" vertical="top" wrapText="1"/>
    </xf>
    <xf numFmtId="0" fontId="12" fillId="10" borderId="24" xfId="0" applyFont="1" applyFill="1" applyBorder="1"/>
    <xf numFmtId="0" fontId="2" fillId="0" borderId="0" xfId="0" applyFont="1" applyAlignment="1">
      <alignment horizontal="left"/>
    </xf>
    <xf numFmtId="0" fontId="3" fillId="2" borderId="53" xfId="0" applyFont="1" applyFill="1" applyBorder="1" applyAlignment="1">
      <alignment horizontal="center" vertical="center"/>
    </xf>
    <xf numFmtId="0" fontId="3" fillId="7" borderId="53" xfId="0" applyFont="1" applyFill="1" applyBorder="1" applyAlignment="1">
      <alignment horizontal="center" vertical="center"/>
    </xf>
    <xf numFmtId="0" fontId="18" fillId="0" borderId="0" xfId="0" applyFont="1"/>
    <xf numFmtId="0" fontId="12" fillId="0" borderId="2" xfId="0" applyFont="1" applyBorder="1" applyAlignment="1">
      <alignment horizontal="center" vertical="center" wrapText="1"/>
    </xf>
    <xf numFmtId="10" fontId="12" fillId="0" borderId="2" xfId="1" applyNumberFormat="1" applyFont="1" applyBorder="1" applyAlignment="1">
      <alignment horizontal="center" vertical="center"/>
    </xf>
    <xf numFmtId="10" fontId="15" fillId="10" borderId="2" xfId="1" applyNumberFormat="1" applyFont="1" applyFill="1" applyBorder="1" applyAlignment="1">
      <alignment horizontal="center" vertical="center"/>
    </xf>
    <xf numFmtId="0" fontId="9" fillId="0" borderId="0" xfId="0" applyFont="1"/>
    <xf numFmtId="0" fontId="21" fillId="12" borderId="0" xfId="0" applyFont="1" applyFill="1"/>
    <xf numFmtId="0" fontId="0" fillId="0" borderId="0" xfId="0" applyAlignment="1">
      <alignment vertical="center" wrapText="1"/>
    </xf>
    <xf numFmtId="0" fontId="21" fillId="0" borderId="0" xfId="0" applyFont="1" applyAlignment="1">
      <alignment horizontal="left" wrapText="1"/>
    </xf>
    <xf numFmtId="0" fontId="21" fillId="0" borderId="0" xfId="0" applyFont="1" applyAlignment="1">
      <alignment wrapText="1"/>
    </xf>
    <xf numFmtId="0" fontId="22" fillId="4" borderId="0" xfId="0" applyFont="1" applyFill="1" applyAlignment="1">
      <alignment horizontal="left"/>
    </xf>
    <xf numFmtId="0" fontId="22" fillId="11" borderId="0" xfId="0" applyFont="1" applyFill="1" applyAlignment="1">
      <alignment horizontal="left"/>
    </xf>
    <xf numFmtId="0" fontId="22" fillId="12" borderId="0" xfId="0" applyFont="1" applyFill="1" applyAlignment="1">
      <alignment horizontal="left"/>
    </xf>
    <xf numFmtId="0" fontId="22" fillId="0" borderId="0" xfId="0" applyFont="1" applyAlignment="1">
      <alignment horizontal="left"/>
    </xf>
    <xf numFmtId="0" fontId="23" fillId="0" borderId="0" xfId="0" applyFont="1" applyAlignment="1">
      <alignment vertical="center" wrapText="1"/>
    </xf>
    <xf numFmtId="0" fontId="0" fillId="0" borderId="0" xfId="0" applyAlignment="1">
      <alignment horizontal="left" wrapText="1" indent="1"/>
    </xf>
    <xf numFmtId="0" fontId="27" fillId="6" borderId="55" xfId="0" applyFont="1" applyFill="1" applyBorder="1" applyAlignment="1">
      <alignment horizontal="left"/>
    </xf>
    <xf numFmtId="0" fontId="27" fillId="0" borderId="0" xfId="0" applyFont="1" applyAlignment="1">
      <alignment horizontal="left" indent="1"/>
    </xf>
    <xf numFmtId="10" fontId="12" fillId="0" borderId="64" xfId="1" applyNumberFormat="1" applyFont="1" applyBorder="1" applyAlignment="1">
      <alignment horizontal="center" vertical="center"/>
    </xf>
    <xf numFmtId="10" fontId="12" fillId="0" borderId="64" xfId="0" applyNumberFormat="1" applyFont="1" applyBorder="1" applyAlignment="1">
      <alignment horizontal="center" vertical="center"/>
    </xf>
    <xf numFmtId="0" fontId="12" fillId="0" borderId="61" xfId="0" applyFont="1" applyBorder="1" applyAlignment="1">
      <alignment horizontal="justify" vertical="center" wrapText="1"/>
    </xf>
    <xf numFmtId="0" fontId="12" fillId="0" borderId="66" xfId="0" applyFont="1" applyBorder="1" applyAlignment="1">
      <alignment horizontal="center" vertical="center"/>
    </xf>
    <xf numFmtId="9" fontId="12" fillId="0" borderId="66" xfId="1" applyFont="1" applyBorder="1" applyAlignment="1">
      <alignment horizontal="center" vertical="center"/>
    </xf>
    <xf numFmtId="10" fontId="12" fillId="0" borderId="66" xfId="1" applyNumberFormat="1" applyFont="1" applyBorder="1" applyAlignment="1">
      <alignment horizontal="center" vertical="center"/>
    </xf>
    <xf numFmtId="10" fontId="12" fillId="0" borderId="67" xfId="0" applyNumberFormat="1" applyFont="1" applyBorder="1" applyAlignment="1">
      <alignment horizontal="center" vertical="center"/>
    </xf>
    <xf numFmtId="0" fontId="0" fillId="0" borderId="56" xfId="0" applyBorder="1"/>
    <xf numFmtId="0" fontId="0" fillId="0" borderId="68" xfId="0" applyBorder="1"/>
    <xf numFmtId="0" fontId="9" fillId="0" borderId="68" xfId="0" applyFont="1" applyBorder="1"/>
    <xf numFmtId="0" fontId="21" fillId="12" borderId="57" xfId="0" applyFont="1" applyFill="1" applyBorder="1"/>
    <xf numFmtId="0" fontId="28" fillId="0" borderId="0" xfId="0" applyFont="1" applyAlignment="1">
      <alignment horizontal="center" vertical="center" wrapText="1"/>
    </xf>
    <xf numFmtId="0" fontId="27" fillId="5" borderId="54" xfId="0" applyFont="1" applyFill="1" applyBorder="1" applyAlignment="1">
      <alignment horizontal="left"/>
    </xf>
    <xf numFmtId="0" fontId="28" fillId="5" borderId="0" xfId="0" applyFont="1" applyFill="1"/>
    <xf numFmtId="9" fontId="0" fillId="0" borderId="0" xfId="1" applyFont="1"/>
    <xf numFmtId="9" fontId="28" fillId="5" borderId="0" xfId="1" applyFont="1" applyFill="1"/>
    <xf numFmtId="9" fontId="26" fillId="0" borderId="0" xfId="1" applyFont="1"/>
    <xf numFmtId="9" fontId="1" fillId="0" borderId="0" xfId="1" applyFont="1"/>
    <xf numFmtId="0" fontId="12" fillId="0" borderId="49" xfId="0" pivotButton="1" applyFont="1" applyBorder="1"/>
    <xf numFmtId="0" fontId="12" fillId="0" borderId="49" xfId="0" applyFont="1" applyBorder="1"/>
    <xf numFmtId="0" fontId="12" fillId="0" borderId="49" xfId="0" applyFont="1" applyBorder="1" applyAlignment="1">
      <alignment horizontal="left"/>
    </xf>
    <xf numFmtId="0" fontId="12" fillId="0" borderId="50" xfId="0" applyFont="1" applyBorder="1"/>
    <xf numFmtId="0" fontId="12" fillId="0" borderId="52" xfId="0" applyFont="1" applyBorder="1" applyAlignment="1">
      <alignment horizontal="left"/>
    </xf>
    <xf numFmtId="0" fontId="12" fillId="0" borderId="51" xfId="0" applyFont="1" applyBorder="1"/>
    <xf numFmtId="0" fontId="0" fillId="0" borderId="0" xfId="0" applyAlignment="1">
      <alignment horizontal="left" indent="2"/>
    </xf>
    <xf numFmtId="0" fontId="3" fillId="2" borderId="0" xfId="0" applyFont="1" applyFill="1" applyAlignment="1">
      <alignment horizontal="center" vertical="center"/>
    </xf>
    <xf numFmtId="0" fontId="7" fillId="3" borderId="2" xfId="0" applyFont="1" applyFill="1" applyBorder="1" applyAlignment="1">
      <alignment horizontal="center" vertical="center" wrapText="1"/>
    </xf>
    <xf numFmtId="164" fontId="7" fillId="3" borderId="2" xfId="0" applyNumberFormat="1" applyFont="1" applyFill="1" applyBorder="1" applyAlignment="1">
      <alignment horizontal="center" vertical="center" wrapText="1"/>
    </xf>
    <xf numFmtId="0" fontId="4" fillId="8" borderId="1" xfId="0" applyFont="1" applyFill="1" applyBorder="1" applyAlignment="1">
      <alignment horizontal="left" vertical="center"/>
    </xf>
    <xf numFmtId="0" fontId="4" fillId="8" borderId="2" xfId="0" applyFont="1" applyFill="1" applyBorder="1" applyAlignment="1">
      <alignment horizontal="left" vertical="center"/>
    </xf>
    <xf numFmtId="164" fontId="4" fillId="8" borderId="1" xfId="0" applyNumberFormat="1" applyFont="1" applyFill="1" applyBorder="1" applyAlignment="1">
      <alignment horizontal="left" vertical="center"/>
    </xf>
    <xf numFmtId="0" fontId="4" fillId="8" borderId="69" xfId="0" applyFont="1" applyFill="1" applyBorder="1" applyAlignment="1">
      <alignment horizontal="left" vertical="center"/>
    </xf>
    <xf numFmtId="9" fontId="4" fillId="8" borderId="2" xfId="0" applyNumberFormat="1" applyFont="1" applyFill="1" applyBorder="1" applyAlignment="1">
      <alignment horizontal="center" vertical="center"/>
    </xf>
    <xf numFmtId="0" fontId="4" fillId="8" borderId="2" xfId="0" applyFont="1" applyFill="1" applyBorder="1" applyAlignment="1">
      <alignment horizontal="left" vertical="center" wrapText="1"/>
    </xf>
    <xf numFmtId="1" fontId="8" fillId="8" borderId="2" xfId="2" applyNumberFormat="1" applyFont="1" applyFill="1" applyBorder="1" applyAlignment="1">
      <alignment horizontal="center" vertical="center"/>
    </xf>
    <xf numFmtId="0" fontId="4" fillId="8" borderId="2" xfId="0" applyFont="1" applyFill="1" applyBorder="1" applyAlignment="1">
      <alignment horizontal="center" vertical="center"/>
    </xf>
    <xf numFmtId="14" fontId="4" fillId="8" borderId="1" xfId="0" applyNumberFormat="1" applyFont="1" applyFill="1" applyBorder="1" applyAlignment="1">
      <alignment horizontal="center" vertical="center"/>
    </xf>
    <xf numFmtId="0" fontId="0" fillId="8" borderId="0" xfId="0" applyFill="1"/>
    <xf numFmtId="14" fontId="4" fillId="8" borderId="1" xfId="0" applyNumberFormat="1" applyFont="1" applyFill="1" applyBorder="1" applyAlignment="1">
      <alignment horizontal="left" vertical="center"/>
    </xf>
    <xf numFmtId="14" fontId="31" fillId="8" borderId="1" xfId="0" applyNumberFormat="1" applyFont="1" applyFill="1" applyBorder="1" applyAlignment="1">
      <alignment horizontal="center" vertical="center"/>
    </xf>
    <xf numFmtId="0" fontId="31" fillId="8" borderId="1" xfId="0" applyFont="1" applyFill="1" applyBorder="1" applyAlignment="1">
      <alignment horizontal="left" vertical="center"/>
    </xf>
    <xf numFmtId="14" fontId="34" fillId="8" borderId="1" xfId="0" applyNumberFormat="1" applyFont="1" applyFill="1" applyBorder="1" applyAlignment="1">
      <alignment horizontal="left" vertical="center"/>
    </xf>
    <xf numFmtId="0" fontId="33" fillId="8" borderId="2" xfId="0" applyFont="1" applyFill="1" applyBorder="1" applyAlignment="1">
      <alignment horizontal="left" vertical="center" wrapText="1"/>
    </xf>
    <xf numFmtId="0" fontId="4" fillId="8" borderId="1" xfId="0" applyFont="1" applyFill="1" applyBorder="1" applyAlignment="1">
      <alignment horizontal="left" vertical="center" wrapText="1"/>
    </xf>
    <xf numFmtId="0" fontId="4" fillId="8" borderId="1" xfId="0" applyFont="1" applyFill="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center" vertical="center"/>
    </xf>
    <xf numFmtId="14" fontId="4" fillId="0" borderId="1" xfId="0" applyNumberFormat="1" applyFont="1" applyBorder="1" applyAlignment="1">
      <alignment horizontal="left" vertical="center"/>
    </xf>
    <xf numFmtId="0" fontId="4" fillId="0" borderId="1" xfId="0" applyFont="1" applyBorder="1" applyAlignment="1">
      <alignment horizontal="left" vertical="center" wrapText="1"/>
    </xf>
    <xf numFmtId="14" fontId="8" fillId="0" borderId="1" xfId="0" applyNumberFormat="1" applyFont="1" applyBorder="1" applyAlignment="1">
      <alignment horizontal="center" vertical="center"/>
    </xf>
    <xf numFmtId="0" fontId="8" fillId="0" borderId="1" xfId="0" applyFont="1" applyBorder="1" applyAlignment="1">
      <alignment horizontal="left" vertical="center"/>
    </xf>
    <xf numFmtId="14" fontId="31" fillId="0" borderId="1" xfId="0" applyNumberFormat="1" applyFont="1" applyBorder="1" applyAlignment="1">
      <alignment horizontal="center" vertical="center"/>
    </xf>
    <xf numFmtId="0" fontId="31" fillId="0" borderId="1" xfId="0" applyFont="1" applyBorder="1" applyAlignment="1">
      <alignment horizontal="left" vertical="center"/>
    </xf>
    <xf numFmtId="10" fontId="0" fillId="0" borderId="0" xfId="1" applyNumberFormat="1" applyFont="1" applyFill="1"/>
    <xf numFmtId="0" fontId="33" fillId="0" borderId="1" xfId="0" applyFont="1" applyBorder="1" applyAlignment="1">
      <alignment horizontal="left" vertical="center"/>
    </xf>
    <xf numFmtId="14" fontId="0" fillId="0" borderId="0" xfId="0" applyNumberFormat="1"/>
    <xf numFmtId="1" fontId="8" fillId="13" borderId="2" xfId="2" applyNumberFormat="1" applyFont="1" applyFill="1" applyBorder="1" applyAlignment="1">
      <alignment horizontal="center" vertical="center"/>
    </xf>
    <xf numFmtId="1" fontId="8" fillId="10" borderId="2" xfId="2" applyNumberFormat="1" applyFont="1" applyFill="1" applyBorder="1" applyAlignment="1">
      <alignment horizontal="center" vertical="center"/>
    </xf>
    <xf numFmtId="0" fontId="4" fillId="10" borderId="2" xfId="0" applyFont="1" applyFill="1" applyBorder="1" applyAlignment="1">
      <alignment horizontal="center" vertical="center"/>
    </xf>
    <xf numFmtId="14" fontId="31" fillId="10" borderId="1" xfId="0" applyNumberFormat="1" applyFont="1" applyFill="1" applyBorder="1" applyAlignment="1">
      <alignment horizontal="center" vertical="center"/>
    </xf>
    <xf numFmtId="0" fontId="31" fillId="10" borderId="1" xfId="0" applyFont="1" applyFill="1" applyBorder="1" applyAlignment="1">
      <alignment horizontal="left" vertical="center"/>
    </xf>
    <xf numFmtId="0" fontId="31" fillId="10" borderId="1" xfId="0" applyFont="1" applyFill="1" applyBorder="1" applyAlignment="1">
      <alignment horizontal="left" vertical="center" wrapText="1"/>
    </xf>
    <xf numFmtId="0" fontId="0" fillId="12" borderId="0" xfId="0" applyFill="1"/>
    <xf numFmtId="0" fontId="0" fillId="11" borderId="0" xfId="0" applyFill="1"/>
    <xf numFmtId="0" fontId="0" fillId="4" borderId="0" xfId="0" applyFill="1"/>
    <xf numFmtId="0" fontId="0" fillId="10" borderId="0" xfId="0" applyFill="1"/>
    <xf numFmtId="0" fontId="4" fillId="5" borderId="1" xfId="0" applyFont="1" applyFill="1" applyBorder="1" applyAlignment="1">
      <alignment horizontal="left" vertical="center"/>
    </xf>
    <xf numFmtId="0" fontId="35" fillId="14" borderId="2" xfId="0" applyFont="1" applyFill="1" applyBorder="1" applyAlignment="1" applyProtection="1">
      <alignment vertical="center" wrapText="1"/>
      <protection locked="0"/>
    </xf>
    <xf numFmtId="0" fontId="0" fillId="14" borderId="2" xfId="0" applyFill="1" applyBorder="1" applyAlignment="1" applyProtection="1">
      <alignment vertical="center" wrapText="1"/>
      <protection locked="0"/>
    </xf>
    <xf numFmtId="14" fontId="4" fillId="5" borderId="1" xfId="0" applyNumberFormat="1" applyFont="1" applyFill="1" applyBorder="1" applyAlignment="1">
      <alignment horizontal="center" vertical="center"/>
    </xf>
    <xf numFmtId="0" fontId="4" fillId="5" borderId="2" xfId="0" applyFont="1" applyFill="1" applyBorder="1" applyAlignment="1">
      <alignment horizontal="center" vertical="center"/>
    </xf>
    <xf numFmtId="14" fontId="31" fillId="5" borderId="1" xfId="0" applyNumberFormat="1" applyFont="1" applyFill="1" applyBorder="1" applyAlignment="1">
      <alignment horizontal="center" vertical="center"/>
    </xf>
    <xf numFmtId="0" fontId="31" fillId="5" borderId="1" xfId="0" applyFont="1" applyFill="1" applyBorder="1" applyAlignment="1">
      <alignment horizontal="left" vertical="center"/>
    </xf>
    <xf numFmtId="0" fontId="31" fillId="5" borderId="1" xfId="0" applyFont="1" applyFill="1" applyBorder="1" applyAlignment="1">
      <alignment horizontal="left" vertical="center" wrapText="1"/>
    </xf>
    <xf numFmtId="0" fontId="4" fillId="15" borderId="2" xfId="0" applyFont="1" applyFill="1" applyBorder="1" applyAlignment="1">
      <alignment horizontal="center" vertical="center"/>
    </xf>
    <xf numFmtId="14" fontId="31" fillId="15" borderId="1" xfId="0" applyNumberFormat="1" applyFont="1" applyFill="1" applyBorder="1" applyAlignment="1">
      <alignment horizontal="center" vertical="center"/>
    </xf>
    <xf numFmtId="0" fontId="4" fillId="15" borderId="1" xfId="0" applyFont="1" applyFill="1" applyBorder="1" applyAlignment="1">
      <alignment horizontal="left" vertical="center"/>
    </xf>
    <xf numFmtId="0" fontId="4" fillId="16" borderId="2" xfId="0" applyFont="1" applyFill="1" applyBorder="1" applyAlignment="1">
      <alignment horizontal="center" vertical="center"/>
    </xf>
    <xf numFmtId="14" fontId="31" fillId="16" borderId="1" xfId="0" applyNumberFormat="1" applyFont="1" applyFill="1" applyBorder="1" applyAlignment="1">
      <alignment horizontal="center" vertical="center"/>
    </xf>
    <xf numFmtId="0" fontId="31" fillId="16" borderId="1" xfId="0" applyFont="1" applyFill="1" applyBorder="1" applyAlignment="1">
      <alignment horizontal="left" vertical="center" wrapText="1"/>
    </xf>
    <xf numFmtId="0" fontId="3" fillId="2" borderId="53" xfId="0" applyFont="1" applyFill="1" applyBorder="1" applyAlignment="1">
      <alignment horizontal="center" vertical="center" wrapText="1"/>
    </xf>
    <xf numFmtId="0" fontId="21" fillId="0" borderId="0" xfId="0" applyFont="1" applyAlignment="1">
      <alignment horizontal="left" wrapText="1"/>
    </xf>
    <xf numFmtId="0" fontId="23" fillId="0" borderId="0" xfId="0" applyFont="1" applyAlignment="1">
      <alignment horizontal="center" vertical="center" wrapText="1"/>
    </xf>
    <xf numFmtId="0" fontId="29" fillId="3" borderId="58" xfId="0" applyFont="1" applyFill="1" applyBorder="1" applyAlignment="1">
      <alignment horizontal="center"/>
    </xf>
    <xf numFmtId="0" fontId="29" fillId="3" borderId="59" xfId="0" applyFont="1" applyFill="1" applyBorder="1" applyAlignment="1">
      <alignment horizontal="center"/>
    </xf>
    <xf numFmtId="0" fontId="29" fillId="3" borderId="60" xfId="0" applyFont="1" applyFill="1" applyBorder="1" applyAlignment="1">
      <alignment horizontal="center"/>
    </xf>
    <xf numFmtId="0" fontId="11" fillId="5" borderId="62" xfId="0" applyFont="1" applyFill="1" applyBorder="1" applyAlignment="1">
      <alignment horizontal="center" vertical="center" wrapText="1"/>
    </xf>
    <xf numFmtId="0" fontId="11" fillId="5" borderId="63" xfId="0" applyFont="1" applyFill="1" applyBorder="1" applyAlignment="1">
      <alignment horizontal="center" vertical="center" wrapText="1"/>
    </xf>
    <xf numFmtId="0" fontId="12" fillId="0" borderId="61" xfId="0" applyFont="1" applyBorder="1" applyAlignment="1">
      <alignment horizontal="justify" vertical="center" wrapText="1"/>
    </xf>
    <xf numFmtId="0" fontId="12" fillId="0" borderId="2" xfId="0" applyFont="1" applyBorder="1" applyAlignment="1">
      <alignment horizontal="justify" vertical="center" wrapText="1"/>
    </xf>
    <xf numFmtId="0" fontId="11" fillId="5" borderId="40" xfId="0" applyFont="1" applyFill="1" applyBorder="1" applyAlignment="1">
      <alignment horizontal="center" wrapText="1"/>
    </xf>
    <xf numFmtId="0" fontId="11" fillId="5" borderId="3" xfId="0" applyFont="1" applyFill="1" applyBorder="1" applyAlignment="1">
      <alignment horizontal="center" wrapText="1"/>
    </xf>
    <xf numFmtId="0" fontId="11" fillId="5" borderId="4" xfId="0" applyFont="1" applyFill="1" applyBorder="1" applyAlignment="1">
      <alignment horizontal="center"/>
    </xf>
    <xf numFmtId="0" fontId="11" fillId="5" borderId="47" xfId="0" applyFont="1" applyFill="1" applyBorder="1" applyAlignment="1">
      <alignment horizontal="center"/>
    </xf>
    <xf numFmtId="0" fontId="11" fillId="5" borderId="48" xfId="0" applyFont="1" applyFill="1" applyBorder="1" applyAlignment="1">
      <alignment horizontal="center"/>
    </xf>
    <xf numFmtId="0" fontId="12" fillId="0" borderId="65" xfId="0" applyFont="1" applyBorder="1" applyAlignment="1">
      <alignment horizontal="justify" vertical="center" wrapText="1"/>
    </xf>
    <xf numFmtId="0" fontId="12" fillId="0" borderId="66" xfId="0" applyFont="1" applyBorder="1" applyAlignment="1">
      <alignment horizontal="justify" vertical="center" wrapText="1"/>
    </xf>
    <xf numFmtId="0" fontId="11" fillId="5" borderId="61" xfId="0" applyFont="1" applyFill="1" applyBorder="1" applyAlignment="1">
      <alignment horizontal="center" vertical="center"/>
    </xf>
    <xf numFmtId="0" fontId="11" fillId="5" borderId="2" xfId="0" applyFont="1" applyFill="1" applyBorder="1" applyAlignment="1">
      <alignment horizontal="center" vertical="center" wrapText="1"/>
    </xf>
    <xf numFmtId="0" fontId="11" fillId="5" borderId="2" xfId="0" applyFont="1" applyFill="1" applyBorder="1" applyAlignment="1">
      <alignment horizontal="center" vertical="center"/>
    </xf>
    <xf numFmtId="0" fontId="21" fillId="7" borderId="0" xfId="0" applyFont="1" applyFill="1" applyAlignment="1">
      <alignment horizontal="center" wrapText="1"/>
    </xf>
    <xf numFmtId="0" fontId="12" fillId="0" borderId="24" xfId="0" applyFont="1" applyBorder="1" applyAlignment="1">
      <alignment horizontal="justify" vertical="top" wrapText="1"/>
    </xf>
    <xf numFmtId="0" fontId="11" fillId="5" borderId="41" xfId="0" applyFont="1" applyFill="1" applyBorder="1" applyAlignment="1">
      <alignment horizontal="center"/>
    </xf>
    <xf numFmtId="0" fontId="11" fillId="5" borderId="42" xfId="0" applyFont="1" applyFill="1" applyBorder="1" applyAlignment="1">
      <alignment horizontal="center"/>
    </xf>
    <xf numFmtId="0" fontId="11" fillId="5" borderId="43" xfId="0" applyFont="1" applyFill="1" applyBorder="1" applyAlignment="1">
      <alignment horizontal="center"/>
    </xf>
    <xf numFmtId="41" fontId="12" fillId="8" borderId="24" xfId="2" applyFont="1" applyFill="1" applyBorder="1" applyAlignment="1">
      <alignment horizontal="center" vertical="center"/>
    </xf>
    <xf numFmtId="0" fontId="12" fillId="0" borderId="38" xfId="0" applyFont="1" applyBorder="1" applyAlignment="1">
      <alignment horizontal="justify" vertical="center" wrapText="1"/>
    </xf>
    <xf numFmtId="0" fontId="12" fillId="0" borderId="39" xfId="0" applyFont="1" applyBorder="1" applyAlignment="1">
      <alignment horizontal="justify" vertical="center" wrapText="1"/>
    </xf>
    <xf numFmtId="0" fontId="12" fillId="0" borderId="30" xfId="0" applyFont="1" applyBorder="1" applyAlignment="1">
      <alignment horizontal="justify" vertical="center" wrapText="1"/>
    </xf>
    <xf numFmtId="0" fontId="12" fillId="0" borderId="38" xfId="0" applyFont="1" applyBorder="1" applyAlignment="1">
      <alignment horizontal="left" vertical="center"/>
    </xf>
    <xf numFmtId="0" fontId="12" fillId="0" borderId="30" xfId="0" applyFont="1" applyBorder="1" applyAlignment="1">
      <alignment horizontal="left" vertical="center"/>
    </xf>
    <xf numFmtId="0" fontId="12" fillId="0" borderId="39" xfId="0" applyFont="1" applyBorder="1" applyAlignment="1">
      <alignment horizontal="left" vertical="center"/>
    </xf>
    <xf numFmtId="9" fontId="12" fillId="10" borderId="40" xfId="1" applyFont="1" applyFill="1" applyBorder="1" applyAlignment="1">
      <alignment horizontal="center" vertical="center"/>
    </xf>
    <xf numFmtId="9" fontId="12" fillId="10" borderId="3" xfId="1" applyFont="1" applyFill="1" applyBorder="1" applyAlignment="1">
      <alignment horizontal="center" vertical="center"/>
    </xf>
    <xf numFmtId="0" fontId="11" fillId="5" borderId="40"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horizontal="center"/>
    </xf>
    <xf numFmtId="0" fontId="11" fillId="5" borderId="6" xfId="0" applyFont="1" applyFill="1" applyBorder="1" applyAlignment="1">
      <alignment horizontal="center"/>
    </xf>
    <xf numFmtId="0" fontId="12" fillId="0" borderId="15" xfId="0" applyFont="1" applyBorder="1" applyAlignment="1">
      <alignment horizontal="justify" wrapText="1"/>
    </xf>
    <xf numFmtId="0" fontId="12" fillId="0" borderId="9" xfId="0" applyFont="1" applyBorder="1" applyAlignment="1">
      <alignment horizontal="justify" wrapText="1"/>
    </xf>
    <xf numFmtId="0" fontId="12" fillId="0" borderId="12" xfId="0" applyFont="1" applyBorder="1" applyAlignment="1">
      <alignment horizontal="justify" wrapText="1"/>
    </xf>
    <xf numFmtId="0" fontId="12" fillId="0" borderId="8" xfId="0" applyFont="1" applyBorder="1" applyAlignment="1">
      <alignment horizontal="justify" wrapText="1"/>
    </xf>
    <xf numFmtId="0" fontId="13" fillId="6" borderId="14" xfId="0" applyFont="1" applyFill="1" applyBorder="1" applyAlignment="1">
      <alignment horizontal="center"/>
    </xf>
    <xf numFmtId="0" fontId="13" fillId="6" borderId="13" xfId="0" applyFont="1" applyFill="1" applyBorder="1" applyAlignment="1">
      <alignment horizontal="center"/>
    </xf>
    <xf numFmtId="14" fontId="8" fillId="0" borderId="1" xfId="0" applyNumberFormat="1" applyFont="1" applyFill="1" applyBorder="1" applyAlignment="1">
      <alignment horizontal="justify" vertical="top" wrapText="1"/>
    </xf>
    <xf numFmtId="14" fontId="4" fillId="0" borderId="1" xfId="0" applyNumberFormat="1" applyFont="1" applyFill="1" applyBorder="1" applyAlignment="1">
      <alignment horizontal="justify" vertical="top" wrapText="1"/>
    </xf>
    <xf numFmtId="14" fontId="31" fillId="0" borderId="1" xfId="0" applyNumberFormat="1" applyFont="1" applyFill="1" applyBorder="1" applyAlignment="1">
      <alignment horizontal="justify" vertical="top" wrapText="1"/>
    </xf>
    <xf numFmtId="14" fontId="31" fillId="0" borderId="1" xfId="0" applyNumberFormat="1" applyFont="1" applyFill="1" applyBorder="1" applyAlignment="1">
      <alignment horizontal="justify" vertical="center" wrapText="1"/>
    </xf>
    <xf numFmtId="14" fontId="4" fillId="0" borderId="1" xfId="0" applyNumberFormat="1" applyFont="1" applyFill="1" applyBorder="1" applyAlignment="1">
      <alignment horizontal="justify" vertical="center" wrapText="1"/>
    </xf>
  </cellXfs>
  <cellStyles count="3">
    <cellStyle name="Millares [0]" xfId="2" builtinId="6"/>
    <cellStyle name="Normal" xfId="0" builtinId="0"/>
    <cellStyle name="Porcentaje" xfId="1" builtinId="5"/>
  </cellStyles>
  <dxfs count="123">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center" readingOrder="0"/>
    </dxf>
    <dxf>
      <alignment wrapText="1" readingOrder="0"/>
    </dxf>
    <dxf>
      <alignment wrapText="1" readingOrder="0"/>
    </dxf>
    <dxf>
      <alignment wrapText="0" readingOrder="0"/>
    </dxf>
    <dxf>
      <alignment wrapText="1" readingOrder="0"/>
    </dxf>
    <dxf>
      <alignment horizontal="center" readingOrder="0"/>
    </dxf>
    <dxf>
      <alignment wrapText="1" readingOrder="0"/>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
      <alignment wrapText="1" readingOrder="0"/>
    </dxf>
    <dxf>
      <alignment vertical="center" readingOrder="0"/>
    </dxf>
    <dxf>
      <alignment wrapText="1" readingOrder="0"/>
    </dxf>
    <dxf>
      <alignment wrapText="0"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pivotCacheDefinition" Target="pivotCache/pivotCacheDefinition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a:t>
            </a:r>
          </a:p>
        </c:rich>
      </c:tx>
      <c:layout>
        <c:manualLayout>
          <c:xMode val="edge"/>
          <c:yMode val="edge"/>
          <c:x val="0.29230332895000255"/>
          <c:y val="3.1274266593862947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1D45-4C6B-A08D-461E2E61434D}"/>
              </c:ext>
            </c:extLst>
          </c:dPt>
          <c:dLbls>
            <c:dLbl>
              <c:idx val="0"/>
              <c:layout>
                <c:manualLayout>
                  <c:x val="5.6332973704728832E-2"/>
                  <c:y val="-5.10302237384891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C1-4A43-BAF2-A1F7DB76A5E1}"/>
                </c:ext>
              </c:extLst>
            </c:dLbl>
            <c:dLbl>
              <c:idx val="2"/>
              <c:layout>
                <c:manualLayout>
                  <c:x val="-4.0609143548366207E-3"/>
                  <c:y val="5.39887431345022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7.1535244697283652E-3"/>
                  <c:y val="-5.19677050227330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BC-47A5-899D-062857C8DB2B}"/>
                </c:ext>
              </c:extLst>
            </c:dLbl>
            <c:dLbl>
              <c:idx val="5"/>
              <c:layout>
                <c:manualLayout>
                  <c:x val="-4.7215483786799441E-2"/>
                  <c:y val="-9.243757679501156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2BC-47A5-899D-062857C8DB2B}"/>
                </c:ext>
              </c:extLst>
            </c:dLbl>
            <c:dLbl>
              <c:idx val="6"/>
              <c:layout>
                <c:manualLayout>
                  <c:x val="0"/>
                  <c:y val="1.831849116287042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6.6054289308811617E-2"/>
                  <c:y val="-7.39505652679661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dLbl>
              <c:idx val="12"/>
              <c:layout>
                <c:manualLayout>
                  <c:x val="0.13333333333333328"/>
                  <c:y val="-5.77195518002137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D45-4C6B-A08D-461E2E61434D}"/>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DINAMICA!$F$32:$F$41</c:f>
              <c:strCache>
                <c:ptCount val="10"/>
                <c:pt idx="0">
                  <c:v>SGC</c:v>
                </c:pt>
                <c:pt idx="1">
                  <c:v>SGM</c:v>
                </c:pt>
                <c:pt idx="2">
                  <c:v>SGJ</c:v>
                </c:pt>
                <c:pt idx="3">
                  <c:v>SSC </c:v>
                </c:pt>
                <c:pt idx="4">
                  <c:v>OAPI - SUBSECRETARIAS</c:v>
                </c:pt>
                <c:pt idx="5">
                  <c:v>SGJ - SGC</c:v>
                </c:pt>
                <c:pt idx="6">
                  <c:v>SGJ - SGM</c:v>
                </c:pt>
                <c:pt idx="7">
                  <c:v>SGM - SGC</c:v>
                </c:pt>
                <c:pt idx="8">
                  <c:v>SGM - DESPACHO</c:v>
                </c:pt>
                <c:pt idx="9">
                  <c:v>SGC - SSC</c:v>
                </c:pt>
              </c:strCache>
            </c:strRef>
          </c:cat>
          <c:val>
            <c:numRef>
              <c:f>DINAMICA!$G$32:$G$41</c:f>
              <c:numCache>
                <c:formatCode>General</c:formatCode>
                <c:ptCount val="10"/>
                <c:pt idx="0">
                  <c:v>5</c:v>
                </c:pt>
                <c:pt idx="1">
                  <c:v>4</c:v>
                </c:pt>
                <c:pt idx="2">
                  <c:v>1</c:v>
                </c:pt>
                <c:pt idx="3">
                  <c:v>9</c:v>
                </c:pt>
                <c:pt idx="4">
                  <c:v>2</c:v>
                </c:pt>
                <c:pt idx="5">
                  <c:v>2</c:v>
                </c:pt>
                <c:pt idx="6">
                  <c:v>2</c:v>
                </c:pt>
                <c:pt idx="7">
                  <c:v>2</c:v>
                </c:pt>
                <c:pt idx="8">
                  <c:v>2</c:v>
                </c:pt>
                <c:pt idx="9">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[09. Consolidado PMI Septiembre 2022.xlsx]DINAMICA!TablaDinámica1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a:sp3d/>
        </c:spPr>
        <c:marker>
          <c:symbol val="none"/>
        </c:marker>
      </c:pivotFmt>
      <c:pivotFmt>
        <c:idx val="15"/>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DINAMICA!$B$3:$B$4</c:f>
              <c:strCache>
                <c:ptCount val="1"/>
                <c:pt idx="0">
                  <c:v>Cumplida Efectiva</c:v>
                </c:pt>
              </c:strCache>
            </c:strRef>
          </c:tx>
          <c:spPr>
            <a:solidFill>
              <a:schemeClr val="accent1"/>
            </a:solidFill>
            <a:ln>
              <a:noFill/>
            </a:ln>
            <a:effectLst/>
            <a:sp3d/>
          </c:spPr>
          <c:invertIfNegative val="0"/>
          <c:cat>
            <c:strRef>
              <c:f>DINAMICA!$A$5:$A$8</c:f>
              <c:strCache>
                <c:ptCount val="3"/>
                <c:pt idx="0">
                  <c:v>SUBSECRETARÍA DE GESTIÓN DE LA MOVILIDAD</c:v>
                </c:pt>
                <c:pt idx="1">
                  <c:v>SUBSECRETARÍA DE GESTIÓN JURIDICA - OTIC</c:v>
                </c:pt>
                <c:pt idx="2">
                  <c:v>SUBSECRETARÍA DE SERVICIOS A LA CIUDADANÍA</c:v>
                </c:pt>
              </c:strCache>
            </c:strRef>
          </c:cat>
          <c:val>
            <c:numRef>
              <c:f>DINAMICA!$B$5:$B$8</c:f>
              <c:numCache>
                <c:formatCode>General</c:formatCode>
                <c:ptCount val="3"/>
                <c:pt idx="0">
                  <c:v>8</c:v>
                </c:pt>
                <c:pt idx="1">
                  <c:v>1</c:v>
                </c:pt>
                <c:pt idx="2">
                  <c:v>1</c:v>
                </c:pt>
              </c:numCache>
            </c:numRef>
          </c:val>
          <c:extLst>
            <c:ext xmlns:c16="http://schemas.microsoft.com/office/drawing/2014/chart" uri="{C3380CC4-5D6E-409C-BE32-E72D297353CC}">
              <c16:uniqueId val="{00000001-C0C0-4F90-9A9B-CB87632487FA}"/>
            </c:ext>
          </c:extLst>
        </c:ser>
        <c:dLbls>
          <c:showLegendKey val="0"/>
          <c:showVal val="0"/>
          <c:showCatName val="0"/>
          <c:showSerName val="0"/>
          <c:showPercent val="0"/>
          <c:showBubbleSize val="0"/>
        </c:dLbls>
        <c:gapWidth val="150"/>
        <c:shape val="box"/>
        <c:axId val="254347064"/>
        <c:axId val="254347456"/>
        <c:axId val="0"/>
      </c:bar3DChart>
      <c:catAx>
        <c:axId val="2543470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254347456"/>
        <c:crosses val="autoZero"/>
        <c:auto val="1"/>
        <c:lblAlgn val="ctr"/>
        <c:lblOffset val="100"/>
        <c:noMultiLvlLbl val="0"/>
      </c:catAx>
      <c:valAx>
        <c:axId val="254347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4347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465668</xdr:colOff>
      <xdr:row>26</xdr:row>
      <xdr:rowOff>125676</xdr:rowOff>
    </xdr:from>
    <xdr:to>
      <xdr:col>14</xdr:col>
      <xdr:colOff>518585</xdr:colOff>
      <xdr:row>55</xdr:row>
      <xdr:rowOff>81492</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582083</xdr:colOff>
      <xdr:row>1</xdr:row>
      <xdr:rowOff>191558</xdr:rowOff>
    </xdr:from>
    <xdr:to>
      <xdr:col>17</xdr:col>
      <xdr:colOff>63498</xdr:colOff>
      <xdr:row>21</xdr:row>
      <xdr:rowOff>122767</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MAP\Documents\SDM%202022\Presentaciones\06.%20Consolidado%20PMI%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row r="2">
          <cell r="A2" t="str">
            <v>No.</v>
          </cell>
          <cell r="B2" t="str">
            <v>FECHA REPORTE DE LA INFORMACIÓN</v>
          </cell>
          <cell r="C2" t="str">
            <v>SECTORIAL</v>
          </cell>
          <cell r="D2" t="str">
            <v>NOMBRE DE LA ENTIDAD</v>
          </cell>
          <cell r="E2" t="str">
            <v>CÓDIGO ENTIDAD</v>
          </cell>
          <cell r="F2" t="str">
            <v>VIGENCIA DE LA AUDITORÍA O VISITA</v>
          </cell>
          <cell r="G2" t="str">
            <v>CODIGO AUDITORÍA SEGÚN PAD DE LA VIGENCIA</v>
          </cell>
          <cell r="H2" t="str">
            <v>No. HALLAZGO</v>
          </cell>
          <cell r="I2" t="str">
            <v>CODIGO ACCION</v>
          </cell>
          <cell r="J2" t="str">
            <v xml:space="preserve">SECTORIAL QUE GENERO LA AUDITORÍA </v>
          </cell>
          <cell r="K2" t="str">
            <v>MODALIDAD</v>
          </cell>
          <cell r="L2" t="str">
            <v>COMPONENTE</v>
          </cell>
          <cell r="M2" t="str">
            <v>FACTOR</v>
          </cell>
          <cell r="N2" t="str">
            <v>DESCRIPCIÓN HALLAZGO</v>
          </cell>
          <cell r="O2" t="str">
            <v>CAUSA HALLAZGO</v>
          </cell>
          <cell r="P2" t="str">
            <v>DESCRIPCIÓN ACCIÓN</v>
          </cell>
          <cell r="Q2" t="str">
            <v>NOMBRE INDICADOR</v>
          </cell>
          <cell r="R2" t="str">
            <v>FORMULA INDICADOR</v>
          </cell>
          <cell r="S2" t="str">
            <v>VALOR META</v>
          </cell>
          <cell r="T2" t="str">
            <v>AREA RESPONSABLE</v>
          </cell>
          <cell r="U2" t="str">
            <v>FECHA DE INICIO</v>
          </cell>
          <cell r="V2" t="str">
            <v>FECHA DE TERMINACIÓN</v>
          </cell>
          <cell r="W2" t="str">
            <v>ESTADO ENTIDAD</v>
          </cell>
          <cell r="X2" t="str">
            <v>ESTADO AUDITOR</v>
          </cell>
        </row>
        <row r="3">
          <cell r="A3">
            <v>1</v>
          </cell>
          <cell r="B3" t="str">
            <v>2015-12-29</v>
          </cell>
          <cell r="C3" t="str">
            <v>MOVILIDAD</v>
          </cell>
          <cell r="D3" t="str">
            <v>SECRETARIA DISTRITAL DE MOVILIDAD - SDM</v>
          </cell>
          <cell r="E3" t="str">
            <v>113</v>
          </cell>
          <cell r="F3">
            <v>2014</v>
          </cell>
          <cell r="G3">
            <v>868</v>
          </cell>
          <cell r="H3" t="str">
            <v>2.1</v>
          </cell>
          <cell r="I3">
            <v>1</v>
          </cell>
          <cell r="J3" t="str">
            <v>DIRECCIÓN SECTOR MOVILIDAD</v>
          </cell>
          <cell r="K3" t="str">
            <v>05 - AUDITORIA ESPECIAL</v>
          </cell>
          <cell r="L3" t="str">
            <v>Control Gestión</v>
          </cell>
          <cell r="M3" t="str">
            <v>N/A</v>
          </cell>
          <cell r="N3" t="str">
            <v>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v>
          </cell>
          <cell r="O3" t="str">
            <v>DE ACUERDO A LA CLÁUSULA SEXTA CORRESPONDIENTE A LOS NUMERALES 2, 3 Y 4, ESTE ENTE DE CONTROL NO ENCONTRÓ ALGUNA EVIDENCIA</v>
          </cell>
          <cell r="P3" t="str">
            <v>ORGANIZAR Y ACTUALIZAR. EL EXPEDIENTE CONTRACTUAL NÚMERO 20121110 DE 2012. CON LA  DOCUMENTACIÓN EXISTENTE  Y VERIFICADA EN LA AUDITORÍA</v>
          </cell>
          <cell r="Q3" t="str">
            <v>DOCUMENTACIÓN ARCHIVADOS</v>
          </cell>
          <cell r="R3" t="str">
            <v>DOCUMENTACIÓN VERIFICADA DEL CONTRATO /  DOCUMENTOS ORGANIZADOS Y ARCHIVADOS</v>
          </cell>
          <cell r="S3">
            <v>100</v>
          </cell>
          <cell r="T3" t="str">
            <v>OFICINA DE INFORMACION SECTORIAL  / DIRECCION DE ASUNTOS LEGALES</v>
          </cell>
          <cell r="U3" t="str">
            <v>2015-01-01</v>
          </cell>
          <cell r="V3" t="str">
            <v>2015-03-31</v>
          </cell>
          <cell r="W3" t="str">
            <v xml:space="preserve"> </v>
          </cell>
          <cell r="X3" t="str">
            <v>CERRADA</v>
          </cell>
        </row>
        <row r="4">
          <cell r="A4">
            <v>2</v>
          </cell>
          <cell r="B4" t="str">
            <v>2015-12-29</v>
          </cell>
          <cell r="C4" t="str">
            <v>MOVILIDAD</v>
          </cell>
          <cell r="D4" t="str">
            <v>SECRETARIA DISTRITAL DE MOVILIDAD - SDM</v>
          </cell>
          <cell r="E4" t="str">
            <v>113</v>
          </cell>
          <cell r="F4">
            <v>2014</v>
          </cell>
          <cell r="G4">
            <v>809</v>
          </cell>
          <cell r="H4" t="str">
            <v>2.1.1</v>
          </cell>
          <cell r="I4">
            <v>1</v>
          </cell>
          <cell r="J4" t="str">
            <v>DIRECCIÓN SECTOR MOVILIDAD</v>
          </cell>
          <cell r="K4" t="str">
            <v>05 - AUDITORIA ESPECIAL</v>
          </cell>
          <cell r="L4" t="str">
            <v>Control Gestión</v>
          </cell>
          <cell r="M4" t="str">
            <v>N/A</v>
          </cell>
          <cell r="N4"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4" t="str">
            <v>DESACTUALIZACIÓN DEL CONTENIDO DE LA LISTA DE CHEQUEO Y EL ANVERSO DE LA MINUTA DEL CONTRATO</v>
          </cell>
          <cell r="P4" t="str">
            <v>1. HACER UNA VERIFICACIÓN DE LA DOCUMENTACIÓN QUE SOPORTA LA AFILIACIÓN Y PAGO AL SISTEMA DE SEGURIDAD SOCIAL EB LOS CONTRATOS SUSCRITOS EN LA VIGENCIA 2014, DE TAL MANERA QUE SE ACREDITE EL CUMPLIMIENTO A LA MISMA</v>
          </cell>
          <cell r="Q4" t="str">
            <v>CONTRATOS VERIFICADOS</v>
          </cell>
          <cell r="R4" t="str">
            <v>NO. DE CONTRATOS VERIFICADOS  / NO.  TOTAL DE  CONTRATOS SUSCRITOS EN LA FECHA DE LA VERIFICACIÓN POR LA SDM.</v>
          </cell>
          <cell r="S4">
            <v>1</v>
          </cell>
          <cell r="T4" t="str">
            <v>SUBSECRETARÍA DE GESTION CORPORATIVA / DIRECCIÓN DE ASUNTOS LEGALES</v>
          </cell>
          <cell r="U4" t="str">
            <v>2014-02-24</v>
          </cell>
          <cell r="V4" t="str">
            <v>2014-04-15</v>
          </cell>
          <cell r="W4" t="str">
            <v xml:space="preserve"> </v>
          </cell>
          <cell r="X4" t="str">
            <v>CIERRE POR VENCIMIENTO DE TÉRMINOS</v>
          </cell>
        </row>
        <row r="5">
          <cell r="A5">
            <v>3</v>
          </cell>
          <cell r="B5" t="str">
            <v>2015-12-29</v>
          </cell>
          <cell r="C5" t="str">
            <v>MOVILIDAD</v>
          </cell>
          <cell r="D5" t="str">
            <v>SECRETARIA DISTRITAL DE MOVILIDAD - SDM</v>
          </cell>
          <cell r="E5" t="str">
            <v>113</v>
          </cell>
          <cell r="F5">
            <v>2014</v>
          </cell>
          <cell r="G5">
            <v>809</v>
          </cell>
          <cell r="H5" t="str">
            <v>2.1.1</v>
          </cell>
          <cell r="I5">
            <v>2</v>
          </cell>
          <cell r="J5" t="str">
            <v>DIRECCIÓN SECTOR MOVILIDAD</v>
          </cell>
          <cell r="K5" t="str">
            <v>05 - AUDITORIA ESPECIAL</v>
          </cell>
          <cell r="L5" t="str">
            <v>Control Gestión</v>
          </cell>
          <cell r="M5" t="str">
            <v>N/A</v>
          </cell>
          <cell r="N5"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5" t="str">
            <v>DESACTUALIZACIÓN DEL CONTENIDO DE LA LISTA DE CHEQUEO Y EL ANVERSO DE LA MINUTA DEL CONTRATO</v>
          </cell>
          <cell r="P5" t="str">
            <v>2. ACTUALIZAR LA LISTA DE CHEQUEO DE LOS REQUISITOS PARA LA CONTRATACIÓN DIRECTA Y EL ANVERSO DE LA MINUTA DEL CONTRATO (SOCILIZAR LOS CAMBIOS )</v>
          </cell>
          <cell r="Q5" t="str">
            <v>DOCUMENTO ACTUALIZADO</v>
          </cell>
          <cell r="R5" t="str">
            <v>FORMATOS  LISTA DE CHEQUEO DE LOS REQUISITOS PARA LA CONTRATACIÓN DIRECTA AJUSTADO DEL PROCEDIMIENTO PA-03-PR14 Y Y EL ANVERSO DE LA MINUTA DEL CONTRATO  EN EL APLICATIVO SICAPITAL</v>
          </cell>
          <cell r="S5">
            <v>1</v>
          </cell>
          <cell r="T5" t="str">
            <v>SUBSECRETARÍA DE GESTION CORPORATIVA / DIRECCIÓN DE ASUNTOS LEGALES</v>
          </cell>
          <cell r="U5" t="str">
            <v>2014-02-24</v>
          </cell>
          <cell r="V5" t="str">
            <v>2014-05-31</v>
          </cell>
          <cell r="W5" t="str">
            <v xml:space="preserve"> </v>
          </cell>
          <cell r="X5" t="str">
            <v>CIERRE POR VENCIMIENTO DE TÉRMINOS</v>
          </cell>
        </row>
        <row r="6">
          <cell r="A6">
            <v>4</v>
          </cell>
          <cell r="B6" t="str">
            <v>2015-12-29</v>
          </cell>
          <cell r="C6" t="str">
            <v>MOVILIDAD</v>
          </cell>
          <cell r="D6" t="str">
            <v>SECRETARIA DISTRITAL DE MOVILIDAD - SDM</v>
          </cell>
          <cell r="E6" t="str">
            <v>113</v>
          </cell>
          <cell r="F6">
            <v>2014</v>
          </cell>
          <cell r="G6">
            <v>809</v>
          </cell>
          <cell r="H6" t="str">
            <v>2.1.1</v>
          </cell>
          <cell r="I6">
            <v>3</v>
          </cell>
          <cell r="J6" t="str">
            <v>DIRECCIÓN SECTOR MOVILIDAD</v>
          </cell>
          <cell r="K6" t="str">
            <v>05 - AUDITORIA ESPECIAL</v>
          </cell>
          <cell r="L6" t="str">
            <v>Control Gestión</v>
          </cell>
          <cell r="M6" t="str">
            <v>N/A</v>
          </cell>
          <cell r="N6"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6" t="str">
            <v>DESACTUALIZACIÓN DEL CONTENIDO DE LA LISTA DE CHEQUEO Y EL ANVERSO DE LA MINUTA DEL CONTRATO</v>
          </cell>
          <cell r="P6" t="str">
            <v>3. VERIFICAR Y REMITIR DE ACUERDO A LA LISTA DE CHEQUEO  CONTENIDA EN EL PROCEDIMIENTO  LA DOCUMENTACIÒN  SOPORTE DE LOS CONTRATOS, DEBIDAMENTE FOLIADA   POR PARTE DE LOS ORDENADORES DEL GASTO</v>
          </cell>
          <cell r="Q6" t="str">
            <v>SOLICITUDES DE CONTRATACIÓN REVISADAS</v>
          </cell>
          <cell r="R6" t="str">
            <v>NO. SOLICITUDES DE CONTRATACIÒN DEVUELTOS POR LA DAL  POR INCONSISTENCIAS / NO. DE SOLICITUDES DE CONTRATACIÓN RADICADAS EN LA DAL PARA TRÁMITE</v>
          </cell>
          <cell r="S6">
            <v>1</v>
          </cell>
          <cell r="T6" t="str">
            <v>DESPACHO / SUBSECRETARIA DE POLITICA SECTORIAL</v>
          </cell>
          <cell r="U6" t="str">
            <v>2014-02-24</v>
          </cell>
          <cell r="V6" t="str">
            <v>2014-12-31</v>
          </cell>
          <cell r="W6" t="str">
            <v xml:space="preserve"> </v>
          </cell>
          <cell r="X6" t="str">
            <v>CIERRE POR VENCIMIENTO DE TÉRMINOS</v>
          </cell>
        </row>
        <row r="7">
          <cell r="A7">
            <v>5</v>
          </cell>
          <cell r="B7" t="str">
            <v>2015-12-29</v>
          </cell>
          <cell r="C7" t="str">
            <v>MOVILIDAD</v>
          </cell>
          <cell r="D7" t="str">
            <v>SECRETARIA DISTRITAL DE MOVILIDAD - SDM</v>
          </cell>
          <cell r="E7" t="str">
            <v>113</v>
          </cell>
          <cell r="F7">
            <v>2014</v>
          </cell>
          <cell r="G7">
            <v>809</v>
          </cell>
          <cell r="H7" t="str">
            <v>2.1.1</v>
          </cell>
          <cell r="I7">
            <v>4</v>
          </cell>
          <cell r="J7" t="str">
            <v>DIRECCIÓN SECTOR MOVILIDAD</v>
          </cell>
          <cell r="K7" t="str">
            <v>05 - AUDITORIA ESPECIAL</v>
          </cell>
          <cell r="L7" t="str">
            <v>Control Gestión</v>
          </cell>
          <cell r="M7" t="str">
            <v>N/A</v>
          </cell>
          <cell r="N7"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7" t="str">
            <v>DESACTUALIZACIÓN DEL CONTENIDO DE LA LISTA DE CHEQUEO Y EL ANVERSO DE LA MINUTA DEL CONTRATO</v>
          </cell>
          <cell r="P7" t="str">
            <v>4. APLICAR DE MANERA RIGUROSA EN LA DAL, LA LISTA DE CHEQUEO ACTUALIZADA Y ESTANDARIZADA PARA CADA TIPO DE CONTRATO, SO PENA DE NO TRAMITAR LA SOLICITUD EN CASO DE FALTAR CUALQUIER DOCUMENTO.</v>
          </cell>
          <cell r="Q7" t="str">
            <v>CONTRATOS VERIFICADOS</v>
          </cell>
          <cell r="R7" t="str">
            <v>NO.CONTRATOS CON VERIFICACIÓN DE LA LISTA DE CHEQUEO REALIZADO ANTES DE FIRMA / NO. DE SOLICITUDES DE CONTRATACIÓN RADICADAS EN LA DAL PARA TRÁMITE</v>
          </cell>
          <cell r="S7">
            <v>1</v>
          </cell>
          <cell r="T7" t="str">
            <v>SUBSECRETARÍA DE GESTION CORPORATIVA / DIRECCIÓN DE ASUNTOS LEGALES</v>
          </cell>
          <cell r="U7" t="str">
            <v>2014-02-24</v>
          </cell>
          <cell r="V7" t="str">
            <v>2014-12-31</v>
          </cell>
          <cell r="W7" t="str">
            <v xml:space="preserve"> </v>
          </cell>
          <cell r="X7" t="str">
            <v>CIERRE POR VENCIMIENTO DE TÉRMINOS</v>
          </cell>
        </row>
        <row r="8">
          <cell r="A8">
            <v>6</v>
          </cell>
          <cell r="B8" t="str">
            <v>2017-07-19</v>
          </cell>
          <cell r="C8" t="str">
            <v>MOVILIDAD</v>
          </cell>
          <cell r="D8" t="str">
            <v>SECRETARIA DISTRITAL DE MOVILIDAD - SDM</v>
          </cell>
          <cell r="E8" t="str">
            <v>113</v>
          </cell>
          <cell r="F8">
            <v>2017</v>
          </cell>
          <cell r="G8">
            <v>91</v>
          </cell>
          <cell r="H8" t="str">
            <v>2.1.1.1</v>
          </cell>
          <cell r="I8">
            <v>1</v>
          </cell>
          <cell r="J8" t="str">
            <v>DIRECCIÓN SECTOR MOVILIDAD</v>
          </cell>
          <cell r="K8" t="str">
            <v>01 - AUDITORIA DE REGULARIDAD</v>
          </cell>
          <cell r="L8" t="str">
            <v>Control Gestión</v>
          </cell>
          <cell r="M8" t="str">
            <v>Control Fiscal Interno</v>
          </cell>
          <cell r="N8"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8" t="str">
            <v>FALTA DE CONTROL POR PARTE DEL SERVIDOR PÚBLICO ENCARGADO DE REALIZAR LAS PUBLICACIONES DE CADA UNO DE LOS DOCUMENTOS QUE HACEN PARTE DEL PROCESO DE CONTRATACIÓN, A FIN DE QUE LAS MISMAS SE REALICEN OPORTUNAMENTE.</v>
          </cell>
          <cell r="P8" t="str">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v>
          </cell>
          <cell r="Q8" t="str">
            <v>SENSIBILIZACIÓN SOBRE PUBLICACIONES CONTRACTUALES</v>
          </cell>
          <cell r="R8" t="str">
            <v>NÚMERO DE SERVIDORES CONVOCADOS QUE REALIZARON LA SENSIBILIZACIÓN / NÚMERO DE SERVIDORES CONVOCADOS A LA SENSIBILIZACIÓN</v>
          </cell>
          <cell r="S8">
            <v>100</v>
          </cell>
          <cell r="T8" t="str">
            <v>DIRECCIÓN DE ASUNTOS LEGALES</v>
          </cell>
          <cell r="U8" t="str">
            <v>2017-08-01</v>
          </cell>
          <cell r="V8" t="str">
            <v>2017-12-31</v>
          </cell>
          <cell r="W8" t="str">
            <v xml:space="preserve"> </v>
          </cell>
          <cell r="X8" t="str">
            <v>CERRADA</v>
          </cell>
        </row>
        <row r="9">
          <cell r="A9">
            <v>7</v>
          </cell>
          <cell r="B9" t="str">
            <v>2017-07-19</v>
          </cell>
          <cell r="C9" t="str">
            <v>MOVILIDAD</v>
          </cell>
          <cell r="D9" t="str">
            <v>SECRETARIA DISTRITAL DE MOVILIDAD - SDM</v>
          </cell>
          <cell r="E9" t="str">
            <v>113</v>
          </cell>
          <cell r="F9">
            <v>2017</v>
          </cell>
          <cell r="G9">
            <v>91</v>
          </cell>
          <cell r="H9" t="str">
            <v>2.1.1.1</v>
          </cell>
          <cell r="I9">
            <v>2</v>
          </cell>
          <cell r="J9" t="str">
            <v>DIRECCIÓN SECTOR MOVILIDAD</v>
          </cell>
          <cell r="K9" t="str">
            <v>01 - AUDITORIA DE REGULARIDAD</v>
          </cell>
          <cell r="L9" t="str">
            <v>Control Gestión</v>
          </cell>
          <cell r="M9" t="str">
            <v>Control Fiscal Interno</v>
          </cell>
          <cell r="N9"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9" t="str">
            <v>FALTA DE CONTROL POR PARTE DEL SERVIDOR PÚBLICO ENCARGADO DE REALIZAR LAS PUBLICACIONES DE CADA UNO DE LOS DOCUMENTOS QUE HACEN PARTE DEL PROCESO DE CONTRATACIÓN, A FIN DE QUE LAS MISMAS SE REALICEN OPORTUNAMENTE.</v>
          </cell>
          <cell r="P9" t="str">
            <v>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v>
          </cell>
          <cell r="Q9" t="str">
            <v>ACTA DE COMPROMISO</v>
          </cell>
          <cell r="R9" t="str">
            <v>NÚMERO DE SERVIDORES CONVOCADOS QUE SUSCRIBIERON EL ACTA DE COMPROMISO / NÚMERO DE SERVIDORES CONVOCADOS PARA LA SUSCRIPCIÓN DEL ACTA DE COMPROMISO</v>
          </cell>
          <cell r="S9">
            <v>100</v>
          </cell>
          <cell r="T9" t="str">
            <v>DIRECCIÓN DE ASUNTOS LEGALES</v>
          </cell>
          <cell r="U9" t="str">
            <v>2017-08-01</v>
          </cell>
          <cell r="V9" t="str">
            <v>2017-12-31</v>
          </cell>
          <cell r="W9" t="str">
            <v xml:space="preserve"> </v>
          </cell>
          <cell r="X9" t="str">
            <v>CERRADA</v>
          </cell>
        </row>
        <row r="10">
          <cell r="A10">
            <v>8</v>
          </cell>
          <cell r="B10" t="str">
            <v>2017-07-19</v>
          </cell>
          <cell r="C10" t="str">
            <v>MOVILIDAD</v>
          </cell>
          <cell r="D10" t="str">
            <v>SECRETARIA DISTRITAL DE MOVILIDAD - SDM</v>
          </cell>
          <cell r="E10" t="str">
            <v>113</v>
          </cell>
          <cell r="F10">
            <v>2017</v>
          </cell>
          <cell r="G10">
            <v>91</v>
          </cell>
          <cell r="H10" t="str">
            <v>2.1.1.1</v>
          </cell>
          <cell r="I10">
            <v>3</v>
          </cell>
          <cell r="J10" t="str">
            <v>DIRECCIÓN SECTOR MOVILIDAD</v>
          </cell>
          <cell r="K10" t="str">
            <v>01 - AUDITORIA DE REGULARIDAD</v>
          </cell>
          <cell r="L10" t="str">
            <v>Control Gestión</v>
          </cell>
          <cell r="M10" t="str">
            <v>Control Fiscal Interno</v>
          </cell>
          <cell r="N10"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0" t="str">
            <v>FALTA DE CONTROL POR PARTE DEL SERVIDOR PÚBLICO ENCARGADO DE REALIZAR LAS PUBLICACIONES DE CADA UNO DE LOS DOCUMENTOS QUE HACEN PARTE DEL PROCESO DE CONTRATACIÓN, A FIN DE QUE LAS MISMAS SE REALICEN OPORTUNAMENTE.</v>
          </cell>
          <cell r="P10" t="str">
            <v>EMITIR UNA "GUIA DE BUENAS PRACTICAS DE CONTRATACIÓN", EN LA CUAL SE ESTABLEZCAN, ENTRE OTROS, ASUNTOS REFERENTES A LA PUBLICACIÓN OPORTUNA DE LOS DOCUMENTOS QUE HACEN PARTE DEL PROCESO CONTRACTUAL.</v>
          </cell>
          <cell r="Q10" t="str">
            <v>GUÍA DE BUENAS PRÁCTICAS</v>
          </cell>
          <cell r="R10" t="str">
            <v>GUÍA DE BUENAS PRÁCTICAS PUBLICADO EN EL PROCESO DE GESTIÓN LEGAL Y CONTRACTUAL</v>
          </cell>
          <cell r="S10">
            <v>1</v>
          </cell>
          <cell r="T10" t="str">
            <v>DIRECCIÓN DE ASUNTOS LEGALES</v>
          </cell>
          <cell r="U10" t="str">
            <v>2017-08-01</v>
          </cell>
          <cell r="V10" t="str">
            <v>2017-12-31</v>
          </cell>
          <cell r="W10" t="str">
            <v xml:space="preserve"> </v>
          </cell>
          <cell r="X10" t="str">
            <v>CERRADA</v>
          </cell>
        </row>
        <row r="11">
          <cell r="A11">
            <v>9</v>
          </cell>
          <cell r="B11" t="str">
            <v>2017-07-19</v>
          </cell>
          <cell r="C11" t="str">
            <v>MOVILIDAD</v>
          </cell>
          <cell r="D11" t="str">
            <v>SECRETARIA DISTRITAL DE MOVILIDAD - SDM</v>
          </cell>
          <cell r="E11" t="str">
            <v>113</v>
          </cell>
          <cell r="F11">
            <v>2017</v>
          </cell>
          <cell r="G11">
            <v>91</v>
          </cell>
          <cell r="H11" t="str">
            <v>2.1.1.1</v>
          </cell>
          <cell r="I11">
            <v>4</v>
          </cell>
          <cell r="J11" t="str">
            <v>DIRECCIÓN SECTOR MOVILIDAD</v>
          </cell>
          <cell r="K11" t="str">
            <v>01 - AUDITORIA DE REGULARIDAD</v>
          </cell>
          <cell r="L11" t="str">
            <v>Control Gestión</v>
          </cell>
          <cell r="M11" t="str">
            <v>Control Fiscal Interno</v>
          </cell>
          <cell r="N11"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1" t="str">
            <v>FALTA DE CONTROL POR PARTE DEL SERVIDOR PÚBLICO ENCARGADO DE REALIZAR LAS PUBLICACIONES DE CADA UNO DE LOS DOCUMENTOS QUE HACEN PARTE DEL PROCESO DE CONTRATACIÓN, A FIN DE QUE LAS MISMAS SE REALICEN OPORTUNAMENTE.</v>
          </cell>
          <cell r="P11" t="str">
            <v>PUBLICAR EN EL SISTEMA INTEGRADO DE GESTIÓN, DENTRO DEL PROCESO DE GESTIÓN LEGAL  CONTRACTUAL EL DOCUMENTO DENOMINADO "GUIA DE BUENAS PRACTICAS DE CONTRATACIÓN" O SU EQUIVALENTE</v>
          </cell>
          <cell r="Q11" t="str">
            <v>PUBLICACIÓN DE LA "GUIA DE BUENAS PRACTICAS DE CONTRATACIÓN"</v>
          </cell>
          <cell r="R11" t="str">
            <v>PUBLICACIÓN DE LA "GUIA DE BUENAS PRACTICAS DE CONTRATACIÓN"</v>
          </cell>
          <cell r="S11">
            <v>1</v>
          </cell>
          <cell r="T11" t="str">
            <v>DIRECCIÓN DE ASUNTOS LEGALES</v>
          </cell>
          <cell r="U11" t="str">
            <v>2017-08-01</v>
          </cell>
          <cell r="V11" t="str">
            <v>2017-12-31</v>
          </cell>
          <cell r="W11" t="str">
            <v xml:space="preserve"> </v>
          </cell>
          <cell r="X11" t="str">
            <v>CERRADA</v>
          </cell>
        </row>
        <row r="12">
          <cell r="A12">
            <v>10</v>
          </cell>
          <cell r="B12" t="str">
            <v>2017-07-19</v>
          </cell>
          <cell r="C12" t="str">
            <v>MOVILIDAD</v>
          </cell>
          <cell r="D12" t="str">
            <v>SECRETARIA DISTRITAL DE MOVILIDAD - SDM</v>
          </cell>
          <cell r="E12" t="str">
            <v>113</v>
          </cell>
          <cell r="F12">
            <v>2017</v>
          </cell>
          <cell r="G12">
            <v>91</v>
          </cell>
          <cell r="H12" t="str">
            <v>2.1.1.1</v>
          </cell>
          <cell r="I12">
            <v>5</v>
          </cell>
          <cell r="J12" t="str">
            <v>DIRECCIÓN SECTOR MOVILIDAD</v>
          </cell>
          <cell r="K12" t="str">
            <v>01 - AUDITORIA DE REGULARIDAD</v>
          </cell>
          <cell r="L12" t="str">
            <v>Control Gestión</v>
          </cell>
          <cell r="M12" t="str">
            <v>Control Fiscal Interno</v>
          </cell>
          <cell r="N12"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2" t="str">
            <v>FALTA DE CONTROL POR PARTE DEL SERVIDOR PÚBLICO ENCARGADO DE REALIZAR LAS PUBLICACIONES DE CADA UNO DE LOS DOCUMENTOS QUE HACEN PARTE DEL PROCESO DE CONTRATACIÓN, A FIN DE QUE LAS MISMAS SE REALICEN OPORTUNAMENTE.</v>
          </cell>
          <cell r="P12" t="str">
            <v>SOCIALIZAR EL DOCUMENTO DENOMINADO "GUIA DE BUENAS PRACTICAS DE CONTRATACIÓN" O SU EQUIVALENTE</v>
          </cell>
          <cell r="Q12" t="str">
            <v>SOCIALIZACIÓN DE LA "GUIA DE BUENAS PRACTICAS DE CONTRATACIÓN"</v>
          </cell>
          <cell r="R12" t="str">
            <v>NÚMERO DE SERVIDORES CONVOCADOS QUE REALIZARON LA SENSIBILIZACIÓN / NÚMERO DE SERVIDORES CONVOCADOS A LA SENSIBILIZACIÓN</v>
          </cell>
          <cell r="S12">
            <v>100</v>
          </cell>
          <cell r="T12" t="str">
            <v>DIRECCIÓN DE ASUNTOS LEGALES</v>
          </cell>
          <cell r="U12" t="str">
            <v>2017-08-01</v>
          </cell>
          <cell r="V12" t="str">
            <v>2017-12-31</v>
          </cell>
          <cell r="W12" t="str">
            <v xml:space="preserve"> </v>
          </cell>
          <cell r="X12" t="str">
            <v>CERRADA</v>
          </cell>
        </row>
        <row r="13">
          <cell r="A13">
            <v>11</v>
          </cell>
          <cell r="B13" t="str">
            <v>2016-06-30</v>
          </cell>
          <cell r="C13" t="str">
            <v>MOVILIDAD</v>
          </cell>
          <cell r="D13" t="str">
            <v>SECRETARIA DISTRITAL DE MOVILIDAD - SDM</v>
          </cell>
          <cell r="E13" t="str">
            <v>113</v>
          </cell>
          <cell r="F13">
            <v>2016</v>
          </cell>
          <cell r="G13">
            <v>119</v>
          </cell>
          <cell r="H13" t="str">
            <v>2.1.1.1</v>
          </cell>
          <cell r="I13">
            <v>1</v>
          </cell>
          <cell r="J13" t="str">
            <v>DIRECCIÓN SECTOR MOVILIDAD</v>
          </cell>
          <cell r="K13" t="str">
            <v>01 - AUDITORIA DE REGULARIDAD</v>
          </cell>
          <cell r="L13" t="str">
            <v>Control Gestión</v>
          </cell>
          <cell r="M13" t="str">
            <v>Control Fiscal Interno</v>
          </cell>
          <cell r="N13" t="str">
            <v>HALLAZGO ADMINISTRATIVO CON PRESUNTA INCIDENCIA DISCIPLINARIA POR EL INCUMPLIMIENTO DE LAS FUNCIONES PREVISTAS EN EL MANUAL DE SUPERVISIÓN E INTERVENTORÍA DE LA SECRETARÍA DISTRITAL DE MOVILIDAD.</v>
          </cell>
          <cell r="O13" t="str">
            <v>POSIBLE FALLAS EN LA EJECUCIÓN FUNCIONES POR PARTE DE LOS SUPERVISORES PREVISTAS EN EL MANUAL DE SUPERVISIÓN E INTERVENTORÍA.</v>
          </cell>
          <cell r="P13" t="str">
            <v>REVISAR Y AJUSTAR LOS DOCUMENTOS DEL SIG QUE SOPORTAN LA GESTIÓN EN LAS DIFERENTES ETAPAS DEL PROCESO CONTRACTUAL.</v>
          </cell>
          <cell r="Q13" t="str">
            <v>ACTUALIZACIÓN DE DOCUMENTOS DEL SIG REFERENTES AL PROCESO CONTRACTUAL</v>
          </cell>
          <cell r="R13" t="str">
            <v>(DOCUMENTOS DEL SIG ACTUALIZADOS, APROBADOS Y PUBLICADOS DEL PROCESO CONTRACTUAL / DOCUMENTOS DEL SIG POR ACTUALIZAR DEL PROCESO CONTRACTUAL)*100</v>
          </cell>
          <cell r="S13">
            <v>1</v>
          </cell>
          <cell r="T13" t="str">
            <v>SUBSECRETARÍAS- DIRECCIÓN DE ASUNTOS LEGALES</v>
          </cell>
          <cell r="U13" t="str">
            <v>2016-07-15</v>
          </cell>
          <cell r="V13" t="str">
            <v>2016-12-01</v>
          </cell>
          <cell r="W13" t="str">
            <v xml:space="preserve"> </v>
          </cell>
          <cell r="X13" t="str">
            <v>CERRADA</v>
          </cell>
        </row>
        <row r="14">
          <cell r="A14">
            <v>12</v>
          </cell>
          <cell r="B14" t="str">
            <v>2016-06-30</v>
          </cell>
          <cell r="C14" t="str">
            <v>MOVILIDAD</v>
          </cell>
          <cell r="D14" t="str">
            <v>SECRETARIA DISTRITAL DE MOVILIDAD - SDM</v>
          </cell>
          <cell r="E14" t="str">
            <v>113</v>
          </cell>
          <cell r="F14">
            <v>2016</v>
          </cell>
          <cell r="G14">
            <v>119</v>
          </cell>
          <cell r="H14" t="str">
            <v>2.1.1.1</v>
          </cell>
          <cell r="I14">
            <v>2</v>
          </cell>
          <cell r="J14" t="str">
            <v>DIRECCIÓN SECTOR MOVILIDAD</v>
          </cell>
          <cell r="K14" t="str">
            <v>01 - AUDITORIA DE REGULARIDAD</v>
          </cell>
          <cell r="L14" t="str">
            <v>Control Gestión</v>
          </cell>
          <cell r="M14" t="str">
            <v>Control Fiscal Interno</v>
          </cell>
          <cell r="N14" t="str">
            <v>HALLAZGO ADMINISTRATIVO CON PRESUNTA INCIDENCIA DISCIPLINARIA POR EL INCUMPLIMIENTO DE LAS FUNCIONES PREVISTAS EN EL MANUAL DE SUPERVISIÓN E INTERVENTORÍA DE LA SECRETARÍA DISTRITAL DE MOVILIDAD.</v>
          </cell>
          <cell r="O14" t="str">
            <v>POSIBLE FALLAS EN LA EJECUCIÓN DE FUNCIONES POR PARTE DE LOS SUPERVISORES PREVISTAS EN EL MANUAL DE SUPERVISIÓN E INTERVENTORÍA.</v>
          </cell>
          <cell r="P14" t="str">
            <v>SOCIALIZAR LOS DOCUMENTOS DEL SIG QUE SOPORTAN LA GESTIÓN CONTRACTUAL EN LAS DIFERENTES ETAPAS DEL PROCESO CON LOS SERVIDORES QUE INTERVIENEN EN EL MISMO, CON EL FIN DE FORTALECER EL CONOCIMIENTO.</v>
          </cell>
          <cell r="Q14" t="str">
            <v>SOCIALIZACIONES</v>
          </cell>
          <cell r="R14" t="str">
            <v>(NUMERO DE SERVIDORES SOCIALIZADOS/NUMERO DE SERVIDORES CONVOCADOS A LA SOCIALIZACIÓN)*100</v>
          </cell>
          <cell r="S14">
            <v>0.8</v>
          </cell>
          <cell r="T14" t="str">
            <v>SUBSECRETARÍAS- DIRECCIÓN DE ASUNTOS LEGALES</v>
          </cell>
          <cell r="U14" t="str">
            <v>2016-07-15</v>
          </cell>
          <cell r="V14" t="str">
            <v>2017-06-30</v>
          </cell>
          <cell r="W14" t="str">
            <v xml:space="preserve"> </v>
          </cell>
          <cell r="X14" t="str">
            <v>CERRADA</v>
          </cell>
        </row>
        <row r="15">
          <cell r="A15">
            <v>13</v>
          </cell>
          <cell r="B15" t="str">
            <v>2016-06-30</v>
          </cell>
          <cell r="C15" t="str">
            <v>MOVILIDAD</v>
          </cell>
          <cell r="D15" t="str">
            <v>SECRETARIA DISTRITAL DE MOVILIDAD - SDM</v>
          </cell>
          <cell r="E15" t="str">
            <v>113</v>
          </cell>
          <cell r="F15">
            <v>2016</v>
          </cell>
          <cell r="G15">
            <v>119</v>
          </cell>
          <cell r="H15" t="str">
            <v>2.1.1.2</v>
          </cell>
          <cell r="I15">
            <v>1</v>
          </cell>
          <cell r="J15" t="str">
            <v>DIRECCIÓN SECTOR MOVILIDAD</v>
          </cell>
          <cell r="K15" t="str">
            <v>01 - AUDITORIA DE REGULARIDAD</v>
          </cell>
          <cell r="L15" t="str">
            <v>Control Gestión</v>
          </cell>
          <cell r="M15" t="str">
            <v>Control Fiscal Interno</v>
          </cell>
          <cell r="N15" t="str">
            <v>HALLAZGO ADMINISTRATIVO CON PRESUNTA INCIDENCIA DISCIPLINARIA POR LAS DEFICIENCIAS EN LA FALTA DE CONTROL DE LA INFORMACIÓN CONTENIDA EN LOS EXPEDIENTES CONTRACTUALES</v>
          </cell>
          <cell r="O15" t="str">
            <v>POSIBLE FALLAS EN LA EJECUCIÓN FUNCIONES POR PARTE DE LOS SUPERVISORES PREVISTAS EN EL MANUAL DE SUPERVISIÓN E INTERVENTORÍA.</v>
          </cell>
          <cell r="P15" t="str">
            <v>REVISAR Y AJUSTAR LOS DOCUMENTOS DEL SIG QUE SOPORTAN LA GESTIÓN EN LAS DIFERENTES ETAPAS DEL PROCESO CONTRACTUAL.</v>
          </cell>
          <cell r="Q15" t="str">
            <v>ACTUALIZACIÓN DE DOCUMENTOS DEL SIG REFERENTES AL PROCESO CONTRACTUAL</v>
          </cell>
          <cell r="R15" t="str">
            <v>(DOCUMENTOS DEL SIG ACTUALIZADOS, APROBADOS Y PUBLICADOS DEL PROCESO CONTRACTUAL / DOCUMENTOS DEL SIG POR ACTUALIZAR DEL PROCESO CONTRACTUAL)*100</v>
          </cell>
          <cell r="S15">
            <v>1</v>
          </cell>
          <cell r="T15" t="str">
            <v>SUBSECRETARÍAS- DIRECCIÓN DE ASUNTOS LEGALES</v>
          </cell>
          <cell r="U15" t="str">
            <v>2016-07-15</v>
          </cell>
          <cell r="V15" t="str">
            <v>2016-12-01</v>
          </cell>
          <cell r="W15" t="str">
            <v xml:space="preserve"> </v>
          </cell>
          <cell r="X15" t="str">
            <v>CERRADA</v>
          </cell>
        </row>
        <row r="16">
          <cell r="A16">
            <v>14</v>
          </cell>
          <cell r="B16" t="str">
            <v>2016-06-30</v>
          </cell>
          <cell r="C16" t="str">
            <v>MOVILIDAD</v>
          </cell>
          <cell r="D16" t="str">
            <v>SECRETARIA DISTRITAL DE MOVILIDAD - SDM</v>
          </cell>
          <cell r="E16" t="str">
            <v>113</v>
          </cell>
          <cell r="F16">
            <v>2016</v>
          </cell>
          <cell r="G16">
            <v>119</v>
          </cell>
          <cell r="H16" t="str">
            <v>2.1.1.2</v>
          </cell>
          <cell r="I16">
            <v>2</v>
          </cell>
          <cell r="J16" t="str">
            <v>DIRECCIÓN SECTOR MOVILIDAD</v>
          </cell>
          <cell r="K16" t="str">
            <v>01 - AUDITORIA DE REGULARIDAD</v>
          </cell>
          <cell r="L16" t="str">
            <v>Control Gestión</v>
          </cell>
          <cell r="M16" t="str">
            <v>Control Fiscal Interno</v>
          </cell>
          <cell r="N16" t="str">
            <v>HALLAZGO ADMINISTRATIVO CON PRESUNTA INCIDENCIA DISCIPLINARIA POR LAS DEFICIENCIAS EN LA FALTA DE CONTROL DE LA INFORMACIÓN CONTENIDA EN LOS EXPEDIENTES CONTRACTUALES</v>
          </cell>
          <cell r="O16" t="str">
            <v>DOCUMENTOS NO INCORPORADOS EN LOS EXPEDIENTES CONTRACTUALES, DEBIDO AL ALTO VOLUMEN DE PROCESOS CONTRACTUALES</v>
          </cell>
          <cell r="P16" t="str">
            <v>ADJUNTAR LOS DOCUMENTOS FALTANTES A LOS EXPEDIENTES CONTRACTUALES IDENTIFICADOS POR EL ENTE DE CONTROL EN EL PRESENTE HALLAZGO INFORME PAD 2016.</v>
          </cell>
          <cell r="Q16" t="str">
            <v>DOCUMENTOS INCORPORADOS</v>
          </cell>
          <cell r="R16" t="str">
            <v>(NÚMERO DE EXPEDIENTES OBSERVADOS COMPLETOS / NÚMERO DE EXPEDIENTES OBSERVADOS POR EL ENTE DE CONTROL EN EL PRESENTE HALLAZGO DEL INFORME PAD 2016 )*100</v>
          </cell>
          <cell r="S16">
            <v>1</v>
          </cell>
          <cell r="T16" t="str">
            <v>SUBSECRETARÍAS- DIRECCIÓN DE ASUNTOS LEGALES</v>
          </cell>
          <cell r="U16" t="str">
            <v>2016-07-15</v>
          </cell>
          <cell r="V16" t="str">
            <v>2016-12-01</v>
          </cell>
          <cell r="W16" t="str">
            <v xml:space="preserve"> </v>
          </cell>
          <cell r="X16" t="str">
            <v>CERRADA</v>
          </cell>
        </row>
        <row r="17">
          <cell r="A17">
            <v>15</v>
          </cell>
          <cell r="B17" t="str">
            <v>2016-06-30</v>
          </cell>
          <cell r="C17" t="str">
            <v>MOVILIDAD</v>
          </cell>
          <cell r="D17" t="str">
            <v>SECRETARIA DISTRITAL DE MOVILIDAD - SDM</v>
          </cell>
          <cell r="E17" t="str">
            <v>113</v>
          </cell>
          <cell r="F17">
            <v>2016</v>
          </cell>
          <cell r="G17">
            <v>119</v>
          </cell>
          <cell r="H17" t="str">
            <v>2.1.1.2</v>
          </cell>
          <cell r="I17">
            <v>3</v>
          </cell>
          <cell r="J17" t="str">
            <v>DIRECCIÓN SECTOR MOVILIDAD</v>
          </cell>
          <cell r="K17" t="str">
            <v>01 - AUDITORIA DE REGULARIDAD</v>
          </cell>
          <cell r="L17" t="str">
            <v>Control Gestión</v>
          </cell>
          <cell r="M17" t="str">
            <v>Control Fiscal Interno</v>
          </cell>
          <cell r="N17" t="str">
            <v>HALLAZGO ADMINISTRATIVO CON PRESUNTA INCIDENCIA DISCIPLINARIA POR LAS DEFICIENCIAS EN LA FALTA DE CONTROL DE LA INFORMACIÓN CONTENIDA EN LOS EXPEDIENTES CONTRACTUALES</v>
          </cell>
          <cell r="O17" t="str">
            <v>POSIBLE FALLAS EN LA EJECUCIÓN DE FUNCIONES POR PARTE DE LOS SUPERVISORES PREVISTAS EN EL MANUAL DE SUPERVISIÓN E INTERVENTORÍA.</v>
          </cell>
          <cell r="P17" t="str">
            <v>SOCIALIZAR LOS DOCUMENTOS DEL SIG QUE SOPORTAN LA GESTIÓN CONTRACTUAL EN LAS DIFERENTES ETAPAS DEL PROCESO CON LOS SERVIDORES QUE INTERVIENEN EN EL MISMO, CON EL FIN DE FORTALECER EL CONOCIMIENTO.</v>
          </cell>
          <cell r="Q17" t="str">
            <v>SOCIALIZACIONES</v>
          </cell>
          <cell r="R17" t="str">
            <v>(NUMERO DE SERVIDORES SOCIALIZADOS/NUMERO DE SERVIDORES CONVOCADOS A LA SOCIALIZACIÓN)*100</v>
          </cell>
          <cell r="S17">
            <v>0.8</v>
          </cell>
          <cell r="T17" t="str">
            <v>SUBSECRETARÍAS- DIRECCIÓN DE ASUNTOS LEGALES</v>
          </cell>
          <cell r="U17" t="str">
            <v>2016-07-15</v>
          </cell>
          <cell r="V17" t="str">
            <v>2017-06-30</v>
          </cell>
          <cell r="W17" t="str">
            <v xml:space="preserve"> </v>
          </cell>
          <cell r="X17" t="str">
            <v>CERRADA</v>
          </cell>
        </row>
        <row r="18">
          <cell r="A18">
            <v>16</v>
          </cell>
          <cell r="B18" t="str">
            <v>2017-07-19</v>
          </cell>
          <cell r="C18" t="str">
            <v>MOVILIDAD</v>
          </cell>
          <cell r="D18" t="str">
            <v>SECRETARIA DISTRITAL DE MOVILIDAD - SDM</v>
          </cell>
          <cell r="E18" t="str">
            <v>113</v>
          </cell>
          <cell r="F18">
            <v>2017</v>
          </cell>
          <cell r="G18">
            <v>91</v>
          </cell>
          <cell r="H18" t="str">
            <v>2.1.1.2</v>
          </cell>
          <cell r="I18">
            <v>1</v>
          </cell>
          <cell r="J18" t="str">
            <v>DIRECCIÓN SECTOR MOVILIDAD</v>
          </cell>
          <cell r="K18" t="str">
            <v>01 - AUDITORIA DE REGULARIDAD</v>
          </cell>
          <cell r="L18" t="str">
            <v>Control Gestión</v>
          </cell>
          <cell r="M18" t="str">
            <v>Control Fiscal Interno</v>
          </cell>
          <cell r="N18" t="str">
            <v>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v>
          </cell>
          <cell r="O18" t="str">
            <v>FALTA DE POSIBILIDADES O ALTERNATIVAS DENTRO DE LA APLICACIÓN SECOP, A FIN DE PODER AVANZAR EN LA PUBLICACIÓN DE LA MINUTA DEL CONTRATO, SIN TENER QUE ALIMENTAR LA FECHA DE INICIO.</v>
          </cell>
          <cell r="P18" t="str">
            <v>SOLICITAR CONCEPTO A COLOMBIA COMPRA EFICIENTE, EN EL CUAL SE DE A CONOCER EL PRESENTE HALLAZGO Y SOLICITANDO ALTERNATIVAS EN CUANTO A LA ALIMENTACIÓN DEL SISTEMA SECOP</v>
          </cell>
          <cell r="Q18" t="str">
            <v>SOLICITUD CONCEPTO</v>
          </cell>
          <cell r="R18" t="str">
            <v>SOLICITUD DE CONCEPTO RADICADO EN COLOMBIA COMPRA EFICIENTE</v>
          </cell>
          <cell r="S18">
            <v>1</v>
          </cell>
          <cell r="T18" t="str">
            <v>DIRECCIÓN DE ASUNTOS LEGALES</v>
          </cell>
          <cell r="U18" t="str">
            <v>2017-08-01</v>
          </cell>
          <cell r="V18" t="str">
            <v>2017-12-31</v>
          </cell>
          <cell r="W18" t="str">
            <v xml:space="preserve"> </v>
          </cell>
          <cell r="X18" t="str">
            <v>CERRADA</v>
          </cell>
        </row>
        <row r="19">
          <cell r="A19">
            <v>17</v>
          </cell>
          <cell r="B19" t="str">
            <v>2015-12-29</v>
          </cell>
          <cell r="C19" t="str">
            <v>MOVILIDAD</v>
          </cell>
          <cell r="D19" t="str">
            <v>SECRETARIA DISTRITAL DE MOVILIDAD - SDM</v>
          </cell>
          <cell r="E19" t="str">
            <v>113</v>
          </cell>
          <cell r="F19">
            <v>2014</v>
          </cell>
          <cell r="G19">
            <v>814</v>
          </cell>
          <cell r="H19" t="str">
            <v>2.1.1.2.1</v>
          </cell>
          <cell r="I19">
            <v>1</v>
          </cell>
          <cell r="J19" t="str">
            <v>DIRECCIÓN SECTOR MOVILIDAD</v>
          </cell>
          <cell r="K19" t="str">
            <v>01 - AUDITORIA DE REGULARIDAD</v>
          </cell>
          <cell r="L19" t="str">
            <v>Control Gestión</v>
          </cell>
          <cell r="M19" t="str">
            <v>N/A</v>
          </cell>
          <cell r="N19" t="str">
            <v>HALLAZGO ADMINISTRATIVO CON POSIBLE INCIDENCIA DISCIPLINARIA POR LAS DEFICIENCIAS EN LA REVISIÒN Y APROBACIÒN DE LA GARANTÌA ÙNICA DEL CONTRATO DE OBRA NO. 2013-1205 TODA VEZ QUE LA GARANTIA FUE APROBADA  EL 16 DE MAYO DE 2013 Y EL 17 DE MAYO SE REQUIERE AL CONTRATISTA</v>
          </cell>
          <cell r="O19" t="str">
            <v>DEFICIENCIAS EN LA REVISIÒN Y APROBACIÒN DE LA GARANTÌA ÙNICA DEL CONTRATO DE OBRA NO. 2013-1205</v>
          </cell>
          <cell r="P19" t="str">
            <v>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v>
          </cell>
          <cell r="Q19" t="str">
            <v>ELABORACIÓN PROCEDIMIENTO</v>
          </cell>
          <cell r="R19" t="str">
            <v>PROCEDIMIENTO  PARA LA REVISIÓN Y APROBACIÓN DE LAS POLIZAS CONTRACTUALES</v>
          </cell>
          <cell r="S19">
            <v>1</v>
          </cell>
          <cell r="T19" t="str">
            <v>SUBSECRETARÍA DE GESTION CORPORATIVA / DIRECCIÓN DE ASUNTOS LEGALES</v>
          </cell>
          <cell r="U19" t="str">
            <v>2015-06-12</v>
          </cell>
          <cell r="V19" t="str">
            <v>2016-01-30</v>
          </cell>
          <cell r="W19" t="str">
            <v xml:space="preserve"> </v>
          </cell>
          <cell r="X19" t="str">
            <v>CERRADA</v>
          </cell>
        </row>
        <row r="20">
          <cell r="A20">
            <v>18</v>
          </cell>
          <cell r="B20" t="str">
            <v>2015-12-29</v>
          </cell>
          <cell r="C20" t="str">
            <v>MOVILIDAD</v>
          </cell>
          <cell r="D20" t="str">
            <v>SECRETARIA DISTRITAL DE MOVILIDAD - SDM</v>
          </cell>
          <cell r="E20" t="str">
            <v>113</v>
          </cell>
          <cell r="F20">
            <v>2014</v>
          </cell>
          <cell r="G20">
            <v>825</v>
          </cell>
          <cell r="H20" t="str">
            <v>2.1.1.2.2</v>
          </cell>
          <cell r="I20">
            <v>1</v>
          </cell>
          <cell r="J20" t="str">
            <v>DIRECCIÓN SECTOR MOVILIDAD</v>
          </cell>
          <cell r="K20" t="str">
            <v>01 - AUDITORIA DE REGULARIDAD</v>
          </cell>
          <cell r="L20" t="str">
            <v>Control Gestión</v>
          </cell>
          <cell r="M20" t="str">
            <v>N/A</v>
          </cell>
          <cell r="N20" t="str">
            <v>HALLAZGO ADMINISTRATIVO POR LAS DEFICIENCIAS EN LA ESTRUCTURACIÓN DE LOS ESTUDIOS PREVIOS, REALIZADOS PARA LA LICITACIÓN PÚBLICA LP NO SDM-LP-006-2013, AL NO ESTABLECER ESPECIFICACIONES ASPECTOS NORMATIVOS DE SEGURIDAD INDUSTRIAL Y SALUD OCUPACIONAL</v>
          </cell>
          <cell r="O20" t="str">
            <v>INFORME DE AUDITORÍA MODALIDAD REGULAR 2013, PAGINA 50</v>
          </cell>
          <cell r="P20" t="str">
            <v>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v>
          </cell>
          <cell r="Q20" t="str">
            <v>ESTUDIOS PREVIOS AJUSTADOS</v>
          </cell>
          <cell r="R20" t="str">
            <v>AJUSTE Y REVISION DE ESTUDIOS PREVIOS</v>
          </cell>
          <cell r="S20">
            <v>1</v>
          </cell>
          <cell r="T20" t="str">
            <v>SUBSECRETARÍA DE SERVICIOS DE LA MOVILIDAD</v>
          </cell>
          <cell r="U20" t="str">
            <v>2014-06-01</v>
          </cell>
          <cell r="V20" t="str">
            <v>2015-05-01</v>
          </cell>
          <cell r="W20" t="str">
            <v xml:space="preserve"> </v>
          </cell>
          <cell r="X20" t="str">
            <v>CIERRE POR VENCIMIENTO DE TÉRMINOS</v>
          </cell>
        </row>
        <row r="21">
          <cell r="A21">
            <v>19</v>
          </cell>
          <cell r="B21" t="str">
            <v>2015-12-29</v>
          </cell>
          <cell r="C21" t="str">
            <v>MOVILIDAD</v>
          </cell>
          <cell r="D21" t="str">
            <v>SECRETARIA DISTRITAL DE MOVILIDAD - SDM</v>
          </cell>
          <cell r="E21" t="str">
            <v>113</v>
          </cell>
          <cell r="F21">
            <v>2014</v>
          </cell>
          <cell r="G21">
            <v>826</v>
          </cell>
          <cell r="H21" t="str">
            <v>2.1.1.2.3</v>
          </cell>
          <cell r="I21">
            <v>1</v>
          </cell>
          <cell r="J21" t="str">
            <v>DIRECCIÓN SECTOR MOVILIDAD</v>
          </cell>
          <cell r="K21" t="str">
            <v>01 - AUDITORIA DE REGULARIDAD</v>
          </cell>
          <cell r="L21" t="str">
            <v>Control Gestión</v>
          </cell>
          <cell r="M21" t="str">
            <v>N/A</v>
          </cell>
          <cell r="N21" t="str">
            <v>HALLAZGO ADMINISTRATIVO PORQUE LA EJECUCIÓN FINANCIERA DEL CONTRATO NO ES COHERENTE CON LAS METAS PROGRAMADAS, TODA VEZ QUE CON CORTE A FEBRERO 28 DE 2014, EL ATRASO EN EJECUCIÓN FINANCIERA ES DE $579.160.937 (27.58%)</v>
          </cell>
          <cell r="O21" t="str">
            <v>INFORME DE AUDITORÍA MODALIDAD REGULAR 2013, PAGINA 52</v>
          </cell>
          <cell r="P21" t="str">
            <v>PARA EL NUEVO PROCESO DE SELECCIÓN: 1. AJUSTAR LOS VALORES DE EJECUCIÓN PRESUPUESTAL MENSUAL  DE ACUERDO CON EL HISTORICO DE FACTURACIÓN DEL CONTRATO ACTUAL.</v>
          </cell>
          <cell r="Q21" t="str">
            <v>ESTUDIOS PREVIOS AJUSTADOS</v>
          </cell>
          <cell r="R21" t="str">
            <v>AJUSTE Y REVISION DE ESTUDIOS PREVIOS</v>
          </cell>
          <cell r="S21">
            <v>1</v>
          </cell>
          <cell r="T21" t="str">
            <v>SUBSECRETARÍA DE SERVICIOS DE LA MOVILIDAD / DIRECCIÓN DE CONTROL Y VIGILANCIA</v>
          </cell>
          <cell r="U21" t="str">
            <v>2014-06-01</v>
          </cell>
          <cell r="V21" t="str">
            <v>2015-05-01</v>
          </cell>
          <cell r="W21" t="str">
            <v xml:space="preserve"> </v>
          </cell>
          <cell r="X21" t="str">
            <v>CIERRE POR VENCIMIENTO DE TÉRMINOS</v>
          </cell>
        </row>
        <row r="22">
          <cell r="A22">
            <v>20</v>
          </cell>
          <cell r="B22" t="str">
            <v>2015-12-29</v>
          </cell>
          <cell r="C22" t="str">
            <v>MOVILIDAD</v>
          </cell>
          <cell r="D22" t="str">
            <v>SECRETARIA DISTRITAL DE MOVILIDAD - SDM</v>
          </cell>
          <cell r="E22" t="str">
            <v>113</v>
          </cell>
          <cell r="F22">
            <v>2014</v>
          </cell>
          <cell r="G22">
            <v>827</v>
          </cell>
          <cell r="H22" t="str">
            <v>2.1.1.3.7</v>
          </cell>
          <cell r="I22">
            <v>1</v>
          </cell>
          <cell r="J22" t="str">
            <v>DIRECCIÓN SECTOR MOVILIDAD</v>
          </cell>
          <cell r="K22" t="str">
            <v>01 - AUDITORIA DE REGULARIDAD</v>
          </cell>
          <cell r="L22" t="str">
            <v>Control Gestión</v>
          </cell>
          <cell r="M22" t="str">
            <v>N/A</v>
          </cell>
          <cell r="N22" t="str">
            <v>HALLAZGO ADMINISTRATIVO POR LAS INCONSISTENCIAS RELACIONADAS CON LA VINCULACIÓN DE PERSONAL ESTABLECIDAS EN EL ANEXO TÉCNICO ELABORADO POR  LA DIRECCIÓN DE CONTROL Y VIGILANCIA-DCV DE LA SECRETARIA DISTRITAL DE MOVILIDAD</v>
          </cell>
          <cell r="O22" t="str">
            <v>INFORME DE AUDITORÍA MODALIDAD REGULAR 2013, PAGINA 86</v>
          </cell>
          <cell r="P22" t="str">
            <v>PARA EL NUEVO PROCESO: SE ESTABLECERÁ QUE EN CASO DE QUE EL CONTRATISTA CONSIDERE ADICIONAR PERSONAL CON LOS MISMOS PERFILES REQUERIDOS EN LA ETAPA PRECONTRACTUAL ESTOS COSTOS ADICIONALES CORRERAN A CARGO DEL MISMO.</v>
          </cell>
          <cell r="Q22" t="str">
            <v>ESTUDIOS PREVIOS AJUSTADOS</v>
          </cell>
          <cell r="R22" t="str">
            <v>ESTUDIOS PREVIOS ELABORADOS</v>
          </cell>
          <cell r="S22">
            <v>1</v>
          </cell>
          <cell r="T22" t="str">
            <v>SUBSECRETARÍA DE SERVICIOS DE LA MOVILIDAD / DIRECCIÓN DE CONTROL Y VIGILANCIA</v>
          </cell>
          <cell r="U22" t="str">
            <v>2014-05-30</v>
          </cell>
          <cell r="V22" t="str">
            <v>2014-12-30</v>
          </cell>
          <cell r="W22" t="str">
            <v xml:space="preserve"> </v>
          </cell>
          <cell r="X22" t="str">
            <v>CIERRE POR VENCIMIENTO DE TÉRMINOS</v>
          </cell>
        </row>
        <row r="23">
          <cell r="A23">
            <v>21</v>
          </cell>
          <cell r="B23" t="str">
            <v>2015-12-29</v>
          </cell>
          <cell r="C23" t="str">
            <v>MOVILIDAD</v>
          </cell>
          <cell r="D23" t="str">
            <v>SECRETARIA DISTRITAL DE MOVILIDAD - SDM</v>
          </cell>
          <cell r="E23" t="str">
            <v>113</v>
          </cell>
          <cell r="F23">
            <v>2015</v>
          </cell>
          <cell r="G23">
            <v>108</v>
          </cell>
          <cell r="H23" t="str">
            <v>2.1.1.4.2.1</v>
          </cell>
          <cell r="I23">
            <v>1</v>
          </cell>
          <cell r="J23" t="str">
            <v>DIRECCIÓN SECTOR MOVILIDAD</v>
          </cell>
          <cell r="K23" t="str">
            <v>01 - AUDITORIA DE REGULARIDAD</v>
          </cell>
          <cell r="L23" t="str">
            <v>Control Gestión</v>
          </cell>
          <cell r="M23" t="str">
            <v>Control Fiscal Interno</v>
          </cell>
          <cell r="N23" t="str">
            <v>HALLAZGO ADMINISTRATIVO CON POSIBLE INCIDENCIA DISCIPLINARIA POR ASIGNAR EL PRESUPUESTO PARA EL CONVENIO INTERADMINISTRATIVO DE COOPERACIÓN 2012-1032 SIN EL DEBIDO ANÁLISIS ECONÓMICO.</v>
          </cell>
          <cell r="O23" t="str">
            <v>LA CONTRALORÍA A TRAVÉS DE HALLAZGO 2.2.3.2. (INFORME DE AUDITORÍA REGULAR SDM PERIODO AUDITADO 2014 PAD 2015-MAYO)DETERMINÓ EL INCUMPLIMIENTO DE LAS ACCIONES FORMULADAS EN EL PMI POR LO QUE SE PROCEDE A PLANTEAR NUEVA ACCIÓN DE MEJORA PARA ESTE HALLAZGO.</v>
          </cell>
          <cell r="P23" t="str">
            <v>PARA LA FIRMA DEL CONVENIO INTERADMINISTRATIVO FIRMADO ENTRE LA SECRETARÍA DISTRITAL DE MOVILIDAD Y LA POLICÍA NACIONAL DE LA VIGENCIA 2016 SE INCLUIRAN COMO PARTE DEL MISMO EL ANÁLISIS ECONÓMICO CORRESPONDIENTE.</v>
          </cell>
          <cell r="Q23" t="str">
            <v>CONVENIO AJUSTADO</v>
          </cell>
          <cell r="R23" t="str">
            <v>CONVENIO INTERADMINISTRATIVO AJUSTADO VIGENCIA 2016</v>
          </cell>
          <cell r="S23">
            <v>1</v>
          </cell>
          <cell r="T23" t="str">
            <v>SUBSECRETARÍA DE SERVICIOS DE LA MOVILIDAD - DIRECCIÓN DE CONTROL Y VIGILANCIA</v>
          </cell>
          <cell r="U23" t="str">
            <v>2015-09-18</v>
          </cell>
          <cell r="V23" t="str">
            <v>2016-01-31</v>
          </cell>
          <cell r="W23" t="str">
            <v xml:space="preserve"> </v>
          </cell>
          <cell r="X23" t="str">
            <v>CERRADA</v>
          </cell>
        </row>
        <row r="24">
          <cell r="A24">
            <v>22</v>
          </cell>
          <cell r="B24" t="str">
            <v>2015-12-29</v>
          </cell>
          <cell r="C24" t="str">
            <v>MOVILIDAD</v>
          </cell>
          <cell r="D24" t="str">
            <v>SECRETARIA DISTRITAL DE MOVILIDAD - SDM</v>
          </cell>
          <cell r="E24" t="str">
            <v>113</v>
          </cell>
          <cell r="F24">
            <v>2014</v>
          </cell>
          <cell r="G24">
            <v>828</v>
          </cell>
          <cell r="H24" t="str">
            <v>2.1.1.4.2.2</v>
          </cell>
          <cell r="I24">
            <v>1</v>
          </cell>
          <cell r="J24" t="str">
            <v>DIRECCIÓN SECTOR MOVILIDAD</v>
          </cell>
          <cell r="K24" t="str">
            <v>01 - AUDITORIA DE REGULARIDAD</v>
          </cell>
          <cell r="L24" t="str">
            <v>Control Gestión</v>
          </cell>
          <cell r="M24" t="str">
            <v>N/A</v>
          </cell>
          <cell r="N24" t="str">
            <v>HALLAZGO ADMINISTRATIVO CON POSIBLES INCIDENCIAS DISCIPLINARIA Y PENAL POR NO EMITIR EL CERTIFICADO DE DISPONIBILIDAD PRESUPUESTAL, NI EL CERTIFICADO DE REGISTRO PRESUPUESTAL POR EL VALOR TOTAL DEL CONVENIO INTERADMINISTRATIVO DE COOPERACIÓN 2012-1032.</v>
          </cell>
          <cell r="O24" t="str">
            <v>INFORME DE AUDITORÍA MODALIDAD REGULAR 2013, PAGINA 97</v>
          </cell>
          <cell r="P24" t="str">
            <v>PARA EL NUEVO CONVENIO SE EXPEDIRÁ EL CDP Y CRP DE LOS RECURSOS QUE SE LE ENTREGUEN A LA POLICÍA, QUE ESTARÁN PREVIAMENTE ESTIPULADOS EN EL PUNTO DE INVERSIÓN  DEL PROYECTO DE INVERSIÓN NO. 6219.</v>
          </cell>
          <cell r="Q24" t="str">
            <v>CERTIFICADOS EXPEDIDOS</v>
          </cell>
          <cell r="R24" t="str">
            <v>CERTIFICADOS EXPEDIDOS</v>
          </cell>
          <cell r="S24">
            <v>1</v>
          </cell>
          <cell r="T24" t="str">
            <v>SUBSECRETARÍA DE SERVICIOS DE LA MOVILIDAD / DIRECCIÓN DE CONTROL Y VIGILANCIA</v>
          </cell>
          <cell r="U24" t="str">
            <v>2015-01-30</v>
          </cell>
          <cell r="V24" t="str">
            <v>2015-02-28</v>
          </cell>
          <cell r="W24" t="str">
            <v xml:space="preserve"> </v>
          </cell>
          <cell r="X24" t="str">
            <v>CIERRE POR VENCIMIENTO DE TÉRMINOS</v>
          </cell>
        </row>
        <row r="25">
          <cell r="A25">
            <v>23</v>
          </cell>
          <cell r="B25" t="str">
            <v>2015-12-29</v>
          </cell>
          <cell r="C25" t="str">
            <v>MOVILIDAD</v>
          </cell>
          <cell r="D25" t="str">
            <v>SECRETARIA DISTRITAL DE MOVILIDAD - SDM</v>
          </cell>
          <cell r="E25" t="str">
            <v>113</v>
          </cell>
          <cell r="F25">
            <v>2014</v>
          </cell>
          <cell r="G25">
            <v>829</v>
          </cell>
          <cell r="H25" t="str">
            <v>2.1.1.4.2.3</v>
          </cell>
          <cell r="I25">
            <v>1</v>
          </cell>
          <cell r="J25" t="str">
            <v>DIRECCIÓN SECTOR MOVILIDAD</v>
          </cell>
          <cell r="K25" t="str">
            <v>01 - AUDITORIA DE REGULARIDAD</v>
          </cell>
          <cell r="L25" t="str">
            <v>Control Gestión</v>
          </cell>
          <cell r="M25" t="str">
            <v>N/A</v>
          </cell>
          <cell r="N25" t="str">
            <v>HALLAZGO ADMINISTRATIVO CON POSIBLES INCIDENCIAS DISCIPLINARIA Y PENAL POR NO EMITIR EL CERTIFICADO DE DISPONIBILIDAD PRESUPUESTAL, NI EL CERTIFICADO DE REGISTRO PRESUPUESTAL POR EL VALOR DE LA ADICIÓN NO.1 AL CONVENIO INTERADMINISTRATIVO DE COOPERACIÓN 2012-1032</v>
          </cell>
          <cell r="O25" t="str">
            <v>INFORME DE AUDITORÍA MODALIDAD REGULAR 2013, PAGINA 100</v>
          </cell>
          <cell r="P25" t="str">
            <v>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v>
          </cell>
          <cell r="Q25" t="str">
            <v>CERTIFICADO DE DISPONIBILIDAD Y REGISTRO PRESUPUESTAL EXPEDIDO</v>
          </cell>
          <cell r="R25" t="str">
            <v>CERTIFICADO DE DISPONIBILIDAD Y REGISTRO PRESUPUESTAL EXPEDIDO PARA LA CELEBRACIÓN DEL NUEVO CONVENIO</v>
          </cell>
          <cell r="S25">
            <v>1</v>
          </cell>
          <cell r="T25" t="str">
            <v>SUBSECRETARÍA DE SERVICIOS DE LA MOVILIDAD / DIRECCIÓN DE CONTROL Y VIGILANCIA</v>
          </cell>
          <cell r="U25" t="str">
            <v>2015-01-30</v>
          </cell>
          <cell r="V25" t="str">
            <v>2015-02-28</v>
          </cell>
          <cell r="W25" t="str">
            <v xml:space="preserve"> </v>
          </cell>
          <cell r="X25" t="str">
            <v>CIERRE POR VENCIMIENTO DE TÉRMINOS</v>
          </cell>
        </row>
        <row r="26">
          <cell r="A26">
            <v>24</v>
          </cell>
          <cell r="B26" t="str">
            <v>2015-12-29</v>
          </cell>
          <cell r="C26" t="str">
            <v>MOVILIDAD</v>
          </cell>
          <cell r="D26" t="str">
            <v>SECRETARIA DISTRITAL DE MOVILIDAD - SDM</v>
          </cell>
          <cell r="E26" t="str">
            <v>113</v>
          </cell>
          <cell r="F26">
            <v>2015</v>
          </cell>
          <cell r="G26">
            <v>108</v>
          </cell>
          <cell r="H26" t="str">
            <v>2.1.1.4.2.4</v>
          </cell>
          <cell r="I26">
            <v>1</v>
          </cell>
          <cell r="J26" t="str">
            <v>DIRECCIÓN SECTOR MOVILIDAD</v>
          </cell>
          <cell r="K26" t="str">
            <v>01 - AUDITORIA DE REGULARIDAD</v>
          </cell>
          <cell r="L26" t="str">
            <v>Control Gestión</v>
          </cell>
          <cell r="M26" t="str">
            <v>Control Fiscal Interno</v>
          </cell>
          <cell r="N26" t="str">
            <v>HALLAZGO ADMINISTRATIVO CON POSIBLES INCIDENCIAS DISCIPLINARIA Y PENAL POR INCONSISTENCIAS EVIDENCIADAS EN EL ACTA DE TERMINACIÓN Y LIQUIDACIÓN DEFINITIVA DEL CONVENIO INTERADMINISTRATIVO DE COOPERACIÓN 2012-1032</v>
          </cell>
          <cell r="O26" t="str">
            <v>LA CONTRALORÍA A TRAVÉS DE HALLAZGO 2.2.3.2. (INFORME DE AUDITORÍA REGULAR SDM PERIODO AUDITADO 2014 PAD 2015-MAYO)DETERMINÓ EL INCUMPLIMIENTO DE LAS ACCIONES FORMULADAS EN EL PMI POR LO QUE SE PROCEDE A PLANTEAR NUEVA ACCIÓN DE MEJORA PARA ESTE HALLAZGO.</v>
          </cell>
          <cell r="P26" t="str">
            <v>ACOGERSE Y APLICAR EL PROCEDIMIENTO DE LA DAL EN LO RELACIONADO CON LA TERMINACIÓN Y LIQUIDACIÓN DE  CONTRATACIÓN DIRECTA DE LA CUÁL FORMAN PARTE LOS CONVENIOS.</v>
          </cell>
          <cell r="Q26" t="str">
            <v>CONVENIOS CON ACTAS DE TERMINACIÓN Y LIQUIDACIÓN</v>
          </cell>
          <cell r="R26" t="str">
            <v>CONVENIOS CON ACTAS DE TERMINACIÓN Y LIQUIDACIÓN CONSISTENTES / TOTAL DE CONVENIOS FINALIZADOS</v>
          </cell>
          <cell r="S26">
            <v>1</v>
          </cell>
          <cell r="T26" t="str">
            <v>DIRECCIÓN DE CONTROL Y VIGILANCIA</v>
          </cell>
          <cell r="U26" t="str">
            <v>2015-06-05</v>
          </cell>
          <cell r="V26" t="str">
            <v>2016-06-05</v>
          </cell>
          <cell r="W26" t="str">
            <v xml:space="preserve"> </v>
          </cell>
          <cell r="X26" t="str">
            <v>CERRADA</v>
          </cell>
        </row>
        <row r="27">
          <cell r="A27">
            <v>25</v>
          </cell>
          <cell r="B27" t="str">
            <v>2015-12-29</v>
          </cell>
          <cell r="C27" t="str">
            <v>MOVILIDAD</v>
          </cell>
          <cell r="D27" t="str">
            <v>SECRETARIA DISTRITAL DE MOVILIDAD - SDM</v>
          </cell>
          <cell r="E27" t="str">
            <v>113</v>
          </cell>
          <cell r="F27">
            <v>2015</v>
          </cell>
          <cell r="G27">
            <v>108</v>
          </cell>
          <cell r="H27" t="str">
            <v>2.1.1.4.2.5</v>
          </cell>
          <cell r="I27">
            <v>1</v>
          </cell>
          <cell r="J27" t="str">
            <v>DIRECCIÓN SECTOR MOVILIDAD</v>
          </cell>
          <cell r="K27" t="str">
            <v>01 - AUDITORIA DE REGULARIDAD</v>
          </cell>
          <cell r="L27" t="str">
            <v>Control Gestión</v>
          </cell>
          <cell r="M27" t="str">
            <v>Control Fiscal Interno</v>
          </cell>
          <cell r="N27" t="str">
            <v>HALLAZGO ADMINISTRATIVO CON POSIBLE INCIDENCIA DISCIPLINARIA PORQUE EL COMITÉ TÉCNICO DE SEGUIMIENTO NO CUMPLIÓ CON LAS FUNCIONES ESTIPULADAS EN EL CONVENIO INTERADMINISTRATIVO DE COOPERACIÓN 2012-1032. (PAD 2013 CICLO I).</v>
          </cell>
          <cell r="O27" t="str">
            <v>LA CONTRALORÍA A TRAVÉS DE HALLAZGO 2.2.3.2. (INFORME DE AUDITORÍA REGULAR SDM PERIODO AUDITADO 2014 PAD 2015-MAYO)DETERMINÓ EL INCUMPLIMIENTO DE LAS ACCIONES FORMULADAS EN EL PMI POR LO QUE SE PROCEDE A PLANTEAR NUEVA ACCIÓN DE MEJORA PARA ESTE HALLAZGO.</v>
          </cell>
          <cell r="P27" t="str">
            <v>PARA LA FIRMA DEL CONVENIO INTERADMINISTRATIVO FIRMADO ENTRE LA SECRETARÍA DISTRITAL DE MOVILIDAD Y LA POLICÍA NACIONAL DE LA VIGENCIA 2016 SE TENDRÁN CLARAS LAS FUNCIONES DEL COMITÉ TÉCNICO.</v>
          </cell>
          <cell r="Q27" t="str">
            <v>CONVENIO INTERADMINISTRATIVO QUE CONTENGA FUNCIONES DEL COMITÉ TÉCNICO</v>
          </cell>
          <cell r="R27" t="str">
            <v>CONVENIO INTERADMINISTRATIVO VIGENCIA 2016</v>
          </cell>
          <cell r="S27">
            <v>1</v>
          </cell>
          <cell r="T27" t="str">
            <v>SUBSECRETARÍA DE SERVICIOS DE LA MOVILIDAD - DIRECCIÓN DE CONTROL Y VIGILANCIA</v>
          </cell>
          <cell r="U27" t="str">
            <v>2015-09-18</v>
          </cell>
          <cell r="V27" t="str">
            <v>2016-01-31</v>
          </cell>
          <cell r="W27" t="str">
            <v xml:space="preserve"> </v>
          </cell>
          <cell r="X27" t="str">
            <v>CERRADA</v>
          </cell>
        </row>
        <row r="28">
          <cell r="A28">
            <v>26</v>
          </cell>
          <cell r="B28" t="str">
            <v>2015-12-29</v>
          </cell>
          <cell r="C28" t="str">
            <v>MOVILIDAD</v>
          </cell>
          <cell r="D28" t="str">
            <v>SECRETARIA DISTRITAL DE MOVILIDAD - SDM</v>
          </cell>
          <cell r="E28" t="str">
            <v>113</v>
          </cell>
          <cell r="F28">
            <v>2015</v>
          </cell>
          <cell r="G28">
            <v>108</v>
          </cell>
          <cell r="H28" t="str">
            <v>2.1.1.4.2.5</v>
          </cell>
          <cell r="I28">
            <v>2</v>
          </cell>
          <cell r="J28" t="str">
            <v>DIRECCIÓN SECTOR MOVILIDAD</v>
          </cell>
          <cell r="K28" t="str">
            <v>01 - AUDITORIA DE REGULARIDAD</v>
          </cell>
          <cell r="L28" t="str">
            <v>Control Gestión</v>
          </cell>
          <cell r="M28" t="str">
            <v>Control Fiscal Interno</v>
          </cell>
          <cell r="N28" t="str">
            <v>HALLAZGO ADMINISTRATIVO CON POSIBLE INCIDENCIA DISCIPLINARIA PORQUE EL COMITÉ TÉCNICO DE SEGUIMIENTO NO CUMPLIÓ CON LAS FUNCIONES ESTIPULADAS EN EL CONVENIO INTERADMINISTRATIVO DE COOPERACIÓN 2012-1032. (PAD 2013 CICLO I).</v>
          </cell>
          <cell r="O28" t="str">
            <v>LA CONTRALORÍA A TRAVÉS DE HALLAZGO 2.2.3.2. (INFORME DE AUDITORÍA REGULAR SDM PERIODO AUDITADO 2014 PAD 2015-MAYO)DETERMINÓ EL INCUMPLIMIENTO DE LAS ACCIONES FORMULADAS EN EL PMI POR LO QUE SE PROCEDE A PLANTEAR NUEVA ACCIÓN DE MEJORA PARA ESTE HALLAZGO.</v>
          </cell>
          <cell r="P28" t="str">
            <v>SEGUIMIENTO AL CUMPLIMIENTO DE LAS FUNCIONES DEL COMITÉ TECNICO POR PARTE DEL SUPERVISOR DEL CONVENIO.</v>
          </cell>
          <cell r="Q28" t="str">
            <v>INFORMES DE SEGUIMIENTO AL COMITÉ TÉCNICO</v>
          </cell>
          <cell r="R28" t="str">
            <v>INFORMES DE SEGUIMIENTO EFECTUADOS/ INFORMES DE SEGUIMIENTO PROGRAMADOS</v>
          </cell>
          <cell r="S28">
            <v>1</v>
          </cell>
          <cell r="T28" t="str">
            <v>SUBSECRETARÍA DE SERVICIOS DE LA MOVILIDAD - DIRECCIÓN DE CONTROL Y VIGILANCIA</v>
          </cell>
          <cell r="U28" t="str">
            <v>2015-09-18</v>
          </cell>
          <cell r="V28" t="str">
            <v>2016-01-31</v>
          </cell>
          <cell r="W28" t="str">
            <v xml:space="preserve"> </v>
          </cell>
          <cell r="X28" t="str">
            <v>CERRADA</v>
          </cell>
        </row>
        <row r="29">
          <cell r="A29">
            <v>27</v>
          </cell>
          <cell r="B29" t="str">
            <v>2015-12-29</v>
          </cell>
          <cell r="C29" t="str">
            <v>MOVILIDAD</v>
          </cell>
          <cell r="D29" t="str">
            <v>SECRETARIA DISTRITAL DE MOVILIDAD - SDM</v>
          </cell>
          <cell r="E29" t="str">
            <v>113</v>
          </cell>
          <cell r="F29">
            <v>2014</v>
          </cell>
          <cell r="G29">
            <v>830</v>
          </cell>
          <cell r="H29" t="str">
            <v>2.1.1.4.2.6</v>
          </cell>
          <cell r="I29">
            <v>1</v>
          </cell>
          <cell r="J29" t="str">
            <v>DIRECCIÓN SECTOR MOVILIDAD</v>
          </cell>
          <cell r="K29" t="str">
            <v>01 - AUDITORIA DE REGULARIDAD</v>
          </cell>
          <cell r="L29" t="str">
            <v>Control Gestión</v>
          </cell>
          <cell r="M29" t="str">
            <v>N/A</v>
          </cell>
          <cell r="N29" t="str">
            <v>HALLAZGO ADMINISTRATIVO AL DETERMINAR QUE LA SECRETARÍA DISTRITAL DE MOVILIDAD NO PREVIÓ, EN LOS ESTUDIOS PREVIOS, LOS RIESGOS INVOLUCRADOS EN LA EJECUCIÓN DEL CONVENIO INTERADMINISTRATIVO DE COOPERACIÓN 2012-1032.</v>
          </cell>
          <cell r="O29" t="str">
            <v>INFORME DE AUDITORÍA MODALIDAD REGULAR 2013, PAGINA 107</v>
          </cell>
          <cell r="P29" t="str">
            <v>PARA EL NUEVO CONVENIO: SE INCLUIRÁ LA EVALUACIÓN DE LOS RIESGOS A CARGO DE LAS PARTES.</v>
          </cell>
          <cell r="Q29" t="str">
            <v>ESTUDIOS PREVIOS CON RIESGOS</v>
          </cell>
          <cell r="R29" t="str">
            <v>NÚMERO DE ESTUDIOS PREVIOS CON INCLUSIÓN DE LOS RIESGOS / NÚMERO DE ESTUDIOS PREVIOS REALIZADOS</v>
          </cell>
          <cell r="S29">
            <v>1</v>
          </cell>
          <cell r="T29" t="str">
            <v>SUBSECRETARÍA DE SERVICIOS DE LA MOVILIDAD / DIRECCIÓN DE CONTROL Y VIGILANCIA</v>
          </cell>
          <cell r="U29" t="str">
            <v>2014-06-30</v>
          </cell>
          <cell r="V29" t="str">
            <v>2014-12-30</v>
          </cell>
          <cell r="W29" t="str">
            <v xml:space="preserve"> </v>
          </cell>
          <cell r="X29" t="str">
            <v>CIERRE POR VENCIMIENTO DE TÉRMINOS</v>
          </cell>
        </row>
        <row r="30">
          <cell r="A30">
            <v>28</v>
          </cell>
          <cell r="B30" t="str">
            <v>2015-12-29</v>
          </cell>
          <cell r="C30" t="str">
            <v>MOVILIDAD</v>
          </cell>
          <cell r="D30" t="str">
            <v>SECRETARIA DISTRITAL DE MOVILIDAD - SDM</v>
          </cell>
          <cell r="E30" t="str">
            <v>113</v>
          </cell>
          <cell r="F30">
            <v>2014</v>
          </cell>
          <cell r="G30">
            <v>831</v>
          </cell>
          <cell r="H30" t="str">
            <v>2.1.1.4.3.1</v>
          </cell>
          <cell r="I30">
            <v>1</v>
          </cell>
          <cell r="J30" t="str">
            <v>DIRECCIÓN SECTOR MOVILIDAD</v>
          </cell>
          <cell r="K30" t="str">
            <v>01 - AUDITORIA DE REGULARIDAD</v>
          </cell>
          <cell r="L30" t="str">
            <v>Control Gestión</v>
          </cell>
          <cell r="M30" t="str">
            <v>N/A</v>
          </cell>
          <cell r="N30" t="str">
            <v>HALLAZGO ADMINISTRATIVO CON POSIBLE INCIDENCIA DISCIPLINARIA POR APROPIAR EL PRESUPUESTO PARA EL CONVENIO INTERADMINISTRATIVO DE COOPERACIÓN 2013-1586 SIN EL RESPECTIVO ANÁLISIS ECONÓMICO</v>
          </cell>
          <cell r="O30" t="str">
            <v>INFORME DE AUDITORÍA MODALIDAD REGULAR 2013, PAGINA 110</v>
          </cell>
          <cell r="P30" t="str">
            <v>ESTRUCTURACION DE NUEVO CONVENIO INTERADMINISTRATIVO ENTRE LA SDM Y LA POLICIA METROPOLITANA - SECCIONAL DE TRANSITO Y TRANSPORTE DE BOGOTÁ, CON SU RESPECTIVO ANÁLISIS ECONÓMICO.</v>
          </cell>
          <cell r="Q30" t="str">
            <v>CONVENIOS INTERADMINISTRATIVOS CELEBRADOS</v>
          </cell>
          <cell r="R30" t="str">
            <v>NÚMERO DE NUEVOS CONVENIOS INTERADMINISTRATIVOS CON ESTUDIO ECONÓMICO / NÚMERO DE CONVENIOS INTERADMINISTRATIVOS CELEBRADOS POR LA SDM</v>
          </cell>
          <cell r="S30">
            <v>1</v>
          </cell>
          <cell r="T30" t="str">
            <v>SUBSECRETARÍA DE SERVICIOS DE LA MOVILIDAD / DIRECCIÓN DE CONTROL Y VIGILANCIA</v>
          </cell>
          <cell r="U30" t="str">
            <v>2014-06-30</v>
          </cell>
          <cell r="V30" t="str">
            <v>2014-12-30</v>
          </cell>
          <cell r="W30" t="str">
            <v xml:space="preserve"> </v>
          </cell>
          <cell r="X30" t="str">
            <v>CIERRE POR VENCIMIENTO DE TÉRMINOS</v>
          </cell>
        </row>
        <row r="31">
          <cell r="A31">
            <v>29</v>
          </cell>
          <cell r="B31" t="str">
            <v>2015-12-29</v>
          </cell>
          <cell r="C31" t="str">
            <v>MOVILIDAD</v>
          </cell>
          <cell r="D31" t="str">
            <v>SECRETARIA DISTRITAL DE MOVILIDAD - SDM</v>
          </cell>
          <cell r="E31" t="str">
            <v>113</v>
          </cell>
          <cell r="F31">
            <v>2015</v>
          </cell>
          <cell r="G31">
            <v>108</v>
          </cell>
          <cell r="H31" t="str">
            <v>2.1.1.4.3.3</v>
          </cell>
          <cell r="I31">
            <v>1</v>
          </cell>
          <cell r="J31" t="str">
            <v>DIRECCIÓN SECTOR MOVILIDAD</v>
          </cell>
          <cell r="K31" t="str">
            <v>01 - AUDITORIA DE REGULARIDAD</v>
          </cell>
          <cell r="L31" t="str">
            <v>Control Gestión</v>
          </cell>
          <cell r="M31" t="str">
            <v>Control Fiscal Interno</v>
          </cell>
          <cell r="N31" t="str">
            <v>HALLAZGO ADMINISTRATIVO CON POSIBLE INCIDENCIA DISCIPLINARIA POR EL AUMENTO INJUSTIFICADO DE $1.000 MILLONES EN LOS RECURSOS ENTREGADOS A LA POLICÍA NACIONAL, ENTRE EL CONVENIO INTERADMINISTRATIVO DE COOPERACIÓN 2012-1032 Y EL CONVENIO INTERADMINISTRATIVO 2013-1586</v>
          </cell>
          <cell r="O31" t="str">
            <v>LA CONTRALORÍA A TRAVÉS DE HALLAZGO 2.2.3.2. (INFORME DE AUDITORÍA REGULAR SDM PERIODO AUDITADO 2014 PAD 2015-MAYO)DETERMINÓ EL INCUMPLIMIENTO DE LAS ACCIONES FORMULADAS EN EL PMI POR LO QUE SE PROCEDE A PLANTEAR NUEVA ACCIÓN DE MEJORA PARA ESTE HALLAZGO.</v>
          </cell>
          <cell r="P31" t="str">
            <v>PARA LA FIRMA DEL CONVENIO INTERADMINISTRATIVO SUSCRITO ENTRE LA SECRETARÍA DISTRITAL DE MOVILIDAD Y LA POLICÍA NACIONAL DE LA VIGENCIA 2016 SE INCLUIRAN COMO PARTE DEL MISMO EL ANÁLISIS ECONÓMICO CORRESPONDIENTE, JUSTIFICANDO LOS RECURSOS ASIGNAR.</v>
          </cell>
          <cell r="Q31" t="str">
            <v>CONVENIO INTERADMINISTRATIVO CON ANALISIS ECONOMICO.</v>
          </cell>
          <cell r="R31" t="str">
            <v>CONVENIO INTERADMINISTRATIVO VIGENCIA 2016 CON EL ANALISIS ECONOMICO.</v>
          </cell>
          <cell r="S31">
            <v>1</v>
          </cell>
          <cell r="T31" t="str">
            <v>SUBSECRETARÍA DE SERVICIOS DE LA MOVILIDAD - DIRECCIÓN DE CONTROL Y VIGILANCIA</v>
          </cell>
          <cell r="U31" t="str">
            <v>2015-09-18</v>
          </cell>
          <cell r="V31" t="str">
            <v>2016-01-31</v>
          </cell>
          <cell r="W31" t="str">
            <v xml:space="preserve"> </v>
          </cell>
          <cell r="X31" t="str">
            <v>CERRADA</v>
          </cell>
        </row>
        <row r="32">
          <cell r="A32">
            <v>30</v>
          </cell>
          <cell r="B32" t="str">
            <v>2015-12-29</v>
          </cell>
          <cell r="C32" t="str">
            <v>MOVILIDAD</v>
          </cell>
          <cell r="D32" t="str">
            <v>SECRETARIA DISTRITAL DE MOVILIDAD - SDM</v>
          </cell>
          <cell r="E32" t="str">
            <v>113</v>
          </cell>
          <cell r="F32">
            <v>2015</v>
          </cell>
          <cell r="G32">
            <v>108</v>
          </cell>
          <cell r="H32" t="str">
            <v>2.1.1.4.3.4</v>
          </cell>
          <cell r="I32">
            <v>1</v>
          </cell>
          <cell r="J32" t="str">
            <v>DIRECCIÓN SECTOR MOVILIDAD</v>
          </cell>
          <cell r="K32" t="str">
            <v>01 - AUDITORIA DE REGULARIDAD</v>
          </cell>
          <cell r="L32" t="str">
            <v>Control Gestión</v>
          </cell>
          <cell r="M32" t="str">
            <v>Control Fiscal Interno</v>
          </cell>
          <cell r="N32" t="str">
            <v>HALLAZGO ADMINISTRATIVO POR REPORTAR ERRÓNEAMENTE EL VALOR DE CONVENIO INTERADMINISTRATIVO 2013-1586 AL SISTEMA DE VIGILANCIA Y CONTROL FISCAL - SIVICOF. (PAD 2013 CICLO I).</v>
          </cell>
          <cell r="O32" t="str">
            <v>LA CONTRALORÍA A TRAVÉS DE HALLAZGO 2.2.3.2. (INFORME DE AUDITORÍA REGULAR SDM PERIODO AUDITADO 2014 PAD 2015-MAYO)DETERMINÓ EL INCUMPLIMIENTO DE LAS ACCIONES FORMULADAS EN EL PMI POR LO QUE SE PROCEDE A PLANTEAR NUEVA ACCIÓN DE MEJORA PARA ESTE HALLAZGO.</v>
          </cell>
          <cell r="P32" t="str">
            <v>REVISAR PREVIA Y MINUCIOSAMENTE TODOS LOS REGISTROS DE LA INFORMACIÓN A REPORTAR A LA CONTRALORIA ATRAVES DE SIVICOF</v>
          </cell>
          <cell r="Q32" t="str">
            <v>REGISTROS REPORTADOS ATRAVEZ SIVICOF</v>
          </cell>
          <cell r="R32" t="str">
            <v>NUMERO DE REGISTROS REVISADOS / NUMERO DE REGISTROS REPORTADOS</v>
          </cell>
          <cell r="S32">
            <v>1</v>
          </cell>
          <cell r="T32" t="str">
            <v>DIRECCIÓN DE ASUNTOS LEGALES</v>
          </cell>
          <cell r="U32" t="str">
            <v>2015-06-05</v>
          </cell>
          <cell r="V32" t="str">
            <v>2015-09-30</v>
          </cell>
          <cell r="W32" t="str">
            <v xml:space="preserve"> </v>
          </cell>
          <cell r="X32" t="str">
            <v>CERRADA</v>
          </cell>
        </row>
        <row r="33">
          <cell r="A33">
            <v>31</v>
          </cell>
          <cell r="B33" t="str">
            <v>2015-12-29</v>
          </cell>
          <cell r="C33" t="str">
            <v>MOVILIDAD</v>
          </cell>
          <cell r="D33" t="str">
            <v>SECRETARIA DISTRITAL DE MOVILIDAD - SDM</v>
          </cell>
          <cell r="E33" t="str">
            <v>113</v>
          </cell>
          <cell r="F33">
            <v>2014</v>
          </cell>
          <cell r="G33">
            <v>815</v>
          </cell>
          <cell r="H33" t="str">
            <v>2.1.1.4.3.4</v>
          </cell>
          <cell r="I33">
            <v>1</v>
          </cell>
          <cell r="J33" t="str">
            <v>DIRECCIÓN SECTOR MOVILIDAD</v>
          </cell>
          <cell r="K33" t="str">
            <v>01 - AUDITORIA DE REGULARIDAD</v>
          </cell>
          <cell r="L33" t="str">
            <v>Control Gestión</v>
          </cell>
          <cell r="M33" t="str">
            <v>N/A</v>
          </cell>
          <cell r="N33" t="str">
            <v>HALLAZGO ADMINISTRATIVO POR REPORTAR ERRONEAMENTE EL VALOR DEL CONVENIO INTERADMINISTRATIVO 2013 1586 AL SISTEMA DE VIGILANCIA Y CONTROL FISCAL SIVICOF.</v>
          </cell>
          <cell r="O33" t="str">
            <v>FALTA DE CONTROL AL INGRESAR LOS DATOS AL  SISTEMA DE VIGILANCIA Y CONTROL FISCAL SIVICOF.</v>
          </cell>
          <cell r="P33" t="str">
            <v>1.SOLICITAR A LA CONTRALORIA LA MODIFICACION DEL CAMPO. ESTRUCTURA DEL SIVICOF.</v>
          </cell>
          <cell r="Q33" t="str">
            <v>REGISTROS GENERADOS</v>
          </cell>
          <cell r="R33" t="str">
            <v>NÚMERO DE REGISTROS REVISADOS / NÚMERO DE REGISTROS INGRESADOS</v>
          </cell>
          <cell r="S33">
            <v>1</v>
          </cell>
          <cell r="T33" t="str">
            <v>SUBSECRETARÍA DE GESTION CORPORATIVA / DIRECCIÓN DE ASUNTOS LEGALES</v>
          </cell>
          <cell r="U33" t="str">
            <v>2014-08-01</v>
          </cell>
          <cell r="V33" t="str">
            <v>2015-06-30</v>
          </cell>
          <cell r="W33" t="str">
            <v xml:space="preserve"> </v>
          </cell>
          <cell r="X33" t="str">
            <v>CIERRE POR VENCIMIENTO DE TÉRMINOS</v>
          </cell>
        </row>
        <row r="34">
          <cell r="A34">
            <v>32</v>
          </cell>
          <cell r="B34" t="str">
            <v>2015-12-29</v>
          </cell>
          <cell r="C34" t="str">
            <v>MOVILIDAD</v>
          </cell>
          <cell r="D34" t="str">
            <v>SECRETARIA DISTRITAL DE MOVILIDAD - SDM</v>
          </cell>
          <cell r="E34" t="str">
            <v>113</v>
          </cell>
          <cell r="F34">
            <v>2014</v>
          </cell>
          <cell r="G34">
            <v>815</v>
          </cell>
          <cell r="H34" t="str">
            <v>2.1.1.4.3.4</v>
          </cell>
          <cell r="I34">
            <v>2</v>
          </cell>
          <cell r="J34" t="str">
            <v>DIRECCIÓN SECTOR MOVILIDAD</v>
          </cell>
          <cell r="K34" t="str">
            <v>01 - AUDITORIA DE REGULARIDAD</v>
          </cell>
          <cell r="L34" t="str">
            <v>Control Gestión</v>
          </cell>
          <cell r="M34" t="str">
            <v>N/A</v>
          </cell>
          <cell r="N34" t="str">
            <v>HALLAZGO ADMINISTRATIVO POR REPORTAR ERRONEAMENTE EL VALOR DEL CONVENIO INTERADMINISTRATIVO 2013 1586 AL SISTEMA DE VIGILANCIA Y CONTROL FISCAL SIVICOF.</v>
          </cell>
          <cell r="O34" t="str">
            <v>FALTA DE CONTROL AL INGRESAR LOS DATOS AL  SISTEMA DE VIGILANCIA Y CONTROL FISCAL SIVICOF.</v>
          </cell>
          <cell r="P34" t="str">
            <v>2. ESTRUCTURACION DE NUEVO CONVENIO INTERADMINISTRATIVO ENTRE LA SDM Y LA POLICIA METROPOLITANA - SECCIONAL DE TRANSITO Y TRANSPORTE DE BOGOTÁ, CON SU RESPECTIVO ANÁLISIS ECONÓMICO.</v>
          </cell>
          <cell r="Q34" t="str">
            <v>DOCUMENTOS PRECONTRACTUALES AJUSTADOS</v>
          </cell>
          <cell r="R34" t="str">
            <v>DOCUMENTOS PRECONTRACTUALES DEBIDAMENTE REESTRUCTURADOS EN DONDE SE DÉ CUMPLIMIENTO A LOS PRINCIPIOS DE LA CONTRATACIÓN ADMINISTRATIVA PÚBLICA</v>
          </cell>
          <cell r="S34">
            <v>1</v>
          </cell>
          <cell r="T34" t="str">
            <v>SUBSECRETARÍA DE SERVICIOS DE LA MOVILIDAD / DIRECCIÓN DE CONTROL Y VIGILANCIA</v>
          </cell>
          <cell r="U34" t="str">
            <v>2014-08-01</v>
          </cell>
          <cell r="V34" t="str">
            <v>2015-06-30</v>
          </cell>
          <cell r="W34" t="str">
            <v xml:space="preserve"> </v>
          </cell>
          <cell r="X34" t="str">
            <v>CIERRE POR VENCIMIENTO DE TÉRMINOS</v>
          </cell>
        </row>
        <row r="35">
          <cell r="A35">
            <v>33</v>
          </cell>
          <cell r="B35" t="str">
            <v>2015-12-29</v>
          </cell>
          <cell r="C35" t="str">
            <v>MOVILIDAD</v>
          </cell>
          <cell r="D35" t="str">
            <v>SECRETARIA DISTRITAL DE MOVILIDAD - SDM</v>
          </cell>
          <cell r="E35" t="str">
            <v>113</v>
          </cell>
          <cell r="F35">
            <v>2015</v>
          </cell>
          <cell r="G35">
            <v>108</v>
          </cell>
          <cell r="H35" t="str">
            <v>2.1.1.4.3.6</v>
          </cell>
          <cell r="I35">
            <v>1</v>
          </cell>
          <cell r="J35" t="str">
            <v>DIRECCIÓN SECTOR MOVILIDAD</v>
          </cell>
          <cell r="K35" t="str">
            <v>01 - AUDITORIA DE REGULARIDAD</v>
          </cell>
          <cell r="L35" t="str">
            <v>Control Gestión</v>
          </cell>
          <cell r="M35" t="str">
            <v>Control Fiscal Interno</v>
          </cell>
          <cell r="N35" t="str">
            <v>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v>
          </cell>
          <cell r="O35" t="str">
            <v>LA CONTRALORÍA A TRAVÉS DE HALLAZGO 2.2.3.2. (INFORME DE AUDITORÍA REGULAR SDM PERIODO AUDITADO 2014 PAD 2015-MAYO)DETERMINÓ EL INCUMPLIMIENTO DE LAS ACCIONES FORMULADAS EN EL PMI POR LO QUE SE PROCEDE A PLANTEAR NUEVA ACCIÓN DE MEJORA PARA ESTE HALLAZGO.</v>
          </cell>
          <cell r="P35" t="str">
            <v>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v>
          </cell>
          <cell r="Q35" t="str">
            <v>CONVENIO INTERADMINISTRATIVO AJUSTADO</v>
          </cell>
          <cell r="R35" t="str">
            <v>CONVENIO INTERADMINISTRATIVO VIGENCIA 2016 AJUSTADO.</v>
          </cell>
          <cell r="S35">
            <v>1</v>
          </cell>
          <cell r="T35" t="str">
            <v>SUBSECRETARÍA DE SERVICIOS DE LA MOVILIDAD - DIRECCIÓN DE CONTROL Y VIGILANCIA</v>
          </cell>
          <cell r="U35" t="str">
            <v>2015-09-18</v>
          </cell>
          <cell r="V35" t="str">
            <v>2016-01-31</v>
          </cell>
          <cell r="W35" t="str">
            <v xml:space="preserve"> </v>
          </cell>
          <cell r="X35" t="str">
            <v>CERRADA</v>
          </cell>
        </row>
        <row r="36">
          <cell r="A36">
            <v>34</v>
          </cell>
          <cell r="B36" t="str">
            <v>2015-12-29</v>
          </cell>
          <cell r="C36" t="str">
            <v>MOVILIDAD</v>
          </cell>
          <cell r="D36" t="str">
            <v>SECRETARIA DISTRITAL DE MOVILIDAD - SDM</v>
          </cell>
          <cell r="E36" t="str">
            <v>113</v>
          </cell>
          <cell r="F36">
            <v>2015</v>
          </cell>
          <cell r="G36">
            <v>108</v>
          </cell>
          <cell r="H36" t="str">
            <v>2.1.1.4.3.7</v>
          </cell>
          <cell r="I36">
            <v>1</v>
          </cell>
          <cell r="J36" t="str">
            <v>DIRECCIÓN SECTOR MOVILIDAD</v>
          </cell>
          <cell r="K36" t="str">
            <v>01 - AUDITORIA DE REGULARIDAD</v>
          </cell>
          <cell r="L36" t="str">
            <v>Control Gestión</v>
          </cell>
          <cell r="M36" t="str">
            <v>Control Fiscal Interno</v>
          </cell>
          <cell r="N36" t="str">
            <v>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v>
          </cell>
          <cell r="O36" t="str">
            <v>LA CONTRALORÍA A TRAVÉS DE HALLAZGO 2.2.3.2. (INFORME DE AUDITORÍA REGULAR SDM PERIODO AUDITADO 2014 PAD 2015-MAYO)DETERMINÓ EL INCUMPLIMIENTO DE LAS ACCIONES FORMULADAS EN EL PMI POR LO QUE SE PROCEDE A PLANTEAR NUEVA ACCIÓN DE MEJORA PARA ESTE HALLAZGO.</v>
          </cell>
          <cell r="P36" t="str">
            <v>SEGUIMIENTO PERIODICO A LOS INFORMES DE SUPERVISIÓN POR PARTE DEL ORDENADOR DEL GASTO, PARA VERIFICAR EL CUMPLIMEINTO DE SUS FUNCIONES.</v>
          </cell>
          <cell r="Q36" t="str">
            <v>SEGUIMIENTO INFORMES DE SUPERVISIÓN POR PARTE DEL ORDENADOR DEL GASTO</v>
          </cell>
          <cell r="R36" t="str">
            <v>INFORMES DE SUPERVISIÓN REVISADOS / INFORMES DE SUPERVISIÓN PROGRAMADOS.</v>
          </cell>
          <cell r="S36">
            <v>1</v>
          </cell>
          <cell r="T36" t="str">
            <v>SUBSECRETARÍA DE SERVICIOS DE LA MOVILIDAD - DIRECCIÓN DE CONTROL Y VIGILANCIA</v>
          </cell>
          <cell r="U36" t="str">
            <v>2015-09-18</v>
          </cell>
          <cell r="V36" t="str">
            <v>2016-01-31</v>
          </cell>
          <cell r="W36" t="str">
            <v xml:space="preserve"> </v>
          </cell>
          <cell r="X36" t="str">
            <v>CERRADA</v>
          </cell>
        </row>
        <row r="37">
          <cell r="A37">
            <v>35</v>
          </cell>
          <cell r="B37" t="str">
            <v>2015-12-29</v>
          </cell>
          <cell r="C37" t="str">
            <v>MOVILIDAD</v>
          </cell>
          <cell r="D37" t="str">
            <v>SECRETARIA DISTRITAL DE MOVILIDAD - SDM</v>
          </cell>
          <cell r="E37" t="str">
            <v>113</v>
          </cell>
          <cell r="F37">
            <v>2015</v>
          </cell>
          <cell r="G37">
            <v>108</v>
          </cell>
          <cell r="H37" t="str">
            <v>2.1.1.4.3.8</v>
          </cell>
          <cell r="I37">
            <v>1</v>
          </cell>
          <cell r="J37" t="str">
            <v>DIRECCIÓN SECTOR MOVILIDAD</v>
          </cell>
          <cell r="K37" t="str">
            <v>01 - AUDITORIA DE REGULARIDAD</v>
          </cell>
          <cell r="L37" t="str">
            <v>Control Gestión</v>
          </cell>
          <cell r="M37" t="str">
            <v>Control Fiscal Interno</v>
          </cell>
          <cell r="N37" t="str">
            <v>HALLAZGO ADMINISTRATIVO CON POSIBLE INCIDENCIA DISCIPLINARIA PORQUE EL COMITÉ TÉCNICO DE SEGUIMIENTO NO CUMPLIÓ CON LAS FUNCIONES ESTIPULADAS EN EL CONVENIO INTERADMINISTRATIVO 2013-1586.</v>
          </cell>
          <cell r="O37" t="str">
            <v>LA CONTRALORÍA A TRAVÉS DE HALLAZGO 2.2.3.2. (INFORME DE AUDITORÍA REGULAR SDM PERIODO AUDITADO 2014 PAD 2015-MAYO)DETERMINÓ EL INCUMPLIMIENTO DE LAS ACCIONES FORMULADAS EN EL PMI POR LO QUE SE PROCEDE A PLANTEAR NUEVA ACCIÓN DE MEJORA PARA ESTE HALLAZGO.</v>
          </cell>
          <cell r="P37" t="str">
            <v>SEGUIMIENTO AL CUMPLIMIENTO DE LAS FUNCIONES DEL COMITÉ TECNICO POR PARTE DEL SUPERVISIÓN DEL CONVENIO.</v>
          </cell>
          <cell r="Q37" t="str">
            <v>INFORMES DE SEGUIMIENTO AL CUMPLIMIENTO DE LAS FUNCIONES DEL COMITÉ TECNICO</v>
          </cell>
          <cell r="R37" t="str">
            <v>INFORMES DE SEGUIMIENTO EFECTUADOS / INFORMES DE SEGUIMIENTO PROGRAMADOS.</v>
          </cell>
          <cell r="S37">
            <v>1</v>
          </cell>
          <cell r="T37" t="str">
            <v>SUBSECRETARÍA DE SERVICIOS DE LA MOVILIDAD - DIRECCIÓN DE CONTROL Y VIGILANCIA</v>
          </cell>
          <cell r="U37" t="str">
            <v>2015-09-18</v>
          </cell>
          <cell r="V37" t="str">
            <v>2016-01-31</v>
          </cell>
          <cell r="W37" t="str">
            <v xml:space="preserve"> </v>
          </cell>
          <cell r="X37" t="str">
            <v>CERRADA</v>
          </cell>
        </row>
        <row r="38">
          <cell r="A38">
            <v>36</v>
          </cell>
          <cell r="B38" t="str">
            <v>2015-12-29</v>
          </cell>
          <cell r="C38" t="str">
            <v>MOVILIDAD</v>
          </cell>
          <cell r="D38" t="str">
            <v>SECRETARIA DISTRITAL DE MOVILIDAD - SDM</v>
          </cell>
          <cell r="E38" t="str">
            <v>113</v>
          </cell>
          <cell r="F38">
            <v>2014</v>
          </cell>
          <cell r="G38">
            <v>832</v>
          </cell>
          <cell r="H38" t="str">
            <v>2.1.1.4.3.9</v>
          </cell>
          <cell r="I38">
            <v>1</v>
          </cell>
          <cell r="J38" t="str">
            <v>DIRECCIÓN SECTOR MOVILIDAD</v>
          </cell>
          <cell r="K38" t="str">
            <v>01 - AUDITORIA DE REGULARIDAD</v>
          </cell>
          <cell r="L38" t="str">
            <v>Control Gestión</v>
          </cell>
          <cell r="M38" t="str">
            <v>N/A</v>
          </cell>
          <cell r="N38" t="str">
            <v>HALLAZGO ADMINISTRATIVO POR EL INCUMPLIMIENTO AL NUMERAL 2 DE LA CLÁUSULA SEGUNDA DEL CONVENIO INTERADMINISTRATIVO 2013-1586, REFERENTE AL NÚMERO DE PROFESIONALES DE POLICÍA CUYA DISPONIBILIDAD SE DEBE GARANTIZAR.</v>
          </cell>
          <cell r="O38" t="str">
            <v>INFORME DE AUDITORÍA MODALIDAD REGULAR 2013, PAGINA 134</v>
          </cell>
          <cell r="P38" t="str">
            <v>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v>
          </cell>
          <cell r="Q38" t="str">
            <v>AGENTES DE POLICIA DISPONIBLES</v>
          </cell>
          <cell r="R38" t="str">
            <v>NÚMERO DE AGENTES DE POLICIA CUYA DISPONIBILIDAD FUE GARANTIZADA/ NÚMERO DE AGENTES DE POLICIA CUYA DISPONIBILIDAD SE DEBE GARANTIZAR SEGÚN CONVENIO</v>
          </cell>
          <cell r="S38">
            <v>1</v>
          </cell>
          <cell r="T38" t="str">
            <v>SUBSECRETARÍA DE SERVICIOS DE LA MOVILIDAD / DIRECCIÓN DE CONTROL Y VIGILANCIA</v>
          </cell>
          <cell r="U38" t="str">
            <v>2014-05-30</v>
          </cell>
          <cell r="V38" t="str">
            <v>2014-12-30</v>
          </cell>
          <cell r="W38" t="str">
            <v xml:space="preserve"> </v>
          </cell>
          <cell r="X38" t="str">
            <v>CIERRE POR VENCIMIENTO DE TÉRMINOS</v>
          </cell>
        </row>
        <row r="39">
          <cell r="A39">
            <v>37</v>
          </cell>
          <cell r="B39" t="str">
            <v>2015-12-29</v>
          </cell>
          <cell r="C39" t="str">
            <v>MOVILIDAD</v>
          </cell>
          <cell r="D39" t="str">
            <v>SECRETARIA DISTRITAL DE MOVILIDAD - SDM</v>
          </cell>
          <cell r="E39" t="str">
            <v>113</v>
          </cell>
          <cell r="F39">
            <v>2014</v>
          </cell>
          <cell r="G39">
            <v>832</v>
          </cell>
          <cell r="H39" t="str">
            <v>2.1.1.4.3.9</v>
          </cell>
          <cell r="I39">
            <v>2</v>
          </cell>
          <cell r="J39" t="str">
            <v>DIRECCIÓN SECTOR MOVILIDAD</v>
          </cell>
          <cell r="K39" t="str">
            <v>01 - AUDITORIA DE REGULARIDAD</v>
          </cell>
          <cell r="L39" t="str">
            <v>Control Gestión</v>
          </cell>
          <cell r="M39" t="str">
            <v>N/A</v>
          </cell>
          <cell r="N39" t="str">
            <v>HALLAZGO ADMINISTRATIVO POR EL INCUMPLIMIENTO AL NUMERAL 2 DE LA CLÁUSULA SEGUNDA DEL CONVENIO INTERADMINISTRATIVO 2013-1586, REFERENTE AL NÚMERO DE PROFESIONALES DE POLICÍA CUYA DISPONIBILIDAD SE DEBE GARANTIZAR.</v>
          </cell>
          <cell r="O39" t="str">
            <v>INFORME DE AUDITORÍA MODALIDAD REGULAR 2013, PAGINA 134</v>
          </cell>
          <cell r="P39" t="str">
            <v>2. PARA EL NUEVO CONVENIO SE EXIGIRÁ EL PERSONAL INCLUIDO EN LA CLÁUSULA RESPECTIVA, QUE CORRESPONDERÁ A UNA DEBIDA PLANEACIÓN.</v>
          </cell>
          <cell r="Q39" t="str">
            <v>AGENTES DE POLICIA DISPONIBLES</v>
          </cell>
          <cell r="R39" t="str">
            <v>NÚMERO DE AGENTES DE POLICIA CUYA DISPONIBILIDAD FUE GARANTIZADA/ NÚMERO DE AGENTES DE POLICIA CUYA DISPONIBILIDAD SE DEBE GARANTIZAR SEGÚN CONVENIO</v>
          </cell>
          <cell r="S39">
            <v>1</v>
          </cell>
          <cell r="T39" t="str">
            <v>SUBSECRETARÍA DE SERVICIOS DE LA MOVILIDAD / DIRECCIÓN DE CONTROL Y VIGILANCIA</v>
          </cell>
          <cell r="U39" t="str">
            <v>2014-05-23</v>
          </cell>
          <cell r="V39" t="str">
            <v>2014-12-30</v>
          </cell>
          <cell r="W39" t="str">
            <v xml:space="preserve"> </v>
          </cell>
          <cell r="X39" t="str">
            <v>CIERRE POR VENCIMIENTO DE TÉRMINOS</v>
          </cell>
        </row>
        <row r="40">
          <cell r="A40">
            <v>38</v>
          </cell>
          <cell r="B40" t="str">
            <v>2015-12-29</v>
          </cell>
          <cell r="C40" t="str">
            <v>MOVILIDAD</v>
          </cell>
          <cell r="D40" t="str">
            <v>SECRETARIA DISTRITAL DE MOVILIDAD - SDM</v>
          </cell>
          <cell r="E40" t="str">
            <v>113</v>
          </cell>
          <cell r="F40">
            <v>2014</v>
          </cell>
          <cell r="G40">
            <v>833</v>
          </cell>
          <cell r="H40" t="str">
            <v>2.1.1.5.1</v>
          </cell>
          <cell r="I40">
            <v>1</v>
          </cell>
          <cell r="J40" t="str">
            <v>DIRECCIÓN SECTOR MOVILIDAD</v>
          </cell>
          <cell r="K40" t="str">
            <v>01 - AUDITORIA DE REGULARIDAD</v>
          </cell>
          <cell r="L40" t="str">
            <v>Control Gestión</v>
          </cell>
          <cell r="M40" t="str">
            <v>N/A</v>
          </cell>
          <cell r="N40" t="str">
            <v>HALLAZGO ADMINISTRATIVA CON POSIBLE INCIDENCIA DISCIPLINARIA POR LA FALTA DE CONTROL EN LOS DOCUMENTOS CONTRACTUALES ELABORADOS EN LA DIRECCIÓN DE CONTROL Y VIGILANCIA DE LA SECRETARÍA DISTRITAL DE MOVILIDAD</v>
          </cell>
          <cell r="O40" t="str">
            <v>INFORME DE AUDITORÍA MODALIDAD REGULAR 2013, PAGINA 137</v>
          </cell>
          <cell r="P40" t="str">
            <v>EMITIR UNA CIRCULAR POR PARTE DEL SECRETARIO DE MOVILIDAD DONDE SE ESTABLEZCA  EL PROCEDIMIENTO PARA ATENDER LOS REQUERIMIENTOS Y ENTREGA DE LA INFORMACIÒN SOLICITADA POR:    ENTES DE CONTROL, CLIENTES INTERNOS Y EXTERNOS</v>
          </cell>
          <cell r="Q40" t="str">
            <v>PROCEDIMIENTOS GESTIONADOS</v>
          </cell>
          <cell r="R40" t="str">
            <v>NÚMERO DE PROCEDIMIENTOS GESTIONADOS A LA OCI/ NÚMERO DE PROCEDIMIENTOS REQUERIDOS PARA GARANTIZAR LA UNIFICACIÓN DE ENTREGA DE INFORMACIÓN A LOS ENTES DE CONTROL</v>
          </cell>
          <cell r="S40">
            <v>1</v>
          </cell>
          <cell r="T40" t="str">
            <v>SUBSECRETARÍA DE SERVICIOS DE LA MOVILIDAD</v>
          </cell>
          <cell r="U40" t="str">
            <v>2014-06-01</v>
          </cell>
          <cell r="V40" t="str">
            <v>2014-12-31</v>
          </cell>
          <cell r="W40" t="str">
            <v xml:space="preserve"> </v>
          </cell>
          <cell r="X40" t="str">
            <v>CIERRE POR VENCIMIENTO DE TÉRMINOS</v>
          </cell>
        </row>
        <row r="41">
          <cell r="A41">
            <v>39</v>
          </cell>
          <cell r="B41" t="str">
            <v>2015-12-29</v>
          </cell>
          <cell r="C41" t="str">
            <v>MOVILIDAD</v>
          </cell>
          <cell r="D41" t="str">
            <v>SECRETARIA DISTRITAL DE MOVILIDAD - SDM</v>
          </cell>
          <cell r="E41" t="str">
            <v>113</v>
          </cell>
          <cell r="F41">
            <v>2014</v>
          </cell>
          <cell r="G41">
            <v>834</v>
          </cell>
          <cell r="H41" t="str">
            <v>2.1.1.5.2</v>
          </cell>
          <cell r="I41">
            <v>1</v>
          </cell>
          <cell r="J41" t="str">
            <v>DIRECCIÓN SECTOR MOVILIDAD</v>
          </cell>
          <cell r="K41" t="str">
            <v>01 - AUDITORIA DE REGULARIDAD</v>
          </cell>
          <cell r="L41" t="str">
            <v>Control Gestión</v>
          </cell>
          <cell r="M41" t="str">
            <v>N/A</v>
          </cell>
          <cell r="N41" t="str">
            <v>HALLAZGO ADMINISTRATIVO CON POSIBLE INCIDENCIA DISCIPLINARIA PORQUE LA SDM, A TRAVÉS DEL SUPERVISOR DEL CONTRATO Y LA INTERVENTORÍA REALIZADA POR LA UNIVERSIDAD DISTRITAL, APROBARON HOJAS DE VIDA DE PERSONAL</v>
          </cell>
          <cell r="O41" t="str">
            <v>INFORME DE AUDITORÍA MODALIDAD REGULAR 2013, PAGINA 138</v>
          </cell>
          <cell r="P41" t="str">
            <v>PARA EL NUEVO PROCESO: AL MOMENTO DE LA SUSCRIPCIÓN DEL ACTA DE INICIO SE VERIFICARÁ QUE SE ENCUENTRE LA TOTALIDAD DE LAS CONDICIONES REQUERIDAS EN LOS DOCUMENTOS PRECONTRACTUALES.</v>
          </cell>
          <cell r="Q41" t="str">
            <v>ACTAS DE INICIO Y SOPORTES REQUERIDOS</v>
          </cell>
          <cell r="R41" t="str">
            <v>NÚMERO DE ACTAS DE INICIO Y DOCUMENTOS SOPORTES ENTREGADOS/NÚMERO DE ACTAS DE INICIO Y DOCUMENTOS SOPORTES REQUERIDOS</v>
          </cell>
          <cell r="S41">
            <v>1</v>
          </cell>
          <cell r="T41" t="str">
            <v>SUBSECRETARÍA DE SERVICIOS DE LA MOVILIDAD</v>
          </cell>
          <cell r="U41" t="str">
            <v>2014-06-01</v>
          </cell>
          <cell r="V41" t="str">
            <v>2014-07-31</v>
          </cell>
          <cell r="W41" t="str">
            <v xml:space="preserve"> </v>
          </cell>
          <cell r="X41" t="str">
            <v>CIERRE POR VENCIMIENTO DE TÉRMINOS</v>
          </cell>
        </row>
        <row r="42">
          <cell r="A42">
            <v>40</v>
          </cell>
          <cell r="B42" t="str">
            <v>2015-12-29</v>
          </cell>
          <cell r="C42" t="str">
            <v>MOVILIDAD</v>
          </cell>
          <cell r="D42" t="str">
            <v>SECRETARIA DISTRITAL DE MOVILIDAD - SDM</v>
          </cell>
          <cell r="E42" t="str">
            <v>113</v>
          </cell>
          <cell r="F42">
            <v>2014</v>
          </cell>
          <cell r="G42">
            <v>835</v>
          </cell>
          <cell r="H42" t="str">
            <v>2.1.1.5.3</v>
          </cell>
          <cell r="I42">
            <v>1</v>
          </cell>
          <cell r="J42" t="str">
            <v>DIRECCIÓN SECTOR MOVILIDAD</v>
          </cell>
          <cell r="K42" t="str">
            <v>01 - AUDITORIA DE REGULARIDAD</v>
          </cell>
          <cell r="L42" t="str">
            <v>Control Gestión</v>
          </cell>
          <cell r="M42" t="str">
            <v>N/A</v>
          </cell>
          <cell r="N42" t="str">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v>
          </cell>
          <cell r="O42" t="str">
            <v>INFORME DE AUDITORÍA MODALIDAD REGULAR 2013, PAGINA 140</v>
          </cell>
          <cell r="P42" t="str">
            <v>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v>
          </cell>
          <cell r="Q42" t="str">
            <v>ESTUDIOS PREVIOS AJUSTADOS</v>
          </cell>
          <cell r="R42" t="str">
            <v>ITEMS INCLUIDOS  EN LOS ESTUDIOS PREVIOS / ÍTEMS REQUERIDOS POR LA CONTRALORÍA</v>
          </cell>
          <cell r="S42">
            <v>1</v>
          </cell>
          <cell r="T42" t="str">
            <v>SUBSECRETARÍA DE SERVICIOS DE LA MOVILIDAD</v>
          </cell>
          <cell r="U42" t="str">
            <v>2014-06-01</v>
          </cell>
          <cell r="V42" t="str">
            <v>2014-08-31</v>
          </cell>
          <cell r="W42" t="str">
            <v xml:space="preserve"> </v>
          </cell>
          <cell r="X42" t="str">
            <v>CIERRE POR VENCIMIENTO DE TÉRMINOS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387.714236574073" createdVersion="6" refreshedVersion="6" minRefreshableVersion="3" recordCount="14">
  <cacheSource type="worksheet">
    <worksheetSource ref="A2:AH2" sheet="ESTADO ACCIONES SEPT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9" maxValue="74"/>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i pc" refreshedDate="44628.786804861113" createdVersion="6" refreshedVersion="7" minRefreshableVersion="3" recordCount="17">
  <cacheSource type="worksheet">
    <worksheetSource ref="A2:AH19" sheet="ESTADO ACCIONES SEPT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39">
        <s v="3.1.3.1.1"/>
        <s v="3.1.3.2.1"/>
        <s v="3.1.3.20.1"/>
        <s v="3.1.3.21.1"/>
        <s v="3.1.3.24.1"/>
        <s v="3.1.3.8.1"/>
        <s v="3.2.2.1.1"/>
        <s v="3.1.1"/>
        <s v="3.1.2"/>
        <s v="3.1.3"/>
        <s v="3.2.1"/>
        <s v="3.3.4.2.1" u="1"/>
        <s v="3.2.5.2" u="1"/>
        <s v="3.1.6" u="1"/>
        <s v="3.2.4.1" u="1"/>
        <s v="3.3.4.5.1" u="1"/>
        <s v="3.1.5" u="1"/>
        <s v="3.3.4.7.1" u="1"/>
        <s v="4.3.1" u="1"/>
        <s v="4.4.1" u="1"/>
        <s v="3.1.4" u="1"/>
        <s v="4.5.1" u="1"/>
        <s v="3.2.1.1.1" u="1"/>
        <s v="3.3.4.9.1" u="1"/>
        <s v="3.3.1.1.1" u="1"/>
        <s v="3.1.2.1" u="1"/>
        <s v="3.2.1.2.1" u="1"/>
        <s v="3.3.1.2.1" u="1"/>
        <s v="3.1.2.2" u="1"/>
        <s v="3.3.2.1" u="1"/>
        <s v="3.2.1.3.1" u="1"/>
        <s v="3.1.2.3" u="1"/>
        <s v="3.3.2.2" u="1"/>
        <s v="3.3.1.6.1" u="1"/>
        <s v="3.2.2" u="1"/>
        <s v="3.3.1.7.1" u="1"/>
        <s v="3.1.3.14.1" u="1"/>
        <s v="3.1.3.19.1" u="1"/>
        <s v="3.2.5.1" u="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5">
        <s v="Gestión Contractual"/>
        <s v="Control Fiscal Interno" u="1"/>
        <s v="Planes, Programas y Proyectos y/o Plan Estrátegico" u="1"/>
        <s v="Estados Financieros" u="1"/>
        <s v="Gestión Presupuestal" u="1"/>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ount="3">
        <s v="ABIERTA"/>
        <s v="CUMPLIDA EFECTIVA - AUDITORIA DE REGULARIDAD CODIGO 97 DE JUNIO DE 2021" u="1"/>
        <s v="CUMPLIDA INEFECTIVA - AUDITORIA DE REGULARIDAD CODIGO 97 DE JUNIO DE 2021" u="1"/>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12-09T00:00:00" maxDate="2022-01-08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Yancy Urbano" refreshedDate="44813.686188657404" createdVersion="7" refreshedVersion="8" minRefreshableVersion="3" recordCount="78">
  <cacheSource type="worksheet">
    <worksheetSource ref="A2:AH80" sheet="ESTADO ACCIONES SEPT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1" count="2">
        <n v="2020"/>
        <n v="2021"/>
      </sharedItems>
    </cacheField>
    <cacheField name="CODIGO AUDITORÍA SEGÚN PAD DE LA VIGENCIA" numFmtId="0">
      <sharedItems containsSemiMixedTypes="0" containsString="0" containsNumber="1" containsInteger="1" minValue="97" maxValue="509" count="6">
        <n v="107"/>
        <n v="112"/>
        <n v="117"/>
        <n v="97"/>
        <n v="102"/>
        <n v="509"/>
      </sharedItems>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ount="3">
        <s v="01 - AUDITORIA DE REGULARIDAD"/>
        <s v="02 - AUDITORIA DE DESEMPEÑO"/>
        <s v="03 - VISITA DE CONTROL FISCAL"/>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0">
      <sharedItems/>
    </cacheField>
    <cacheField name="FECHA DE TERMINACIÓN" numFmtId="164">
      <sharedItems containsDate="1" containsMixedTypes="1" minDate="2021-12-31T00:00:00" maxDate="2022-01-01T00:00:00" count="18">
        <d v="2021-12-31T00:00:00"/>
        <s v="2021-06-22"/>
        <s v="2021-09-22"/>
        <s v="2021-12-22"/>
        <s v="2021-07-05"/>
        <s v="2021-12-31"/>
        <s v="2021-08-31"/>
        <s v="2022-06-17"/>
        <s v="2022-05-30"/>
        <s v="2021-09-30"/>
        <s v="2022-03-30"/>
        <s v="2021-11-30"/>
        <s v="2022-03-31"/>
        <s v="2022-03-21"/>
        <s v="2022-04-30"/>
        <s v="2022-07-02"/>
        <s v="2022-12-15"/>
        <s v="2022-03-15"/>
      </sharedItems>
    </cacheField>
    <cacheField name="ESTADO ENTIDAD" numFmtId="0">
      <sharedItems/>
    </cacheField>
    <cacheField name="ESTADO AUDITOR" numFmtId="0">
      <sharedItems count="3">
        <s v="Cumplida Efectiva"/>
        <s v="ABIERTA"/>
        <s v="Cumplida Inefectiva"/>
      </sharedItems>
    </cacheField>
    <cacheField name="Calificaciòn Eficacia" numFmtId="0">
      <sharedItems containsString="0" containsBlank="1" containsNumber="1" containsInteger="1" minValue="1" maxValue="1"/>
    </cacheField>
    <cacheField name="Calificaciòn Efectividad" numFmtId="0">
      <sharedItems containsBlank="1" containsMixedTypes="1" containsNumber="1" minValue="0.5" maxValue="1"/>
    </cacheField>
    <cacheField name="SUBSECRETARIA " numFmtId="0">
      <sharedItems count="16">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I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haredItems>
    </cacheField>
    <cacheField name="DEPENDENCIA " numFmtId="0">
      <sharedItems count="25">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SemiMixedTypes="0" containsNonDate="0" containsDate="1" containsString="0" minDate="2020-12-09T00:00:00" maxDate="2022-09-08T00:00:0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Yancy Urbano" refreshedDate="44839.801942708335" createdVersion="8" refreshedVersion="8" minRefreshableVersion="3" recordCount="10">
  <cacheSource type="worksheet">
    <worksheetSource ref="A2:AH12" sheet="ESTADO ACCIONES SEPT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2"/>
    </cacheField>
    <cacheField name="No. HALLAZGO" numFmtId="0">
      <sharedItems/>
    </cacheField>
    <cacheField name="CODIGO ACCION" numFmtId="0">
      <sharedItems containsSemiMixedTypes="0" containsString="0" containsNumber="1" containsInteger="1" minValue="1" maxValue="2"/>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
    </cacheField>
    <cacheField name="AREA RESPONSABLE" numFmtId="0">
      <sharedItems/>
    </cacheField>
    <cacheField name="FECHA DE INICIO" numFmtId="0">
      <sharedItems/>
    </cacheField>
    <cacheField name="FECHA DE TERMINACIÓN" numFmtId="164">
      <sharedItems containsDate="1" containsMixedTypes="1" minDate="2021-12-31T00:00:00" maxDate="2022-01-01T00:00:00" count="3">
        <d v="2021-12-31T00:00:00"/>
        <s v="2021-06-22"/>
        <s v="2021-09-22"/>
      </sharedItems>
    </cacheField>
    <cacheField name="ESTADO ENTIDAD" numFmtId="0">
      <sharedItems/>
    </cacheField>
    <cacheField name="ESTADO AUDITOR" numFmtId="0">
      <sharedItems count="1">
        <s v="Cumplida Efectiva"/>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ount="3">
        <s v="SUBSECRETARÍA DE GESTIÓN JURIDICA - OTIC"/>
        <s v="SUBSECRETARÍA DE GESTIÓN DE LA MOVILIDAD"/>
        <s v="SUBSECRETARÍA DE SERVICIOS A LA CIUDADANÍA"/>
      </sharedItems>
    </cacheField>
    <cacheField name="DEPENDENCIA " numFmtId="0">
      <sharedItems count="4">
        <s v="DIRECCIÓN DE CONTRATACIÓN  OFICINA DE TECNOLOGIAS DE LA INFORMACION Y LAS COMUNICACIONES"/>
        <s v="SUBDIRECCIÓN DE SEÑALIZACIÓN"/>
        <s v="SUBDIRECCIÓN DE CONTROL DE TRÁNSITO Y TRANSPORTE"/>
        <s v="SUBSECRETARÍA DE SERVICIOS A LA CIUDADANÍA"/>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ount="1">
        <s v="CERRADA"/>
      </sharedItems>
    </cacheField>
    <cacheField name="FECHA SEGUIMIENTO " numFmtId="1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r:id="rId1" refreshedBy="Yancy Urbano" refreshedDate="44839.804599768519" createdVersion="8" refreshedVersion="8" minRefreshableVersion="3" recordCount="124">
  <cacheSource type="worksheet">
    <worksheetSource ref="A2:AJ126" sheet="ESTADO ACCIONES SEPTIEMBRE"/>
  </cacheSource>
  <cacheFields count="36">
    <cacheField name="FECHA REPORTE DE LA INFORMACIÓN" numFmtId="0">
      <sharedItems containsDate="1" containsBlank="1" containsMixedTypes="1" minDate="1900-01-09T03:50:04" maxDate="2022-10-04T00:00:00"/>
    </cacheField>
    <cacheField name="SECTORIAL" numFmtId="0">
      <sharedItems containsBlank="1"/>
    </cacheField>
    <cacheField name="NOMBRE DE LA ENTIDAD" numFmtId="0">
      <sharedItems containsBlank="1"/>
    </cacheField>
    <cacheField name="CÓDIGO ENTIDAD" numFmtId="0">
      <sharedItems containsBlank="1" containsMixedTypes="1" containsNumber="1" containsInteger="1" minValue="113" maxValue="113"/>
    </cacheField>
    <cacheField name="VIGENCIA DE LA AUDITORÍA O VISITA" numFmtId="0">
      <sharedItems containsString="0" containsBlank="1" containsNumber="1" containsInteger="1" minValue="2020" maxValue="2022"/>
    </cacheField>
    <cacheField name="CODIGO AUDITORÍA SEGÚN PAD DE LA VIGENCIA" numFmtId="0">
      <sharedItems containsString="0" containsBlank="1" containsNumber="1" containsInteger="1" minValue="97" maxValue="509"/>
    </cacheField>
    <cacheField name="No. HALLAZGO" numFmtId="0">
      <sharedItems containsBlank="1"/>
    </cacheField>
    <cacheField name="CODIGO ACCION" numFmtId="0">
      <sharedItems containsString="0" containsBlank="1" containsNumber="1" containsInteger="1" minValue="1" maxValue="4"/>
    </cacheField>
    <cacheField name="SECTORIAL QUE GENERO LA AUDITORÍA " numFmtId="0">
      <sharedItems containsBlank="1"/>
    </cacheField>
    <cacheField name="MODALIDAD" numFmtId="0">
      <sharedItems containsBlank="1"/>
    </cacheField>
    <cacheField name="COMPONENTE" numFmtId="0">
      <sharedItems containsBlank="1"/>
    </cacheField>
    <cacheField name="FACTOR" numFmtId="0">
      <sharedItems containsBlank="1"/>
    </cacheField>
    <cacheField name="DESCRIPCIÓN HALLAZGO" numFmtId="0">
      <sharedItems containsBlank="1" longText="1"/>
    </cacheField>
    <cacheField name="ADMINISTRATIVA" numFmtId="0">
      <sharedItems containsBlank="1"/>
    </cacheField>
    <cacheField name="DISCIPLINARIA" numFmtId="0">
      <sharedItems containsBlank="1"/>
    </cacheField>
    <cacheField name="FISCAL" numFmtId="0">
      <sharedItems containsBlank="1"/>
    </cacheField>
    <cacheField name="CAUSA HALLAZGO" numFmtId="0">
      <sharedItems containsBlank="1" longText="1"/>
    </cacheField>
    <cacheField name="DESCRIPCIÓN ACCIÓN" numFmtId="0">
      <sharedItems containsBlank="1" longText="1"/>
    </cacheField>
    <cacheField name="NOMBRE INDICADOR" numFmtId="0">
      <sharedItems containsBlank="1"/>
    </cacheField>
    <cacheField name="FORMULA INDICADOR" numFmtId="0">
      <sharedItems containsBlank="1"/>
    </cacheField>
    <cacheField name="VALOR META" numFmtId="0">
      <sharedItems containsString="0" containsBlank="1" containsNumber="1" minValue="0.1" maxValue="12"/>
    </cacheField>
    <cacheField name="AREA RESPONSABLE" numFmtId="0">
      <sharedItems containsBlank="1" count="45">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 v=" "/>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DE LA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 v="Subsecretaria de Gestión de la Movilidad-Subdirección de señalización"/>
        <s v="Subdirección de Gestión en Vía"/>
        <s v="Dirección de Contratación"/>
        <s v="Subsecretaría de Política de Movilidad / Dirección de Contratación"/>
        <s v="Dirección de Gestión de Cobro"/>
        <s v="SSC - DIATT / SGC - Subdirección Financiera / OTIC"/>
        <s v="OTIC / SSC - DIATT / SGC - Subdirección Financiera"/>
        <s v="Sub. Financiera / Todas las dependencias generadoras del hecho económico"/>
        <s v="Subdirección Financiera / Subdirección de Transporte Privado"/>
        <s v="Subdirección Financiera / Todas las dependencias generadoras del hecho económico"/>
        <s v="Dir. de Gestión de Cobro / Todas las dependencias generadoras de cartera"/>
        <s v="Subdirección Financiera / Dirección Gestión cobro / Todas las dependencias generadoras de cartera"/>
        <s v="Dirección de Gestión de Cobro / Subd. Financiera / Dependencias que impulsen depuración contable"/>
        <s v="Subdirección de Semaforización / Subdirección Administrativa / Subdirección Financiera"/>
        <s v="Subdirección Administrativa / Subdirección Financiera"/>
        <s v="Subdirección Financiera / Subdirección Administrativa"/>
        <s v="Subdirección Financiera / Dirección de Representación Judicial"/>
        <m/>
      </sharedItems>
    </cacheField>
    <cacheField name="FECHA DE INICIO" numFmtId="0">
      <sharedItems containsDate="1" containsBlank="1" containsMixedTypes="1" minDate="2022-06-14T00:00:00" maxDate="2023-01-24T00:00:00"/>
    </cacheField>
    <cacheField name="FECHA DE TERMINACIÓN" numFmtId="164">
      <sharedItems containsDate="1" containsBlank="1" containsMixedTypes="1" minDate="2021-12-31T00:00:00" maxDate="2023-06-14T00:00:00"/>
    </cacheField>
    <cacheField name="ESTADO ENTIDAD" numFmtId="0">
      <sharedItems containsBlank="1"/>
    </cacheField>
    <cacheField name="ESTADO AUDITOR" numFmtId="0">
      <sharedItems containsBlank="1" count="4">
        <s v="Cumplida Efectiva"/>
        <s v="ABIERTA"/>
        <s v="Cumplida Inefectiva"/>
        <m/>
      </sharedItems>
    </cacheField>
    <cacheField name="Calificaciòn Eficacia" numFmtId="0">
      <sharedItems containsString="0" containsBlank="1" containsNumber="1" containsInteger="1" minValue="1" maxValue="1"/>
    </cacheField>
    <cacheField name="Calificaciòn Efectividad" numFmtId="0">
      <sharedItems containsBlank="1" containsMixedTypes="1" containsNumber="1" minValue="0.5" maxValue="1"/>
    </cacheField>
    <cacheField name="SUBSECRETARIA " numFmtId="0">
      <sharedItems containsBlank="1"/>
    </cacheField>
    <cacheField name="DEPENDENCIA " numFmtId="0">
      <sharedItems containsBlank="1"/>
    </cacheField>
    <cacheField name="EFICACIA " numFmtId="1">
      <sharedItems containsString="0" containsBlank="1" containsNumber="1" containsInteger="1" minValue="0" maxValue="100"/>
    </cacheField>
    <cacheField name="EFECTIVIDAD" numFmtId="1">
      <sharedItems containsString="0" containsBlank="1" containsNumber="1" containsInteger="1" minValue="0" maxValue="100"/>
    </cacheField>
    <cacheField name="ESTADO Y EVALUACIÓN AUDITOR _x000a_(OCI - SDM)" numFmtId="0">
      <sharedItems containsBlank="1"/>
    </cacheField>
    <cacheField name="FECHA SEGUIMIENTO " numFmtId="14">
      <sharedItems containsNonDate="0" containsDate="1" containsString="0" containsBlank="1" minDate="2020-12-09T00:00:00" maxDate="2022-10-05T00:00:00"/>
    </cacheField>
    <cacheField name="NOMBRE AUDITOR" numFmtId="0">
      <sharedItems containsBlank="1"/>
    </cacheField>
    <cacheField name="ANÁLISIS SEGUIMIENTO ENTIDAD" numFmtId="14">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n v="69"/>
    <x v="0"/>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CUMPLIDA EFECTIVA - AUDITORIA DE REGULARIDAD CODIGO 97 DE JUNIO DE 2021"/>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n v="74"/>
    <x v="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CUMPLIDA EFECTIVA - AUDITORIA DE REGULARIDAD CODIGO 97 DE JUNIO DE 2021"/>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n v="74"/>
    <x v="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CUMPLIDA EFECTIVA - AUDITORIA DE REGULARIDAD CODIGO 97 DE JUNIO DE 2021"/>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0"/>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CUMPLIDA EFECTIVA - AUDITORIA DE REGULARIDAD CODIGO 97 DE JUNIO DE 2021"/>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n v="74"/>
    <x v="0"/>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7"/>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2020-06-19"/>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s v="2021-12-31"/>
    <s v=" "/>
    <x v="0"/>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s v="2021-06-22"/>
    <s v=" "/>
    <x v="0"/>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s v="2021-06-22"/>
    <s v=" "/>
    <x v="0"/>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s v="2021-06-22"/>
    <s v=" "/>
    <x v="0"/>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s v="2021-09-22"/>
    <s v=" "/>
    <x v="0"/>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s v="2021-12-22"/>
    <s v=" "/>
    <x v="0"/>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s v="2021-07-05"/>
    <s v=" "/>
    <x v="0"/>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s v="2021-07-05"/>
    <s v=" "/>
    <x v="0"/>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s v="2021-12-22"/>
    <s v=" "/>
    <x v="0"/>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
  <r>
    <s v="2020-06-19"/>
    <s v="MOVILIDAD"/>
    <s v="SECRETARIA DISTRITAL DE MOVILIDAD - SDM"/>
    <s v="113"/>
    <x v="0"/>
    <x v="0"/>
    <s v="3.1.3.1.1"/>
    <n v="2"/>
    <s v="DIRECCIÓN SECTOR MOVILIDAD"/>
    <x v="0"/>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n v="1"/>
    <n v="0.8"/>
    <x v="0"/>
    <x v="0"/>
    <n v="100"/>
    <n v="100"/>
    <x v="0"/>
    <d v="2022-01-07T00:00:00"/>
  </r>
  <r>
    <s v="2020-06-19"/>
    <s v="MOVILIDAD"/>
    <s v="SECRETARIA DISTRITAL DE MOVILIDAD - SDM"/>
    <s v="113"/>
    <x v="0"/>
    <x v="0"/>
    <s v="3.1.3.2.1"/>
    <n v="1"/>
    <s v="DIRECCIÓN SECTOR MOVILIDAD"/>
    <x v="0"/>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n v="1"/>
    <n v="1"/>
    <x v="1"/>
    <x v="1"/>
    <n v="100"/>
    <n v="100"/>
    <x v="0"/>
    <d v="2021-07-08T00:00:00"/>
  </r>
  <r>
    <s v="2020-06-19"/>
    <s v="MOVILIDAD"/>
    <s v="SECRETARIA DISTRITAL DE MOVILIDAD - SDM"/>
    <s v="113"/>
    <x v="0"/>
    <x v="0"/>
    <s v="3.1.3.20.1"/>
    <n v="1"/>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
    <s v=" "/>
    <x v="0"/>
    <n v="1"/>
    <n v="1"/>
    <x v="1"/>
    <x v="2"/>
    <n v="100"/>
    <n v="100"/>
    <x v="0"/>
    <d v="2021-07-02T00:00:00"/>
  </r>
  <r>
    <s v="2020-06-19"/>
    <s v="MOVILIDAD"/>
    <s v="SECRETARIA DISTRITAL DE MOVILIDAD - SDM"/>
    <s v="113"/>
    <x v="0"/>
    <x v="0"/>
    <s v="3.1.3.20.1"/>
    <n v="2"/>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x v="0"/>
    <x v="0"/>
    <s v="3.1.3.21.1"/>
    <n v="1"/>
    <s v="DIRECCIÓN SECTOR MOVILIDAD"/>
    <x v="0"/>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
    <s v=" "/>
    <x v="0"/>
    <n v="1"/>
    <n v="1"/>
    <x v="1"/>
    <x v="2"/>
    <n v="100"/>
    <n v="100"/>
    <x v="0"/>
    <d v="2021-07-02T00:00:00"/>
  </r>
  <r>
    <s v="2020-06-19"/>
    <s v="MOVILIDAD"/>
    <s v="SECRETARIA DISTRITAL DE MOVILIDAD - SDM"/>
    <s v="113"/>
    <x v="0"/>
    <x v="0"/>
    <s v="3.1.3.24.1"/>
    <n v="1"/>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x v="0"/>
    <x v="0"/>
    <s v="3.1.3.24.1"/>
    <n v="2"/>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x v="0"/>
    <x v="0"/>
    <s v="3.1.3.8.1"/>
    <n v="1"/>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
    <s v=" "/>
    <x v="0"/>
    <n v="1"/>
    <n v="0.8"/>
    <x v="1"/>
    <x v="1"/>
    <n v="100"/>
    <n v="100"/>
    <x v="0"/>
    <d v="2020-12-09T00:00:00"/>
  </r>
  <r>
    <s v="2020-06-19"/>
    <s v="MOVILIDAD"/>
    <s v="SECRETARIA DISTRITAL DE MOVILIDAD - SDM"/>
    <s v="113"/>
    <x v="0"/>
    <x v="0"/>
    <s v="3.1.3.8.1"/>
    <n v="2"/>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
    <s v=" "/>
    <x v="0"/>
    <n v="1"/>
    <n v="0.8"/>
    <x v="1"/>
    <x v="1"/>
    <n v="100"/>
    <n v="100"/>
    <x v="0"/>
    <d v="2021-07-02T00:00:00"/>
  </r>
  <r>
    <s v="2020-09-22"/>
    <s v="MOVILIDAD"/>
    <s v="SECRETARIA DISTRITAL DE MOVILIDAD - SDM"/>
    <s v="113"/>
    <x v="0"/>
    <x v="1"/>
    <s v="3.2.2.1.1"/>
    <n v="1"/>
    <s v="DIRECCIÓN SECTOR MOVILIDAD"/>
    <x v="1"/>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2"/>
    <s v=" "/>
    <x v="0"/>
    <n v="1"/>
    <n v="0.8"/>
    <x v="2"/>
    <x v="3"/>
    <n v="100"/>
    <n v="100"/>
    <x v="0"/>
    <d v="2021-10-06T00:00:00"/>
  </r>
  <r>
    <s v="2020-12-22"/>
    <s v="MOVILIDAD"/>
    <s v="SECRETARIA DISTRITAL DE MOVILIDAD - SDM"/>
    <s v="113"/>
    <x v="0"/>
    <x v="2"/>
    <s v="3.1.1"/>
    <n v="1"/>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3"/>
    <s v=" "/>
    <x v="0"/>
    <n v="1"/>
    <n v="0.8"/>
    <x v="2"/>
    <x v="4"/>
    <n v="100"/>
    <n v="100"/>
    <x v="0"/>
    <d v="2021-11-08T00:00:00"/>
  </r>
  <r>
    <s v="2020-12-22"/>
    <s v="MOVILIDAD"/>
    <s v="SECRETARIA DISTRITAL DE MOVILIDAD - SDM"/>
    <s v="113"/>
    <x v="0"/>
    <x v="2"/>
    <s v="3.1.1"/>
    <n v="2"/>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3"/>
    <s v=" "/>
    <x v="0"/>
    <n v="1"/>
    <n v="0.8"/>
    <x v="2"/>
    <x v="4"/>
    <n v="100"/>
    <n v="100"/>
    <x v="0"/>
    <d v="2021-11-08T00:00:00"/>
  </r>
  <r>
    <s v="2020-12-22"/>
    <s v="MOVILIDAD"/>
    <s v="SECRETARIA DISTRITAL DE MOVILIDAD - SDM"/>
    <s v="113"/>
    <x v="0"/>
    <x v="2"/>
    <s v="3.1.2"/>
    <n v="1"/>
    <s v="DIRECCIÓN SECTOR MOVILIDAD"/>
    <x v="1"/>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3"/>
    <s v=" "/>
    <x v="0"/>
    <n v="1"/>
    <n v="0.8"/>
    <x v="2"/>
    <x v="4"/>
    <n v="100"/>
    <n v="100"/>
    <x v="0"/>
    <d v="2021-11-08T00:00:00"/>
  </r>
  <r>
    <s v="2020-12-22"/>
    <s v="MOVILIDAD"/>
    <s v="SECRETARIA DISTRITAL DE MOVILIDAD - SDM"/>
    <s v="113"/>
    <x v="0"/>
    <x v="2"/>
    <s v="3.1.3"/>
    <n v="1"/>
    <s v="DIRECCIÓN SECTOR MOVILIDAD"/>
    <x v="1"/>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3"/>
    <s v=" "/>
    <x v="0"/>
    <n v="1"/>
    <n v="0.8"/>
    <x v="3"/>
    <x v="5"/>
    <n v="100"/>
    <n v="100"/>
    <x v="0"/>
    <d v="2021-07-07T00:00:00"/>
  </r>
  <r>
    <s v="2020-12-22"/>
    <s v="MOVILIDAD"/>
    <s v="SECRETARIA DISTRITAL DE MOVILIDAD - SDM"/>
    <s v="113"/>
    <x v="0"/>
    <x v="2"/>
    <s v="3.2.1"/>
    <n v="1"/>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4"/>
    <s v=" "/>
    <x v="0"/>
    <n v="1"/>
    <n v="0.8"/>
    <x v="2"/>
    <x v="6"/>
    <n v="100"/>
    <n v="100"/>
    <x v="0"/>
    <d v="2021-07-07T00:00:00"/>
  </r>
  <r>
    <s v="2020-12-22"/>
    <s v="MOVILIDAD"/>
    <s v="SECRETARIA DISTRITAL DE MOVILIDAD - SDM"/>
    <s v="113"/>
    <x v="0"/>
    <x v="2"/>
    <s v="3.2.1"/>
    <n v="2"/>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4"/>
    <s v=" "/>
    <x v="0"/>
    <n v="1"/>
    <n v="0.8"/>
    <x v="2"/>
    <x v="6"/>
    <n v="100"/>
    <n v="100"/>
    <x v="0"/>
    <d v="2021-07-07T00:00:00"/>
  </r>
  <r>
    <s v="2020-12-22"/>
    <s v="MOVILIDAD"/>
    <s v="SECRETARIA DISTRITAL DE MOVILIDAD - SDM"/>
    <s v="113"/>
    <x v="0"/>
    <x v="2"/>
    <s v="3.2.1"/>
    <n v="3"/>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3"/>
    <s v=" "/>
    <x v="0"/>
    <n v="1"/>
    <n v="0.8"/>
    <x v="2"/>
    <x v="6"/>
    <n v="100"/>
    <n v="100"/>
    <x v="0"/>
    <d v="2022-01-07T00:00:00"/>
  </r>
  <r>
    <s v="2021-06-18"/>
    <s v="MOVILIDAD"/>
    <s v="SECRETARIA DISTRITAL DE MOVILIDAD - SDM"/>
    <s v="113"/>
    <x v="1"/>
    <x v="3"/>
    <s v="3.1.3.1.1"/>
    <n v="1"/>
    <s v="DIRECCIÓN SECTOR MOVILIDAD"/>
    <x v="0"/>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s v="2021-07-01"/>
    <x v="5"/>
    <s v=" "/>
    <x v="0"/>
    <n v="1"/>
    <n v="0.8"/>
    <x v="1"/>
    <x v="1"/>
    <n v="100"/>
    <n v="100"/>
    <x v="0"/>
    <d v="2021-12-09T00:00:00"/>
  </r>
  <r>
    <s v="2021-06-18"/>
    <s v="MOVILIDAD"/>
    <s v="SECRETARIA DISTRITAL DE MOVILIDAD - SDM"/>
    <s v="113"/>
    <x v="1"/>
    <x v="3"/>
    <s v="3.1.3.1.2"/>
    <n v="1"/>
    <s v="DIRECCIÓN SECTOR MOVILIDAD"/>
    <x v="0"/>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s v="2021-07-01"/>
    <x v="5"/>
    <s v=" "/>
    <x v="0"/>
    <n v="1"/>
    <n v="0.8"/>
    <x v="1"/>
    <x v="1"/>
    <n v="100"/>
    <n v="100"/>
    <x v="0"/>
    <d v="2021-12-09T00:00:00"/>
  </r>
  <r>
    <s v="2021-06-18"/>
    <s v="MOVILIDAD"/>
    <s v="SECRETARIA DISTRITAL DE MOVILIDAD - SDM"/>
    <s v="113"/>
    <x v="1"/>
    <x v="3"/>
    <s v="3.1.3.1.3"/>
    <n v="1"/>
    <s v="DIRECCIÓN SECTOR MOVILIDAD"/>
    <x v="0"/>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 "/>
    <s v="2021-07-01"/>
    <x v="5"/>
    <s v=" "/>
    <x v="0"/>
    <n v="1"/>
    <n v="1"/>
    <x v="1"/>
    <x v="1"/>
    <n v="100"/>
    <n v="100"/>
    <x v="0"/>
    <d v="2022-01-05T00:00:00"/>
  </r>
  <r>
    <s v="2021-06-18"/>
    <s v="MOVILIDAD"/>
    <s v="SECRETARIA DISTRITAL DE MOVILIDAD - SDM"/>
    <s v="113"/>
    <x v="1"/>
    <x v="3"/>
    <s v="3.1.3.1.4"/>
    <n v="1"/>
    <s v="DIRECCIÓN SECTOR MOVILIDAD"/>
    <x v="0"/>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s v="2021-07-01"/>
    <x v="5"/>
    <s v=" "/>
    <x v="0"/>
    <n v="1"/>
    <n v="1"/>
    <x v="1"/>
    <x v="1"/>
    <n v="100"/>
    <n v="100"/>
    <x v="0"/>
    <d v="2021-12-09T00:00:00"/>
  </r>
  <r>
    <s v="2021-06-18"/>
    <s v="MOVILIDAD"/>
    <s v="SECRETARIA DISTRITAL DE MOVILIDAD - SDM"/>
    <s v="113"/>
    <x v="1"/>
    <x v="3"/>
    <s v="3.1.3.2.1"/>
    <n v="1"/>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s v="2021-08-01"/>
    <x v="6"/>
    <s v=" "/>
    <x v="0"/>
    <n v="1"/>
    <n v="1"/>
    <x v="4"/>
    <x v="7"/>
    <n v="100"/>
    <n v="100"/>
    <x v="0"/>
    <d v="2021-09-08T00:00:00"/>
  </r>
  <r>
    <s v="2021-06-18"/>
    <s v="MOVILIDAD"/>
    <s v="SECRETARIA DISTRITAL DE MOVILIDAD - SDM"/>
    <s v="113"/>
    <x v="1"/>
    <x v="3"/>
    <s v="3.1.3.2.1"/>
    <n v="2"/>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s v="2021-09-01"/>
    <x v="7"/>
    <s v=" "/>
    <x v="1"/>
    <m/>
    <m/>
    <x v="4"/>
    <x v="7"/>
    <n v="100"/>
    <n v="100"/>
    <x v="0"/>
    <d v="2022-07-11T00:00:00"/>
  </r>
  <r>
    <s v="2021-06-18"/>
    <s v="MOVILIDAD"/>
    <s v="SECRETARIA DISTRITAL DE MOVILIDAD - SDM"/>
    <s v="113"/>
    <x v="1"/>
    <x v="3"/>
    <s v="3.1.3.2.1"/>
    <n v="3"/>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s v="2021-09-01"/>
    <x v="7"/>
    <s v=" "/>
    <x v="1"/>
    <m/>
    <m/>
    <x v="4"/>
    <x v="7"/>
    <n v="100"/>
    <n v="100"/>
    <x v="0"/>
    <d v="2022-07-11T00:00:00"/>
  </r>
  <r>
    <s v="2021-06-18"/>
    <s v="MOVILIDAD"/>
    <s v="SECRETARIA DISTRITAL DE MOVILIDAD - SDM"/>
    <s v="113"/>
    <x v="1"/>
    <x v="3"/>
    <s v="3.1.3.3.1"/>
    <n v="1"/>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s v="2021-08-01"/>
    <x v="6"/>
    <s v=" "/>
    <x v="0"/>
    <n v="1"/>
    <n v="1"/>
    <x v="4"/>
    <x v="7"/>
    <n v="100"/>
    <n v="100"/>
    <x v="0"/>
    <d v="2021-09-08T00:00:00"/>
  </r>
  <r>
    <s v="2021-06-18"/>
    <s v="MOVILIDAD"/>
    <s v="SECRETARIA DISTRITAL DE MOVILIDAD - SDM"/>
    <s v="113"/>
    <x v="1"/>
    <x v="3"/>
    <s v="3.1.3.3.1"/>
    <n v="2"/>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s v="2021-08-01"/>
    <x v="6"/>
    <s v=" "/>
    <x v="0"/>
    <n v="1"/>
    <n v="0.8"/>
    <x v="4"/>
    <x v="7"/>
    <n v="100"/>
    <n v="100"/>
    <x v="0"/>
    <d v="2021-09-08T00:00:00"/>
  </r>
  <r>
    <s v="2021-06-18"/>
    <s v="MOVILIDAD"/>
    <s v="SECRETARIA DISTRITAL DE MOVILIDAD - SDM"/>
    <s v="113"/>
    <x v="1"/>
    <x v="3"/>
    <s v="3.1.3.3.1"/>
    <n v="3"/>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s v="2021-09-01"/>
    <x v="7"/>
    <s v=" "/>
    <x v="1"/>
    <m/>
    <m/>
    <x v="4"/>
    <x v="7"/>
    <n v="100"/>
    <n v="100"/>
    <x v="0"/>
    <d v="2022-07-11T00:00:00"/>
  </r>
  <r>
    <s v="2021-06-18"/>
    <s v="MOVILIDAD"/>
    <s v="SECRETARIA DISTRITAL DE MOVILIDAD - SDM"/>
    <s v="113"/>
    <x v="1"/>
    <x v="3"/>
    <s v="3.1.3.3.1"/>
    <n v="4"/>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s v="2021-09-01"/>
    <x v="7"/>
    <s v=" "/>
    <x v="1"/>
    <m/>
    <m/>
    <x v="4"/>
    <x v="7"/>
    <n v="100"/>
    <n v="100"/>
    <x v="0"/>
    <d v="2022-07-11T00:00:00"/>
  </r>
  <r>
    <s v="2021-06-18"/>
    <s v="MOVILIDAD"/>
    <s v="SECRETARIA DISTRITAL DE MOVILIDAD - SDM"/>
    <s v="113"/>
    <x v="1"/>
    <x v="3"/>
    <s v="3.1.3.4.1"/>
    <n v="1"/>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s v="2021-07-01"/>
    <x v="8"/>
    <s v=" "/>
    <x v="1"/>
    <m/>
    <m/>
    <x v="1"/>
    <x v="1"/>
    <n v="100"/>
    <n v="100"/>
    <x v="0"/>
    <d v="2022-06-08T00:00:00"/>
  </r>
  <r>
    <s v="2021-06-18"/>
    <s v="MOVILIDAD"/>
    <s v="SECRETARIA DISTRITAL DE MOVILIDAD - SDM"/>
    <s v="113"/>
    <x v="1"/>
    <x v="3"/>
    <s v="3.1.3.4.1"/>
    <n v="2"/>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s v="2021-07-01"/>
    <x v="8"/>
    <s v=" "/>
    <x v="1"/>
    <m/>
    <m/>
    <x v="1"/>
    <x v="1"/>
    <n v="100"/>
    <n v="100"/>
    <x v="0"/>
    <d v="2022-06-08T00:00:00"/>
  </r>
  <r>
    <s v="2021-06-18"/>
    <s v="MOVILIDAD"/>
    <s v="SECRETARIA DISTRITAL DE MOVILIDAD - SDM"/>
    <s v="113"/>
    <x v="1"/>
    <x v="3"/>
    <s v="3.1.3.4.1"/>
    <n v="3"/>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s v="2021-07-01"/>
    <x v="8"/>
    <s v=" "/>
    <x v="1"/>
    <m/>
    <m/>
    <x v="1"/>
    <x v="1"/>
    <n v="100"/>
    <n v="100"/>
    <x v="0"/>
    <d v="2022-06-08T00:00:00"/>
  </r>
  <r>
    <s v="2021-06-18"/>
    <s v="MOVILIDAD"/>
    <s v="SECRETARIA DISTRITAL DE MOVILIDAD - SDM"/>
    <s v="113"/>
    <x v="1"/>
    <x v="3"/>
    <s v="3.1.3.5.1"/>
    <n v="1"/>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s v="2021-07-01"/>
    <x v="8"/>
    <s v=" "/>
    <x v="1"/>
    <m/>
    <m/>
    <x v="1"/>
    <x v="8"/>
    <n v="100"/>
    <n v="100"/>
    <x v="0"/>
    <d v="2022-02-04T00:00:00"/>
  </r>
  <r>
    <s v="2021-06-18"/>
    <s v="MOVILIDAD"/>
    <s v="SECRETARIA DISTRITAL DE MOVILIDAD - SDM"/>
    <s v="113"/>
    <x v="1"/>
    <x v="3"/>
    <s v="3.1.3.5.1"/>
    <n v="2"/>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s v="2021-10-01"/>
    <x v="8"/>
    <s v=" "/>
    <x v="1"/>
    <m/>
    <m/>
    <x v="1"/>
    <x v="8"/>
    <n v="100"/>
    <n v="100"/>
    <x v="0"/>
    <d v="2022-06-08T00:00:00"/>
  </r>
  <r>
    <s v="2021-06-18"/>
    <s v="MOVILIDAD"/>
    <s v="SECRETARIA DISTRITAL DE MOVILIDAD - SDM"/>
    <s v="113"/>
    <x v="1"/>
    <x v="3"/>
    <s v="3.1.3.6.1"/>
    <n v="1"/>
    <s v="DIRECCIÓN SECTOR MOVILIDAD"/>
    <x v="0"/>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s v="2021-07-01"/>
    <x v="5"/>
    <s v=" "/>
    <x v="0"/>
    <n v="1"/>
    <n v="0.8"/>
    <x v="1"/>
    <x v="8"/>
    <n v="100"/>
    <n v="100"/>
    <x v="0"/>
    <d v="2022-01-06T00:00:00"/>
  </r>
  <r>
    <s v="2021-06-18"/>
    <s v="MOVILIDAD"/>
    <s v="SECRETARIA DISTRITAL DE MOVILIDAD - SDM"/>
    <s v="113"/>
    <x v="1"/>
    <x v="3"/>
    <s v="3.2.1.1.1"/>
    <n v="1"/>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s v="2021-07-01"/>
    <x v="5"/>
    <s v=" "/>
    <x v="0"/>
    <n v="1"/>
    <n v="0.8"/>
    <x v="1"/>
    <x v="9"/>
    <n v="100"/>
    <n v="100"/>
    <x v="0"/>
    <d v="2022-01-03T00:00:00"/>
  </r>
  <r>
    <s v="2021-06-18"/>
    <s v="MOVILIDAD"/>
    <s v="SECRETARIA DISTRITAL DE MOVILIDAD - SDM"/>
    <s v="113"/>
    <x v="1"/>
    <x v="3"/>
    <s v="3.2.1.1.1"/>
    <n v="2"/>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9"/>
    <s v=" "/>
    <x v="0"/>
    <n v="1"/>
    <n v="0.8"/>
    <x v="5"/>
    <x v="10"/>
    <n v="100"/>
    <n v="100"/>
    <x v="0"/>
    <d v="2021-12-09T00:00:00"/>
  </r>
  <r>
    <s v="2021-06-18"/>
    <s v="MOVILIDAD"/>
    <s v="SECRETARIA DISTRITAL DE MOVILIDAD - SDM"/>
    <s v="113"/>
    <x v="1"/>
    <x v="3"/>
    <s v="3.2.1.1.1"/>
    <n v="3"/>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10"/>
    <s v=" "/>
    <x v="1"/>
    <m/>
    <m/>
    <x v="6"/>
    <x v="11"/>
    <n v="100"/>
    <n v="100"/>
    <x v="0"/>
    <d v="2022-03-17T00:00:00"/>
  </r>
  <r>
    <s v="2021-06-18"/>
    <s v="MOVILIDAD"/>
    <s v="SECRETARIA DISTRITAL DE MOVILIDAD - SDM"/>
    <s v="113"/>
    <x v="1"/>
    <x v="3"/>
    <s v="3.2.1.2.1"/>
    <n v="1"/>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s v="2021-07-01"/>
    <x v="5"/>
    <s v=" "/>
    <x v="0"/>
    <n v="1"/>
    <n v="0.8"/>
    <x v="7"/>
    <x v="12"/>
    <n v="100"/>
    <n v="100"/>
    <x v="0"/>
    <d v="2022-01-11T00:00:00"/>
  </r>
  <r>
    <s v="2021-06-18"/>
    <s v="MOVILIDAD"/>
    <s v="SECRETARIA DISTRITAL DE MOVILIDAD - SDM"/>
    <s v="113"/>
    <x v="1"/>
    <x v="3"/>
    <s v="3.2.1.2.1"/>
    <n v="2"/>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9"/>
    <s v=" "/>
    <x v="0"/>
    <n v="1"/>
    <n v="0.8"/>
    <x v="5"/>
    <x v="10"/>
    <n v="100"/>
    <n v="100"/>
    <x v="0"/>
    <d v="2021-12-09T00:00:00"/>
  </r>
  <r>
    <s v="2021-06-18"/>
    <s v="MOVILIDAD"/>
    <s v="SECRETARIA DISTRITAL DE MOVILIDAD - SDM"/>
    <s v="113"/>
    <x v="1"/>
    <x v="3"/>
    <s v="3.2.1.2.1"/>
    <n v="3"/>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10"/>
    <s v=" "/>
    <x v="1"/>
    <m/>
    <m/>
    <x v="6"/>
    <x v="11"/>
    <n v="100"/>
    <n v="100"/>
    <x v="0"/>
    <d v="2022-03-17T00:00:00"/>
  </r>
  <r>
    <s v="2021-06-18"/>
    <s v="MOVILIDAD"/>
    <s v="SECRETARIA DISTRITAL DE MOVILIDAD - SDM"/>
    <s v="113"/>
    <x v="1"/>
    <x v="3"/>
    <s v="3.2.1.3.1"/>
    <n v="1"/>
    <s v="DIRECCIÓN SECTOR MOVILIDAD"/>
    <x v="0"/>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s v="2021-07-01"/>
    <x v="5"/>
    <s v=" "/>
    <x v="0"/>
    <n v="1"/>
    <n v="0.8"/>
    <x v="1"/>
    <x v="9"/>
    <n v="100"/>
    <n v="100"/>
    <x v="0"/>
    <d v="2022-01-05T00:00:00"/>
  </r>
  <r>
    <s v="2021-06-18"/>
    <s v="MOVILIDAD"/>
    <s v="SECRETARIA DISTRITAL DE MOVILIDAD - SDM"/>
    <s v="113"/>
    <x v="1"/>
    <x v="3"/>
    <s v="3.2.3.1"/>
    <n v="1"/>
    <s v="DIRECCIÓN SECTOR MOVILIDAD"/>
    <x v="0"/>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s v="2021-10-01"/>
    <x v="5"/>
    <s v=" "/>
    <x v="0"/>
    <n v="1"/>
    <n v="0.8"/>
    <x v="1"/>
    <x v="9"/>
    <n v="100"/>
    <n v="100"/>
    <x v="0"/>
    <d v="2022-01-03T00:00:00"/>
  </r>
  <r>
    <s v="2021-06-18"/>
    <s v="MOVILIDAD"/>
    <s v="SECRETARIA DISTRITAL DE MOVILIDAD - SDM"/>
    <s v="113"/>
    <x v="1"/>
    <x v="3"/>
    <s v="3.3.1.1.1"/>
    <n v="1"/>
    <s v="DIRECCIÓN SECTOR MOVILIDAD"/>
    <x v="0"/>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s v="2021-07-01"/>
    <x v="7"/>
    <s v=" "/>
    <x v="1"/>
    <m/>
    <m/>
    <x v="8"/>
    <x v="13"/>
    <n v="100"/>
    <n v="100"/>
    <x v="0"/>
    <d v="2022-07-11T00:00:00"/>
  </r>
  <r>
    <s v="2021-06-18"/>
    <s v="MOVILIDAD"/>
    <s v="SECRETARIA DISTRITAL DE MOVILIDAD - SDM"/>
    <s v="113"/>
    <x v="1"/>
    <x v="3"/>
    <s v="3.3.1.1.2"/>
    <n v="1"/>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s v="2021-07-01"/>
    <x v="5"/>
    <s v=" "/>
    <x v="2"/>
    <n v="1"/>
    <n v="0.5"/>
    <x v="4"/>
    <x v="14"/>
    <n v="100"/>
    <n v="100"/>
    <x v="0"/>
    <d v="2022-01-06T00:00:00"/>
  </r>
  <r>
    <s v="2021-06-18"/>
    <s v="MOVILIDAD"/>
    <s v="SECRETARIA DISTRITAL DE MOVILIDAD - SDM"/>
    <s v="113"/>
    <x v="1"/>
    <x v="3"/>
    <s v="3.3.1.1.2"/>
    <n v="2"/>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s v="2021-07-01"/>
    <x v="5"/>
    <s v=" "/>
    <x v="2"/>
    <n v="1"/>
    <n v="0.5"/>
    <x v="4"/>
    <x v="14"/>
    <n v="100"/>
    <n v="100"/>
    <x v="0"/>
    <d v="2022-01-06T00:00:00"/>
  </r>
  <r>
    <s v="2021-06-18"/>
    <s v="MOVILIDAD"/>
    <s v="SECRETARIA DISTRITAL DE MOVILIDAD - SDM"/>
    <s v="113"/>
    <x v="1"/>
    <x v="3"/>
    <s v="3.3.1.2.1"/>
    <n v="1"/>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s v="2021-07-01"/>
    <x v="5"/>
    <s v=" "/>
    <x v="0"/>
    <n v="1"/>
    <n v="0.8"/>
    <x v="4"/>
    <x v="15"/>
    <n v="100"/>
    <n v="100"/>
    <x v="0"/>
    <d v="2022-01-06T00:00:00"/>
  </r>
  <r>
    <s v="2021-06-18"/>
    <s v="MOVILIDAD"/>
    <s v="SECRETARIA DISTRITAL DE MOVILIDAD - SDM"/>
    <s v="113"/>
    <x v="1"/>
    <x v="3"/>
    <s v="3.3.1.2.1"/>
    <n v="2"/>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s v="2021-07-01"/>
    <x v="7"/>
    <s v=" "/>
    <x v="1"/>
    <m/>
    <m/>
    <x v="8"/>
    <x v="16"/>
    <n v="100"/>
    <n v="100"/>
    <x v="0"/>
    <d v="2022-07-11T00:00:00"/>
  </r>
  <r>
    <s v="2021-06-18"/>
    <s v="MOVILIDAD"/>
    <s v="SECRETARIA DISTRITAL DE MOVILIDAD - SDM"/>
    <s v="113"/>
    <x v="1"/>
    <x v="3"/>
    <s v="3.3.1.2.2"/>
    <n v="1"/>
    <s v="DIRECCIÓN SECTOR MOVILIDAD"/>
    <x v="0"/>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s v="2021-07-01"/>
    <x v="7"/>
    <s v=" "/>
    <x v="1"/>
    <m/>
    <m/>
    <x v="9"/>
    <x v="17"/>
    <n v="100"/>
    <n v="100"/>
    <x v="0"/>
    <d v="2022-07-11T00:00:00"/>
  </r>
  <r>
    <s v="2021-06-18"/>
    <s v="MOVILIDAD"/>
    <s v="SECRETARIA DISTRITAL DE MOVILIDAD - SDM"/>
    <s v="113"/>
    <x v="1"/>
    <x v="3"/>
    <s v="3.3.1.6.1"/>
    <n v="1"/>
    <s v="DIRECCIÓN SECTOR MOVILIDAD"/>
    <x v="0"/>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s v="2021-07-01"/>
    <x v="7"/>
    <s v=" "/>
    <x v="1"/>
    <m/>
    <m/>
    <x v="4"/>
    <x v="14"/>
    <n v="100"/>
    <n v="100"/>
    <x v="0"/>
    <d v="2022-07-08T00:00:00"/>
  </r>
  <r>
    <s v="2021-06-18"/>
    <s v="MOVILIDAD"/>
    <s v="SECRETARIA DISTRITAL DE MOVILIDAD - SDM"/>
    <s v="113"/>
    <x v="1"/>
    <x v="3"/>
    <s v="3.3.1.7.1"/>
    <n v="1"/>
    <s v="DIRECCIÓN SECTOR MOVILIDAD"/>
    <x v="0"/>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x v="5"/>
    <s v=" "/>
    <x v="0"/>
    <n v="1"/>
    <n v="0.8"/>
    <x v="4"/>
    <x v="14"/>
    <n v="100"/>
    <n v="100"/>
    <x v="0"/>
    <d v="2022-01-06T00:00:00"/>
  </r>
  <r>
    <s v="2021-06-18"/>
    <s v="MOVILIDAD"/>
    <s v="SECRETARIA DISTRITAL DE MOVILIDAD - SDM"/>
    <s v="113"/>
    <x v="1"/>
    <x v="3"/>
    <s v="3.3.2.1"/>
    <n v="1"/>
    <s v="DIRECCIÓN SECTOR MOVILIDAD"/>
    <x v="0"/>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s v="2021-07-01"/>
    <x v="5"/>
    <s v=" "/>
    <x v="0"/>
    <n v="1"/>
    <n v="0.8"/>
    <x v="4"/>
    <x v="14"/>
    <n v="100"/>
    <n v="100"/>
    <x v="0"/>
    <d v="2022-01-06T00:00:00"/>
  </r>
  <r>
    <s v="2021-06-18"/>
    <s v="MOVILIDAD"/>
    <s v="SECRETARIA DISTRITAL DE MOVILIDAD - SDM"/>
    <s v="113"/>
    <x v="1"/>
    <x v="3"/>
    <s v="3.3.2.2"/>
    <n v="1"/>
    <s v="DIRECCIÓN SECTOR MOVILIDAD"/>
    <x v="0"/>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s v="2021-07-01"/>
    <x v="5"/>
    <s v=" "/>
    <x v="0"/>
    <n v="1"/>
    <n v="0.8"/>
    <x v="4"/>
    <x v="14"/>
    <n v="100"/>
    <n v="100"/>
    <x v="0"/>
    <d v="2022-01-06T00:00:00"/>
  </r>
  <r>
    <s v="2021-06-18"/>
    <s v="MOVILIDAD"/>
    <s v="SECRETARIA DISTRITAL DE MOVILIDAD - SDM"/>
    <s v="113"/>
    <x v="1"/>
    <x v="3"/>
    <s v="3.3.4.5.1"/>
    <n v="1"/>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s v="2021-07-01"/>
    <x v="5"/>
    <s v=" "/>
    <x v="0"/>
    <n v="1"/>
    <n v="0.8"/>
    <x v="4"/>
    <x v="14"/>
    <n v="100"/>
    <n v="100"/>
    <x v="0"/>
    <d v="2022-01-06T00:00:00"/>
  </r>
  <r>
    <s v="2021-06-18"/>
    <s v="MOVILIDAD"/>
    <s v="SECRETARIA DISTRITAL DE MOVILIDAD - SDM"/>
    <s v="113"/>
    <x v="1"/>
    <x v="3"/>
    <s v="3.3.4.5.1"/>
    <n v="2"/>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s v="2021-07-01"/>
    <x v="5"/>
    <s v=" "/>
    <x v="0"/>
    <n v="1"/>
    <n v="0.8"/>
    <x v="10"/>
    <x v="18"/>
    <n v="100"/>
    <n v="100"/>
    <x v="0"/>
    <d v="2021-01-11T00:00:00"/>
  </r>
  <r>
    <s v="2021-06-18"/>
    <s v="MOVILIDAD"/>
    <s v="SECRETARIA DISTRITAL DE MOVILIDAD - SDM"/>
    <s v="113"/>
    <x v="1"/>
    <x v="3"/>
    <s v="3.3.4.5.1"/>
    <n v="3"/>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s v="2021-07-01"/>
    <x v="5"/>
    <s v=" "/>
    <x v="0"/>
    <n v="1"/>
    <n v="0.8"/>
    <x v="11"/>
    <x v="19"/>
    <n v="100"/>
    <n v="100"/>
    <x v="0"/>
    <d v="2022-01-07T00:00:00"/>
  </r>
  <r>
    <s v="2021-06-18"/>
    <s v="MOVILIDAD"/>
    <s v="SECRETARIA DISTRITAL DE MOVILIDAD - SDM"/>
    <s v="113"/>
    <x v="1"/>
    <x v="3"/>
    <s v="3.3.4.5.1"/>
    <n v="4"/>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s v="2021-07-01"/>
    <x v="5"/>
    <s v=" "/>
    <x v="0"/>
    <n v="1"/>
    <n v="0.8"/>
    <x v="4"/>
    <x v="14"/>
    <n v="100"/>
    <n v="100"/>
    <x v="0"/>
    <d v="2022-01-06T00:00:00"/>
  </r>
  <r>
    <s v="2021-09-21"/>
    <s v="MOVILIDAD"/>
    <s v="SECRETARIA DISTRITAL DE MOVILIDAD - SDM"/>
    <s v="113"/>
    <x v="1"/>
    <x v="4"/>
    <s v="3.3.1.2"/>
    <n v="1"/>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s v="SUBDIRECCIÓN DE SEMAFORIZACIÓN"/>
    <s v="2021-10-01"/>
    <x v="11"/>
    <s v=" "/>
    <x v="0"/>
    <n v="1"/>
    <n v="0.8"/>
    <x v="1"/>
    <x v="8"/>
    <n v="100"/>
    <n v="100"/>
    <x v="0"/>
    <d v="2021-12-09T00:00:00"/>
  </r>
  <r>
    <s v="2021-09-21"/>
    <s v="MOVILIDAD"/>
    <s v="SECRETARIA DISTRITAL DE MOVILIDAD - SDM"/>
    <s v="113"/>
    <x v="1"/>
    <x v="4"/>
    <s v="3.3.1.2"/>
    <n v="2"/>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s v="SUBDIRECCIÓN DE SEMAFORIZACIÓN"/>
    <s v="2021-10-01"/>
    <x v="12"/>
    <s v=" "/>
    <x v="1"/>
    <m/>
    <s v="&lt;"/>
    <x v="1"/>
    <x v="8"/>
    <n v="100"/>
    <n v="100"/>
    <x v="0"/>
    <d v="2022-01-03T00:00:00"/>
  </r>
  <r>
    <s v="2021-09-21"/>
    <s v="MOVILIDAD"/>
    <s v="SECRETARIA DISTRITAL DE MOVILIDAD - SDM"/>
    <s v="113"/>
    <x v="1"/>
    <x v="4"/>
    <s v="3.3.1.4"/>
    <n v="1"/>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s v="DIRECCIÓN DE CONTRATACIÓN Y SUBSECRETARÍA DE GESTIÓN DE LA MOVILIDAD"/>
    <s v="2021-10-01"/>
    <x v="12"/>
    <s v=" "/>
    <x v="1"/>
    <m/>
    <m/>
    <x v="12"/>
    <x v="20"/>
    <n v="100"/>
    <n v="100"/>
    <x v="0"/>
    <d v="2022-04-08T00:00:00"/>
  </r>
  <r>
    <s v="2021-09-21"/>
    <s v="MOVILIDAD"/>
    <s v="SECRETARIA DISTRITAL DE MOVILIDAD - SDM"/>
    <s v="113"/>
    <x v="1"/>
    <x v="4"/>
    <s v="3.3.1.4"/>
    <n v="2"/>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s v="DIRECCIÓN DE CONTRATACIÓN Y SUBSECRETARÍA DE GESTIÓN DE LA MOVILIDAD"/>
    <s v="2021-10-01"/>
    <x v="13"/>
    <s v=" "/>
    <x v="1"/>
    <m/>
    <m/>
    <x v="12"/>
    <x v="20"/>
    <n v="100"/>
    <n v="100"/>
    <x v="0"/>
    <d v="2022-04-08T00:00:00"/>
  </r>
  <r>
    <s v="2021-09-21"/>
    <s v="MOVILIDAD"/>
    <s v="SECRETARIA DISTRITAL DE MOVILIDAD - SDM"/>
    <s v="113"/>
    <x v="1"/>
    <x v="4"/>
    <s v="3.3.2.1"/>
    <n v="1"/>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s v="SUBDIRECCIÓN DE SEMAFORIZACIÓN Y/O SUPERVISOR DEL CONTRATO"/>
    <s v="2021-10-01"/>
    <x v="5"/>
    <s v=" "/>
    <x v="0"/>
    <n v="1"/>
    <n v="0.8"/>
    <x v="1"/>
    <x v="21"/>
    <n v="100"/>
    <n v="100"/>
    <x v="0"/>
    <d v="2022-01-03T00:00:00"/>
  </r>
  <r>
    <s v="2021-09-21"/>
    <s v="MOVILIDAD"/>
    <s v="SECRETARIA DISTRITAL DE MOVILIDAD - SDM"/>
    <s v="113"/>
    <x v="1"/>
    <x v="4"/>
    <s v="3.3.2.1"/>
    <n v="2"/>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s v="SUBDIRECCIÓN ADMINISTRATIVA"/>
    <s v="2021-10-01"/>
    <x v="5"/>
    <s v=" "/>
    <x v="0"/>
    <n v="1"/>
    <n v="0.8"/>
    <x v="4"/>
    <x v="7"/>
    <n v="100"/>
    <n v="100"/>
    <x v="0"/>
    <d v="2022-01-06T00:00:00"/>
  </r>
  <r>
    <s v="2021-09-21"/>
    <s v="MOVILIDAD"/>
    <s v="SECRETARIA DISTRITAL DE MOVILIDAD - SDM"/>
    <s v="113"/>
    <x v="1"/>
    <x v="4"/>
    <s v="3.3.2.2"/>
    <n v="1"/>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s v="SUBDIRECCIÓN ADMINISTRATIVA"/>
    <s v="2021-10-01"/>
    <x v="14"/>
    <s v=" "/>
    <x v="1"/>
    <m/>
    <m/>
    <x v="4"/>
    <x v="7"/>
    <n v="100"/>
    <n v="100"/>
    <x v="0"/>
    <d v="2022-01-06T00:00:00"/>
  </r>
  <r>
    <s v="2021-09-21"/>
    <s v="MOVILIDAD"/>
    <s v="SECRETARIA DISTRITAL DE MOVILIDAD - SDM"/>
    <s v="113"/>
    <x v="1"/>
    <x v="4"/>
    <s v="3.3.2.2"/>
    <n v="2"/>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s v="SUBDIRECCIÓN ADMINISTRATIVA"/>
    <s v="2021-10-01"/>
    <x v="5"/>
    <s v=" "/>
    <x v="0"/>
    <n v="1"/>
    <n v="0.8"/>
    <x v="4"/>
    <x v="7"/>
    <n v="100"/>
    <n v="100"/>
    <x v="0"/>
    <d v="2022-01-06T00:00:00"/>
  </r>
  <r>
    <s v="2021-10-05"/>
    <s v="MOVILIDAD"/>
    <s v="SECRETARIA DISTRITAL DE MOVILIDAD - SDM"/>
    <s v="113"/>
    <x v="1"/>
    <x v="5"/>
    <s v="3.3.1"/>
    <n v="1"/>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s v="SUBDIRECCIÓN DE SEÑALIZACIÓN -  SUBDIRECCIÓN ADMINISTRATIVA"/>
    <s v="2021-10-15"/>
    <x v="10"/>
    <s v=" "/>
    <x v="1"/>
    <m/>
    <m/>
    <x v="13"/>
    <x v="22"/>
    <n v="100"/>
    <n v="100"/>
    <x v="0"/>
    <d v="2022-03-30T00:00:00"/>
  </r>
  <r>
    <s v="2021-10-05"/>
    <s v="MOVILIDAD"/>
    <s v="SECRETARIA DISTRITAL DE MOVILIDAD - SDM"/>
    <s v="113"/>
    <x v="1"/>
    <x v="5"/>
    <s v="3.3.1"/>
    <n v="2"/>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s v="SUBDIRECCIÓN DE SEÑALIZACIÓN -  SUBDIRECCIÓN ADMINISTRATIVA"/>
    <s v="2021-10-15"/>
    <x v="10"/>
    <s v=" "/>
    <x v="1"/>
    <m/>
    <m/>
    <x v="13"/>
    <x v="22"/>
    <n v="100"/>
    <n v="100"/>
    <x v="0"/>
    <d v="2022-03-30T00:00:00"/>
  </r>
  <r>
    <s v="2021-10-05"/>
    <s v="MOVILIDAD"/>
    <s v="SECRETARIA DISTRITAL DE MOVILIDAD - SDM"/>
    <s v="113"/>
    <x v="1"/>
    <x v="5"/>
    <s v="3.3.2"/>
    <n v="1"/>
    <s v="DIRECCIÓN SECTOR MOVILIDAD"/>
    <x v="2"/>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s v="SUBDIRECCIÓN DE SEÑALIZACIÓN -  DESPACHO"/>
    <s v="2021-10-15"/>
    <x v="10"/>
    <s v=" "/>
    <x v="1"/>
    <m/>
    <m/>
    <x v="14"/>
    <x v="23"/>
    <n v="100"/>
    <n v="100"/>
    <x v="0"/>
    <d v="2022-03-16T00:00:00"/>
  </r>
  <r>
    <s v="2021-10-05"/>
    <s v="MOVILIDAD"/>
    <s v="SECRETARIA DISTRITAL DE MOVILIDAD - SDM"/>
    <s v="113"/>
    <x v="1"/>
    <x v="5"/>
    <s v="3.3.3"/>
    <n v="1"/>
    <s v="DIRECCIÓN SECTOR MOVILIDAD"/>
    <x v="2"/>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s v="SUBDIRECCIÓN DE SEÑALIZACIÓN -  DESPACHO"/>
    <s v="2021-10-15"/>
    <x v="10"/>
    <s v=" "/>
    <x v="1"/>
    <m/>
    <m/>
    <x v="14"/>
    <x v="23"/>
    <n v="100"/>
    <n v="100"/>
    <x v="0"/>
    <d v="2022-03-16T00:00:00"/>
  </r>
  <r>
    <s v="2021-12-16"/>
    <s v="MOVILIDAD"/>
    <s v="SECRETARIA DISTRITAL DE MOVILIDAD - SDM"/>
    <s v="113"/>
    <x v="1"/>
    <x v="0"/>
    <s v="3.2.1.1"/>
    <n v="1"/>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s v="DIRECCIÓN DE ATENCIÓN AL CIUDADANO"/>
    <s v="2022-01-03"/>
    <x v="15"/>
    <s v=" "/>
    <x v="1"/>
    <m/>
    <m/>
    <x v="2"/>
    <x v="4"/>
    <n v="100"/>
    <n v="100"/>
    <x v="0"/>
    <d v="2022-07-08T00:00:00"/>
  </r>
  <r>
    <s v="2021-12-16"/>
    <s v="MOVILIDAD"/>
    <s v="SECRETARIA DISTRITAL DE MOVILIDAD - SDM"/>
    <s v="113"/>
    <x v="1"/>
    <x v="0"/>
    <s v="3.2.1.1"/>
    <n v="2"/>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s v="DIRECCIÓN DE ATENCIÓN AL CIUDADANO"/>
    <s v="2022-01-03"/>
    <x v="15"/>
    <s v=" "/>
    <x v="1"/>
    <m/>
    <m/>
    <x v="2"/>
    <x v="4"/>
    <n v="100"/>
    <n v="100"/>
    <x v="0"/>
    <d v="2022-05-06T00:00:00"/>
  </r>
  <r>
    <s v="2021-12-16"/>
    <s v="MOVILIDAD"/>
    <s v="SECRETARIA DISTRITAL DE MOVILIDAD - SDM"/>
    <s v="113"/>
    <x v="1"/>
    <x v="0"/>
    <s v="3.2.1.1"/>
    <n v="3"/>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s v="DIRECCIÓN DE ATENCIÓN AL CIUDADANO"/>
    <s v="2022-01-03"/>
    <x v="16"/>
    <s v=" "/>
    <x v="1"/>
    <m/>
    <m/>
    <x v="2"/>
    <x v="4"/>
    <n v="0"/>
    <n v="0"/>
    <x v="1"/>
    <d v="2022-09-07T00:00:00"/>
  </r>
  <r>
    <s v="2021-12-16"/>
    <s v="MOVILIDAD"/>
    <s v="SECRETARIA DISTRITAL DE MOVILIDAD - SDM"/>
    <s v="113"/>
    <x v="1"/>
    <x v="0"/>
    <s v="3.2.3.1"/>
    <n v="1"/>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s v="DIRECCIÓN DE ATENCIÓN AL CIUDADANO"/>
    <s v="2022-01-03"/>
    <x v="8"/>
    <s v=" "/>
    <x v="1"/>
    <m/>
    <m/>
    <x v="2"/>
    <x v="4"/>
    <n v="100"/>
    <n v="100"/>
    <x v="0"/>
    <d v="2022-06-07T00:00:00"/>
  </r>
  <r>
    <s v="2021-12-16"/>
    <s v="MOVILIDAD"/>
    <s v="SECRETARIA DISTRITAL DE MOVILIDAD - SDM"/>
    <s v="113"/>
    <x v="1"/>
    <x v="0"/>
    <s v="3.2.3.1"/>
    <n v="2"/>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s v="DIRECCIÓN DE ATENCIÓN AL CIUDADANO"/>
    <s v="2022-06-01"/>
    <x v="16"/>
    <s v=" "/>
    <x v="1"/>
    <m/>
    <m/>
    <x v="2"/>
    <x v="4"/>
    <n v="0"/>
    <n v="0"/>
    <x v="1"/>
    <d v="2022-09-07T00:00:00"/>
  </r>
  <r>
    <s v="2021-12-16"/>
    <s v="MOVILIDAD"/>
    <s v="SECRETARIA DISTRITAL DE MOVILIDAD - SDM"/>
    <s v="113"/>
    <x v="1"/>
    <x v="0"/>
    <s v="3.2.4.1"/>
    <n v="1"/>
    <s v="DIRECCIÓN SECTOR MOVILIDAD"/>
    <x v="1"/>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s v="DIRECCIÓN DE ATENCIÓN AL CIUDADANO"/>
    <s v="2022-01-03"/>
    <x v="15"/>
    <s v=" "/>
    <x v="1"/>
    <m/>
    <m/>
    <x v="2"/>
    <x v="4"/>
    <n v="100"/>
    <n v="100"/>
    <x v="0"/>
    <d v="2022-07-08T00:00:00"/>
  </r>
  <r>
    <s v="2021-12-16"/>
    <s v="MOVILIDAD"/>
    <s v="SECRETARIA DISTRITAL DE MOVILIDAD - SDM"/>
    <s v="113"/>
    <x v="1"/>
    <x v="0"/>
    <s v="3.2.4.2"/>
    <n v="1"/>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s v="DIRECCIÓN DE ATENCIÓN AL CIUDADANO"/>
    <s v="2022-01-03"/>
    <x v="16"/>
    <s v=" "/>
    <x v="1"/>
    <m/>
    <m/>
    <x v="2"/>
    <x v="4"/>
    <n v="0"/>
    <n v="0"/>
    <x v="1"/>
    <d v="2022-09-07T00:00:00"/>
  </r>
  <r>
    <s v="2021-12-16"/>
    <s v="MOVILIDAD"/>
    <s v="SECRETARIA DISTRITAL DE MOVILIDAD - SDM"/>
    <s v="113"/>
    <x v="1"/>
    <x v="0"/>
    <s v="3.2.4.2"/>
    <n v="2"/>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s v="DIRECCIÓN DE ATENCIÓN AL CIUDADANO"/>
    <s v="2022-01-03"/>
    <x v="16"/>
    <s v=" "/>
    <x v="1"/>
    <m/>
    <m/>
    <x v="2"/>
    <x v="4"/>
    <n v="0"/>
    <n v="0"/>
    <x v="1"/>
    <d v="2022-09-07T00:00:00"/>
  </r>
  <r>
    <s v="2021-12-16"/>
    <s v="MOVILIDAD"/>
    <s v="SECRETARIA DISTRITAL DE MOVILIDAD - SDM"/>
    <s v="113"/>
    <x v="1"/>
    <x v="0"/>
    <s v="3.2.4.3"/>
    <n v="1"/>
    <s v="DIRECCIÓN SECTOR MOVILIDAD"/>
    <x v="1"/>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s v="DIRECCIÓN DE ATENCIÓN AL CIUDADANO"/>
    <s v="2022-01-03"/>
    <x v="16"/>
    <s v=" "/>
    <x v="1"/>
    <m/>
    <m/>
    <x v="2"/>
    <x v="4"/>
    <n v="0"/>
    <n v="0"/>
    <x v="1"/>
    <d v="2022-09-07T00:00:00"/>
  </r>
  <r>
    <s v="2021-12-16"/>
    <s v="MOVILIDAD"/>
    <s v="SECRETARIA DISTRITAL DE MOVILIDAD - SDM"/>
    <s v="113"/>
    <x v="1"/>
    <x v="0"/>
    <s v="3.2.5.1"/>
    <n v="1"/>
    <s v="DIRECCIÓN SECTOR MOVILIDAD"/>
    <x v="1"/>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s v="SUBDIRECCIÓN FINANCIERA  DIRECCIÓN DE ATENCIÓN AL CIUDADANO"/>
    <s v="2022-01-03"/>
    <x v="17"/>
    <s v=" "/>
    <x v="1"/>
    <m/>
    <m/>
    <x v="15"/>
    <x v="24"/>
    <n v="100"/>
    <n v="100"/>
    <x v="0"/>
    <d v="2022-04-07T00:00:00"/>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n v="1"/>
    <n v="0.8"/>
    <x v="0"/>
    <x v="0"/>
    <n v="100"/>
    <n v="100"/>
    <x v="0"/>
    <d v="2022-01-07T00:00:00"/>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n v="1"/>
    <n v="1"/>
    <x v="1"/>
    <x v="1"/>
    <n v="100"/>
    <n v="100"/>
    <x v="0"/>
    <d v="2021-07-08T00:00:00"/>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
    <s v=" "/>
    <x v="0"/>
    <n v="1"/>
    <n v="1"/>
    <x v="1"/>
    <x v="2"/>
    <n v="100"/>
    <n v="100"/>
    <x v="0"/>
    <d v="2021-07-02T00:00:00"/>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
    <s v=" "/>
    <x v="0"/>
    <n v="1"/>
    <n v="1"/>
    <x v="1"/>
    <x v="2"/>
    <n v="100"/>
    <n v="100"/>
    <x v="0"/>
    <d v="2021-07-02T00:00:00"/>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
    <s v=" "/>
    <x v="0"/>
    <n v="1"/>
    <n v="0.8"/>
    <x v="1"/>
    <x v="1"/>
    <n v="100"/>
    <n v="100"/>
    <x v="0"/>
    <d v="2020-12-09T00:00:00"/>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
    <s v=" "/>
    <x v="0"/>
    <n v="1"/>
    <n v="0.8"/>
    <x v="1"/>
    <x v="1"/>
    <n v="100"/>
    <n v="100"/>
    <x v="0"/>
    <d v="2021-07-02T00:00:00"/>
  </r>
  <r>
    <s v="2020-09-22"/>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2"/>
    <s v=" "/>
    <x v="0"/>
    <n v="1"/>
    <n v="0.8"/>
    <x v="2"/>
    <x v="3"/>
    <n v="100"/>
    <n v="100"/>
    <x v="0"/>
    <d v="2021-10-06T00:00:00"/>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4">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x v="0"/>
    <s v="2020-07-07"/>
    <d v="2021-12-31T00:00:00"/>
    <s v=" "/>
    <x v="0"/>
    <n v="1"/>
    <n v="0.8"/>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x v="1"/>
    <s v="2020-07-03"/>
    <s v="2021-06-22"/>
    <s v=" "/>
    <x v="0"/>
    <n v="1"/>
    <n v="1"/>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x v="2"/>
    <s v="2020-07-03"/>
    <s v="2021-06-22"/>
    <s v=" "/>
    <x v="0"/>
    <n v="1"/>
    <n v="1"/>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x v="2"/>
    <s v="2020-07-03"/>
    <s v="2021-06-22"/>
    <s v=" "/>
    <x v="0"/>
    <n v="1"/>
    <n v="1"/>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x v="2"/>
    <s v="2020-07-03"/>
    <s v="2021-06-22"/>
    <s v=" "/>
    <x v="0"/>
    <n v="1"/>
    <n v="1"/>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x v="2"/>
    <s v="2020-07-03"/>
    <s v="2021-06-22"/>
    <s v=" "/>
    <x v="0"/>
    <n v="1"/>
    <n v="1"/>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x v="2"/>
    <s v="2020-07-03"/>
    <s v="2021-06-22"/>
    <s v=" "/>
    <x v="0"/>
    <n v="1"/>
    <n v="1"/>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x v="1"/>
    <s v="2020-07-03"/>
    <s v="2021-06-22"/>
    <s v=" "/>
    <x v="0"/>
    <n v="1"/>
    <n v="0.8"/>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x v="1"/>
    <s v="2020-07-03"/>
    <s v="2021-06-22"/>
    <s v=" "/>
    <x v="0"/>
    <n v="1"/>
    <n v="0.8"/>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x v="3"/>
    <s v="2020-10-07"/>
    <s v="2021-09-22"/>
    <s v=" "/>
    <x v="0"/>
    <n v="1"/>
    <n v="0.8"/>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x v="4"/>
    <s v="2021-01-06"/>
    <s v="2021-12-22"/>
    <s v=" "/>
    <x v="0"/>
    <n v="1"/>
    <n v="0.8"/>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x v="4"/>
    <s v="2021-01-06"/>
    <s v="2021-12-22"/>
    <s v=" "/>
    <x v="0"/>
    <n v="1"/>
    <n v="0.8"/>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x v="4"/>
    <s v="2021-01-06"/>
    <s v="2021-12-22"/>
    <s v=" "/>
    <x v="0"/>
    <n v="1"/>
    <n v="0.8"/>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x v="5"/>
    <s v="2021-01-06"/>
    <s v="2021-12-22"/>
    <s v=" "/>
    <x v="0"/>
    <n v="1"/>
    <n v="0.8"/>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x v="6"/>
    <s v="2021-01-06"/>
    <s v="2021-07-05"/>
    <s v=" "/>
    <x v="0"/>
    <n v="1"/>
    <n v="0.8"/>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x v="6"/>
    <s v="2021-01-06"/>
    <s v="2021-07-05"/>
    <s v=" "/>
    <x v="0"/>
    <n v="1"/>
    <n v="0.8"/>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x v="6"/>
    <s v="2021-01-06"/>
    <s v="2021-12-22"/>
    <s v=" "/>
    <x v="0"/>
    <n v="1"/>
    <n v="0.8"/>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1-06-18"/>
    <s v="MOVILIDAD"/>
    <s v="SECRETARIA DISTRITAL DE MOVILIDAD - SDM"/>
    <s v="113"/>
    <n v="2021"/>
    <n v="97"/>
    <s v="3.1.3.1.1"/>
    <n v="1"/>
    <s v="DIRECCIÓN SECTOR MOVILIDAD"/>
    <s v="01 - AUDITORIA DE REGULARIDAD"/>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x v="1"/>
    <s v="2021-07-01"/>
    <s v="2021-12-31"/>
    <s v=" "/>
    <x v="0"/>
    <n v="1"/>
    <n v="0.8"/>
    <s v="SUBSECRETARÍA DE GESTIÓN DE LA MOVILIDAD"/>
    <s v="SUBDIRECCIÓN DE SEÑALIZACIÓN"/>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s Orfeo 20213116056261 y 20213116057151 de fecha 04/08/2021_x000a_* Contratos 2021-2014 y 2021-2021: Acta de reunión de fecha 19/08/2021 (Incluye el tema de Requisitos previos para la suscripción del aca de inicio_x000a_* Contratos 2021-2015 y 2021-2022: Radicados Orfeo 20213116346951 y 20213116346981 ademas se adjunta Acta de reunión de fecha 26/07/2021 (Incluye el tema de Requisitos previos para la suscripción del aca de inicio_x000a_* Contratos 2021-2016 y 2021-2023: Radicados Orfeo 20213115972871 y 20213115974021 de fecha 03/08/2021_x000a_* Contratos 2021-2017 y 2021-2024: Radicados Orfeo 20213116054861 y 20213116055951 de fecha 04/08/2021 _x000a_* Contratos 2021-2018 y 2021-2025: Radicados Orfeo 20213115976621 y 20213115976651 de fecha 04/08/2021_x000a__x000a_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Se aporta como evidencia:_x000a_* SS 20213116057151 de fecha 04/08/2021 relacionado con el contrato de interventoria 2021-2013 vinculado a su vez con el contrato de obra 2021-2020 _x000a_* Informe de señalización  sin fecha, donde se describen las acciones implementadas respecto al contrato 2021-2022 con interventoria a través del contrato 2021-20215_x000a_* SS 20213115972871 de fecha 03/08/2021 relacionado con el contrato de interventoria 20221-2016 vinculado a su vez con el contrato de obra 2021-2023 _x000a_* SS 20213116055951 de fecha 04/08/2021 relacionado con el contrato de interventoria 2021-2017 vinculado a su vez con el contrato de obra 2021-2024 _x000a_* SS 20213115976651 de fecha 04/08/2021 relacionado con el contrato de interventoria 20221-2018 vinculado a su vez con el contrato de obra 2021-2025_x000a__x000a_09/08/2021: No se aporta evidencia del avance de la gestión realizada para dar cumplimiento a la acción formulada"/>
  </r>
  <r>
    <s v="2021-06-18"/>
    <s v="MOVILIDAD"/>
    <s v="SECRETARIA DISTRITAL DE MOVILIDAD - SDM"/>
    <s v="113"/>
    <n v="2021"/>
    <n v="97"/>
    <s v="3.1.3.1.2"/>
    <n v="1"/>
    <s v="DIRECCIÓN SECTOR MOVILIDAD"/>
    <s v="01 - AUDITORIA DE REGULARIDAD"/>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x v="1"/>
    <s v="2021-07-01"/>
    <s v="2021-12-31"/>
    <s v=" "/>
    <x v="0"/>
    <n v="1"/>
    <n v="0.8"/>
    <s v="SUBSECRETARÍA DE GESTIÓN DE LA MOVILIDAD"/>
    <s v="SUBDIRECCIÓN DE SEÑALIZACIÓN"/>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 Orfeo 20213116056381 de fecha 04/08/2021 - Interventoria_x000a_* Contratos 2021-2014 y 2021-2021: Acta de reunión de fecha 19/08/2021 (Incluye el tema de Requisitos previos para la suscripción del aca de inicio_x000a_* Contratos 2021-2015 y 2021-2022: Radicado Orfeo  20213116346951 y 20213116346981 de fecha 20/08/2021, ademas se incluye Acta de reunión de fecha 26/07/2021 (Incluye el tema de Requisitos previos para la suscripción del acta de inicio_x000a_* Contratos 2021-2016 y 2021-2023: Radicados Orfeo 20213115974371 y 20213115974471 de fecha 03/08/2021_x000a_* Contratos 2021-2017 y 2021-2024: Radicados Orfeo 20213116054951 y 20213116055901  de fecha 04/08/2021 _x000a_* Contratos 2021-2018 y 2021-2025: Radicados Orfeo 20213115976631 y 20213115976641 de fecha 03/08/2021_x000a__x000a_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_x000a_06/09/2021:  Se aporta como evidencia:_x000a_SS  20213116056261 de fecha 04/08/2021 relacionado con el contrato de interventoria 20221-2013 vinculado a su vez con el contrato de obra 2021-2020 _x000a_Informe de señalización  sin fecha, donde se describen las acciones impleme ntadas respecto al contrato 2021-2022 con interentoria a través del contrato 2021-20215_x000a_SS 20213115974371 de fecha 03/08/2021 relacionado con el contrato de interventoria 20221-2016 vinculado a su vez con el contrato de obra 2021-2023 _x000a_SS 20213116055901  y 20213116054951 fecha 04/08/2021 relacionado con el contrato de interventoria 20221-2017 vinculado a su vez con el contrato de obra 2021-2024 _x000a_SS  20213115976631  y 20213115976641 fecha 03/08/2021 relacionado con el contrato de interventoria 20221-2018 vinculado a su vez con el contrato de obra 2021-2025 _x000a__x000a_09/08/2021: No se aporta evidencia del avance de la gestión realizada para dar cumplimiento a la acción formulada"/>
  </r>
  <r>
    <s v="2021-06-18"/>
    <s v="MOVILIDAD"/>
    <s v="SECRETARIA DISTRITAL DE MOVILIDAD - SDM"/>
    <s v="113"/>
    <n v="2021"/>
    <n v="97"/>
    <s v="3.1.3.1.3"/>
    <n v="1"/>
    <s v="DIRECCIÓN SECTOR MOVILIDAD"/>
    <s v="01 - AUDITORIA DE REGULARIDAD"/>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x v="7"/>
    <s v="2021-07-01"/>
    <s v="2021-12-31"/>
    <s v=" "/>
    <x v="0"/>
    <n v="1"/>
    <n v="1"/>
    <s v="SUBSECRETARÍA DE GESTIÓN DE LA MOVILIDAD"/>
    <s v="SUBDIRECCIÓN DE SEÑALIZACIÓN"/>
    <n v="100"/>
    <n v="100"/>
    <s v="CERRADA"/>
    <d v="2022-01-05T00:00:00"/>
    <s v="María Janneth Romero M"/>
    <s v="05/01/2022: El proceso aporta como evidencia la justificación de la ejecució, donde presenta el siguiente argumento: &quot;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quot;_x000a__x000a_Conforme lo anterior y lo observado en el seguimiento relaizado el 08/11/2021, se evidencia el cumplimiento de lo formulado por lo cual se recomienda el cierre de la acción.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Acta de reunión de fecha 19/08/2021 _x000a_* Contratos 2021-2015 y 2021-2022: Radicado Orfeo  20213116346921  de fecha 20/08/2021. El acta presentada como evidencia no incluye información vinculada con la actividad_x000a_* Contratos 2021-2016 y 2021-2023: Acta Comite de Seguimiento No. 1 de fecha 11/08/2021 (Numeral 4)_x000a_* Contratos 2021-2017 y 2021-2024: No se aporta evidencia dentro del repositorio correspondiente_x000a_* Contratos 2021-2018 y 2021-2025: Acta de reunión del 18/08/2021 (Segundo parrafo)_x000a__x000a_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1.3.1.4"/>
    <n v="1"/>
    <s v="DIRECCIÓN SECTOR MOVILIDAD"/>
    <s v="01 - AUDITORIA DE REGULARIDAD"/>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x v="1"/>
    <s v="2021-07-01"/>
    <s v="2021-12-31"/>
    <s v=" "/>
    <x v="0"/>
    <n v="1"/>
    <n v="1"/>
    <s v="SUBSECRETARÍA DE GESTIÓN DE LA MOVILIDAD"/>
    <s v="SUBDIRECCIÓN DE SEÑALIZACIÓN"/>
    <n v="100"/>
    <n v="100"/>
    <s v="CERRADA"/>
    <d v="2021-12-09T00:00:00"/>
    <s v="María Janneth Romero M"/>
    <s v="09/11/2021: Conforme lo evaluado en el seguimiento al corte de octubre y en consideración a que el proceso aportó la correspondiente justificación,  se evidencia que se dió cumplimiento a la acción por lo cual se recomienda el cierre de la misma._x000a__x000a_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_x000a__x000a_Para poder evaluar el cierre de la acción (Eficacia y Eficiencia) se requiere al proceso que presente la correpondiente justificación en noviembre en el formato  PV01-PR01-F06 Justificación cumplimiento de hallazgo V 1.0_x000a__________________________________________________________x000a_08/10/2021: Si bien se aporta como evidencia la ruta del drive implementado https://drive.google.com/drive/searchq=owner:omdiaz%40movilidadbogota.gov.co., no se allega la justificación conforme la estructura adoptada por la entidad para evaluar la recomendación de cierre._x000a__x000a_Es importante precisar que en el drive se identifica de manera clara los repositorios dispuestos para los contratos de interventoria sin embargo esta organización no se encuentra bien definida para los contratos de obra._x000a__x000a_06/09/2021:  No se aporta evidencia de la implementación del drive cread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 aporta como evidencia el correo remitido a los supervisores en donde se evidencia que se comparte el drive creado (https://drive.google.com/drive/folders/1Yb72IaF6xyH7Rlnx44buYkYuB3g_QMwX?usp=sharing)._x000a__x000a_De la verificación realizada a la información dispuesta en éste se observa que se crearon las carpetas: _x000a_*2021-2015 Consorcio Inter Movilidad Zona 4_x000a_*2021-2016 HMV Proyectos SAS (Sub carpetas 1. Precontractual, 2 Contractual y 3. Post Contractual)_x000a_*2021-2017 K12 MAB Ingenieria del Valor SA._x000a_Las cuales se encuentran a la fecha del presente seguimiento vacias._x000a__x000a_Teniendo en cuenta que el nombre del indicador hace referencia a: DRIVE CREADO E IMPLEMENTADO PARA CADA CONTRATO DE INTERVENTORÍA, si bien se cumple la creación del drive, se mantiene abierta para evaluar la implementación del mismo._x000a__x000a_Se recomienda adelantar la gestión que permita validar la implementación del drive y asi garantizar la efectividad de la acción formulada y la subsanación de lo observado por el ente de control_x000a_ _x000a_"/>
  </r>
  <r>
    <s v="2021-06-18"/>
    <s v="MOVILIDAD"/>
    <s v="SECRETARIA DISTRITAL DE MOVILIDAD - SDM"/>
    <s v="113"/>
    <n v="2021"/>
    <n v="97"/>
    <s v="3.1.3.2.1"/>
    <n v="1"/>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x v="8"/>
    <s v="2021-08-01"/>
    <s v="2021-08-31"/>
    <s v=" "/>
    <x v="0"/>
    <n v="1"/>
    <n v="1"/>
    <s v="SUBSECRETARÍA DE GESTIÓN CORPORATIVA "/>
    <s v="SUBDIRECCIÓN ADMINISTRATIVA"/>
    <n v="100"/>
    <n v="100"/>
    <s v="CERRADA"/>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n v="2021"/>
    <n v="97"/>
    <s v="3.1.3.2.1"/>
    <n v="2"/>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x v="8"/>
    <s v="2021-09-01"/>
    <s v="2022-06-17"/>
    <s v=" "/>
    <x v="1"/>
    <m/>
    <m/>
    <s v="SUBSECRETARÍA DE GESTIÓN CORPORATIVA "/>
    <s v="SUBDIRECCIÓN ADMINISTRATIVA"/>
    <n v="100"/>
    <n v="100"/>
    <s v="CERRADA"/>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_x000a__x000a_08/06/2022  Seguimiento Julie Martinez y Daniel García  se evidencia 8 seguimientos mensuales en la matriz &quot;Herramienta de trabajo para el control y seguimiento de las obligaciones del contrato de transporte especial vigente en la Entidad&quot;  en el  periodo septiembre 2021 - abril 2022. Actividad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2.1"/>
    <n v="3"/>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x v="8"/>
    <s v="2021-09-01"/>
    <s v="2022-06-17"/>
    <s v=" "/>
    <x v="1"/>
    <m/>
    <m/>
    <s v="SUBSECRETARÍA DE GESTIÓN CORPORATIVA "/>
    <s v="SUBDIRECCIÓN ADMINISTRATIVA"/>
    <n v="100"/>
    <n v="100"/>
    <s v="CERRADA"/>
    <d v="2022-07-11T00:00:00"/>
    <s v="Julie Andrea Martínez y Daniel Andres Garcia"/>
    <s v="_x000a_11/07/2022  Seguimiento Julie Martinez y Daniel García  se evidencia el seguimiento del contrato de transporte SDM 2021 2164 a través de las actas 26 de octubre del 2021  9 de diciembre del 2021, 18 de Febrero del 2022, 22 de abril del 2022 y  22, 28 junio y 1de julio del 2022_x000a__x000a_08/06/2022  Seguimiento Julie Martinez y Daniel García  se evidencia que el proceso viene adelantando el seguimeinto del contrato a traves reuniones enre el supervisor y contratista.  Esta actividad se encuentra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3.1"/>
    <n v="1"/>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x v="8"/>
    <s v="2021-08-01"/>
    <s v="2021-08-31"/>
    <s v=" "/>
    <x v="0"/>
    <n v="1"/>
    <n v="1"/>
    <s v="SUBSECRETARÍA DE GESTIÓN CORPORATIVA "/>
    <s v="SUBDIRECCIÓN ADMINISTRATIVA"/>
    <n v="100"/>
    <n v="100"/>
    <s v="CERRADA"/>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n v="2021"/>
    <n v="97"/>
    <s v="3.1.3.3.1"/>
    <n v="2"/>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x v="8"/>
    <s v="2021-08-01"/>
    <s v="2021-08-31"/>
    <s v=" "/>
    <x v="0"/>
    <n v="1"/>
    <n v="0.8"/>
    <s v="SUBSECRETARÍA DE GESTIÓN CORPORATIVA "/>
    <s v="SUBDIRECCIÓN ADMINISTRATIVA"/>
    <n v="100"/>
    <n v="100"/>
    <s v="CERRADA"/>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n v="2021"/>
    <n v="97"/>
    <s v="3.1.3.3.1"/>
    <n v="3"/>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x v="8"/>
    <s v="2021-09-01"/>
    <s v="2022-06-17"/>
    <s v=" "/>
    <x v="1"/>
    <m/>
    <m/>
    <s v="SUBSECRETARÍA DE GESTIÓN CORPORATIVA "/>
    <s v="SUBDIRECCIÓN ADMINISTRATIVA"/>
    <n v="100"/>
    <n v="100"/>
    <s v="CERRADA"/>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_x000a__x000a_08/06/2022  Seguimiento Julie Martinez y Daniel García  se evidencia 8 seguimientos mensuales en la matriz &quot;Herramienta de trabajo para el control y seguimiento de las obligaciones del contrato de transporte especial vigente en la Entidad&quot;  en el  periodo septiembre 2021 - abril 2022. Actividad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3.1"/>
    <n v="4"/>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x v="8"/>
    <s v="2021-09-01"/>
    <s v="2022-06-17"/>
    <s v=" "/>
    <x v="1"/>
    <m/>
    <m/>
    <s v="SUBSECRETARÍA DE GESTIÓN CORPORATIVA "/>
    <s v="SUBDIRECCIÓN ADMINISTRATIVA"/>
    <n v="100"/>
    <n v="100"/>
    <s v="CERRADA"/>
    <d v="2022-07-11T00:00:00"/>
    <s v="Julie Andrea Martínez y Daniel Andres Garcia"/>
    <s v="_x000a_11/07/2022  Seguimiento Julie Martinez y Daniel García  se evidencia el seguimiento del contrato de transporte SDM 2021 2164 a través de las actas 26 de octubre del 2021  9 de diciembre del 2021, 18 de Febrero del 2022, 22 de abril del 2022 y  22, 28 junio y 1de julio del 2022_x000a__x000a_08/06/2022  Seguimiento Julie Martinez y Daniel García  se evidencia que el proceso viene adelantando el seguimeinto del contrato a traves reuniones enre el supervisor y contratista.  Esta actividad se encuentra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4.1"/>
    <n v="1"/>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x v="1"/>
    <s v="2021-07-01"/>
    <s v="2022-05-30"/>
    <s v=" "/>
    <x v="1"/>
    <m/>
    <m/>
    <s v="SUBSECRETARÍA DE GESTIÓN DE LA MOVILIDAD"/>
    <s v="SUBDIRECCIÓN DE SEÑALIZACIÓN"/>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misma está previsto para el presente mes de mayo de 2022, solicitamos el cierre, toda vez que se ha dado cumplimiento a cabalidad de lo señalado en la acción._x000a_A continuación se relacionan los informes que dan evidencia del cumplimiento del PMI para cadacontrato con su respectiva ubicación dentro del drive https://drive.google.com/drive/u/0/folders/1SJj90n5iP1CAeBBZC7wYoteshvK_BxFj_x000a__x000a_06/05/2022 Se aporta como evidencia en el google drive https://drive.google.com/drive/u/0/folders/1SJj90n5iP1CAeBBZC7wYoteshvK_BxFj,  los informes que dan evidencia del cumplimiento del PMI para cada contrato_x000a__x000a_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_x000a_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quot;_x000a__x000a_Conforme lo anterior y teniendo en cuenta que el plazo de ejecución es el 30/05/2022, se mantiene en estado abierta  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No se aporta evidencia dentro del repositorio correspondiente_x000a_* Contratos 2021-2018 y 2021-2025:  Informes de Señalización. Informe del 12/08/2021 al 11/09/2021 e informe del  12/09/2021 al 11/10/2021 _x000a__x000a_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1.3.4.1"/>
    <n v="2"/>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x v="1"/>
    <s v="2021-07-01"/>
    <s v="2022-05-30"/>
    <s v=" "/>
    <x v="1"/>
    <m/>
    <m/>
    <s v="SUBSECRETARÍA DE GESTIÓN DE LA MOVILIDAD"/>
    <s v="SUBDIRECCIÓN DE SEÑALIZACIÓN"/>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misma está previsto para el presente mes de mayo de 2022, solicitamos el cierre, toda vez que se ha dado cumplimiento a cabalidad de lo señalado en la acción._x000a_A continuación se relacionan los informes que dan evidencia del cumplimiento del PMI para cada_x000a_contrato con su respectiva ubicación dentro del drive_x000a_https://drive.google.com/drive/u/0/folders/1SJj90n5iP1CAeBBZC7wYoteshvK_BxFj_x000a__x000a_06/05/2022 Se aporta como evidencia en el google drive https://drive.google.com/drive/u/0/folders/1SJj90n5iP1CAeBBZC7wYoteshvK_BxFj, se encuentran cargados los informes correspondientes para los contratos donde han sido presentadas las cuentas de cobro por parte de los contratistas._x000a__x000a_08/04/2022 Se aporta como evidencia en el google drive https://drive.google.com/drive/u/0/folders/1SJj90n5iP1CAeBBZC7wYoteshvK_BxFj,  donde se encuentran los informes que dan evidencia del cumplimiento del PMI para cada contrato.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quot;_x000a__x000a_Conforme lo anterior y teniendo en cuenta que el plazo de ejecución es hasta el 30/05/2022, se mantiene en estado abierta_x000a_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Informe Mensual Tecnico SST No. 001 Contrato 2021-2017_x000a_* Contratos 2021-2018 y 2021-2025:  Informes de Señalización. Informe del 12/08/2021 al 11/09/2021 e informe del  12/09/2021 al 11/10/2021 _x000a__x000a_Conforme lo anterior se observa que se cumple parcialmente la acción formulada  sobre los contratos 2020-2013, 2021-2020, 2021-2014 y 2021-2021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l avance de la gestión realizada para dar cumplimiento a la acción formulada._x000a__x000a_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1.3.4.1"/>
    <n v="3"/>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x v="1"/>
    <s v="2021-07-01"/>
    <s v="2022-05-30"/>
    <s v=" "/>
    <x v="1"/>
    <m/>
    <m/>
    <s v="SUBSECRETARÍA DE GESTIÓN DE LA MOVILIDAD"/>
    <s v="SUBDIRECCIÓN DE SEÑALIZACIÓN"/>
    <n v="100"/>
    <n v="100"/>
    <s v="CERRADA"/>
    <d v="2022-06-08T00:00:00"/>
    <s v="Dámaris Sánchez Salamanca"/>
    <s v="08/06/2022 Se encuentran cargadas en el Drive, las actas de los comités técnicos semanales correspondientes para cada contrato, en ellas se tratan los diferentes temas de importancia_x000a_referente a la ejecución contractual. Teniendo en cuenta que el cargue de las actas se ha cumplido a cabalidad y que valor de la meta para el indicador de la acción es de 0.3 (30%), solicitamos el cierre de la acción por el_x000a_cumplimiento de la misma, toda vez que el cierre está previsto para el presente mes de mayo de 2022._x000a_A continuación se relacionan las evidencias del cumplimiento del PMI para cada contrato con su respectiva ubicación dentro del drive https://drive.google.com/drive/u/0/folders/1SJj90n5iP1CAeBBZC7wYoteshvK_BxFj._x000a__x000a_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_x000a__x000a_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_x000a__x000a_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_x000a_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 _x000a__x000a_05/01/2022: Si bien se aporta como evidencia la justificación en los siguientes terminos: &quot;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quot;, sin embargo de la verificación realizada al repostorio se evidencia que no se subsana lo observado en los seguimientos anteriores por lo cual se mantiene la alerta presentada:_x000a__x000a_&quot;Se alerta nuevamente por el no cumplimiento integral de la acción... Por favor revisar de manera articulada la acción y el indicador, el cual establece que son actas semanales sin excepción. &quot;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 Por favor revisar de manera articulada la acción y el indicador, el cual establece que son actas semanales sin excepción.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No se aporta evidencia dentro del repositorio correspondiente _x000a_* Contratos 2021-2016 y 2021-2023: No se aporta evidencia dentro del repositorio correspondiente _x000a_* Contratos 2021-2017 y 2021-2024: Se aporta evidencia dentro del repositorio de las actas de comite semanal desde el 18/08/201 hasta el 27/10/2021_x000a_* Contratos 2021-2018 y 2021-2025: No se aporta evidencia dentro del repositorio correspondiente _x000a__x000a_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  las actas semanales de septiembre, asi como tampoco se aporto la gestión realizada correspondiente a julio y agosto._x000a__x000a_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6/09/2021:  No se aporta evidencia de  las actas semanales de agosto, asi como tampoco se aporto la gestión realizada correspondiente a juli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9/08/2021: No se aporta evidencia que permita validar la ejecución en julio de la acción formulada: CARGAR DE ACTAS DE COMITÉS TÉCNICOS SEMANALES AL DRIVE con inicio el 01/07/2021"/>
  </r>
  <r>
    <s v="2021-06-18"/>
    <s v="MOVILIDAD"/>
    <s v="SECRETARIA DISTRITAL DE MOVILIDAD - SDM"/>
    <s v="113"/>
    <n v="2021"/>
    <n v="97"/>
    <s v="3.1.3.5.1"/>
    <n v="1"/>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x v="9"/>
    <s v="2021-07-01"/>
    <s v="2022-05-30"/>
    <s v=" "/>
    <x v="1"/>
    <m/>
    <m/>
    <s v="SUBSECRETARÍA DE GESTIÓN DE LA MOVILIDAD"/>
    <s v="SUBDIRECCIÓN DE SEMAFORIZACIÓN"/>
    <n v="100"/>
    <n v="100"/>
    <s v="CERRADA"/>
    <d v="2022-02-04T00:00:00"/>
    <s v="María Janneth Romero M"/>
    <s v="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_x000a__x000a_De igual manera se aporta el pantallazo del cargue de éste en la plataforma SECOP, con lo cual se subsana lo observado en seguimientos anteriores._x000a__x000a_De acuerdo a lo evidenciado se observa que la acción se cumple en términos de eficacia por lo que se recomienda su cierre_x000a__x000a_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_x000a__x000a_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_x000a__x000a_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No se aporta evidencia del avance de la gestión realizada para dar cumplimiento a la acción formulada"/>
  </r>
  <r>
    <s v="2021-06-18"/>
    <s v="MOVILIDAD"/>
    <s v="SECRETARIA DISTRITAL DE MOVILIDAD - SDM"/>
    <s v="113"/>
    <n v="2021"/>
    <n v="97"/>
    <s v="3.1.3.5.1"/>
    <n v="2"/>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x v="9"/>
    <s v="2021-10-01"/>
    <s v="2022-05-30"/>
    <s v=" "/>
    <x v="1"/>
    <m/>
    <m/>
    <s v="SUBSECRETARÍA DE GESTIÓN DE LA MOVILIDAD"/>
    <s v="SUBDIRECCIÓN DE SEMAFORIZACIÓN"/>
    <n v="100"/>
    <n v="100"/>
    <s v="CERRADA"/>
    <d v="2022-06-08T00:00:00"/>
    <s v="Dámaris Sánchez Salamanca"/>
    <s v="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_x000a__x000a_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_x000a__x000a_08/04/2022  El proceso presenta como evidencia de avance en la ejecución de la acción:_x000a__x000a_•_x0009_Reporte de validación de plazos y requisitos_x000a_•_x0009_Tres (3) actas de cada frente de obra (KR 78K X CL 40 SUR, KR 74A X AC 72 y CL 103 X AK 70) de la visita de obra para evidenciar cumplimiento verificación protocolo por parte de la interventoría_x000a_•_x0009_Tres (3) archivos relacionando los protocolos realizados en cada obra aleatoriamente &quot;LISTA DE CHEQUEO INICIO DE OBRA CUMPLIMIENTO DEL PROTOCOLO DE BIOSEGURIDAD PARA LA PREVENCIÓN DE LA TRANSMISIÓN DE COVID-19/AMBIENTAL/SST&quot; _x000a__x000a_07/03/2022: El proceso presenta como evidencia del avance en la ejecución de la acción: _x000a_* Comunicación CSA-P1644-075 del 22/02/2022  Consorcio Semaforización ACO radicada en la SDM con 20226120440812 de la misma fecha. _x000a_* El protocolo de obra aprobado para el contrato 2021-2516 denominado &quot;PROTOCOLO PARA LA ACTIVACIÓN DE INICIO DE ACTIVIDADES EN LA APERTURA DE CADA FRENTE DE OBRA&quot;. _x000a_* Lista de chequeo de la implementación del protocolo, realizada por la interventoría el 28/02/2022 en la intersección de la  KR 78 K X CL 40 SUR  localidad de Kennedy, donde se iniciaron obras civiles._x000a__x000a_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_x000a__x000a_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_x000a__x000a_Conforme lo anterior se recomienda documentar integralmente la gestión adelantada en coherencia con la acción 1 y articularla con lo formulado en el indicador y el plazo formulado de ejecución._x000a__x000a_03/01/2022: Si bien se aporta la siguiente justificación: &quot;Por medio del presente se informa que a la fecha el contrato de Obras Civiles 2021 2516 se encuentra a la espera de la aprobación de la Licencia de excavación para iniciar obras, por lo cual no se han desarrollado las visitas establecidas.&quot;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_x000a__x000a_Conforme lo anterior se recomienda documentar integralmente la gestión adelantada en coherencia con la acción 1 y articularla con lo formulado en el indicador_x000a_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La acción se programo para iniciar su ejecución en octubre"/>
  </r>
  <r>
    <s v="2021-06-18"/>
    <s v="MOVILIDAD"/>
    <s v="SECRETARIA DISTRITAL DE MOVILIDAD - SDM"/>
    <s v="113"/>
    <n v="2021"/>
    <n v="97"/>
    <s v="3.1.3.6.1"/>
    <n v="1"/>
    <s v="DIRECCIÓN SECTOR MOVILIDAD"/>
    <s v="01 - AUDITORIA DE REGULARIDAD"/>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x v="9"/>
    <s v="2021-07-01"/>
    <s v="2021-12-31"/>
    <s v=" "/>
    <x v="0"/>
    <n v="1"/>
    <n v="0.8"/>
    <s v="SUBSECRETARÍA DE GESTIÓN DE LA MOVILIDAD"/>
    <s v="SUBDIRECCIÓN DE SEMAFORIZACIÓN"/>
    <n v="100"/>
    <n v="100"/>
    <s v="CERRADA"/>
    <d v="2022-01-06T00:00:00"/>
    <s v="María Janneth Romero M"/>
    <s v="06/01/2022: Se aporta como evidencia el pantallazo de reporte en SECOP, el acta de inicio y la minuta del contrato 2021-2516 suscrito en diciembre de 2021; asi como Acta de validación y lista de asistencia consolidación _x000a__x000a_Conforme lo anterior y lo expuesto por el proceso en la justificación se recomienda el cierre de la acción_x000a__x000a_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_x000a__x000a_ALERTA DE INCUMPLIMIENTO _x000a__x000a_08/11/2021: No se aporta evidencia del avance de ejecución de la acción,  por lo cual se genera la misma alerta presentada por la OCI en el seguimiento realizado el 08/10/2021 y se reitera la alerta presentada en el seguimiento antes referenciado._x000a__x000a_08/10/2021: Teniendo en cuenta la observación presentada por la OCI en el seguimiento anterior: &quot;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 no se presenta evidencia o justificación que aclare lo observado por la OCI.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_x000a__x000a_09/08/2021: No se aporta evidencia del avance de la gestión realizada para dar cumplimiento a la acción formulada"/>
  </r>
  <r>
    <s v="2021-06-18"/>
    <s v="MOVILIDAD"/>
    <s v="SECRETARIA DISTRITAL DE MOVILIDAD - SDM"/>
    <s v="113"/>
    <n v="2021"/>
    <n v="97"/>
    <s v="3.2.1.1.1"/>
    <n v="1"/>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x v="10"/>
    <s v="2021-07-01"/>
    <s v="2021-12-31"/>
    <s v=" "/>
    <x v="0"/>
    <n v="1"/>
    <n v="0.8"/>
    <s v="SUBSECRETARÍA DE GESTIÓN DE LA MOVILIDAD"/>
    <s v="SUBSECRETARÍA DE GESTIÓN DE LA MOVILIDAD"/>
    <n v="100"/>
    <n v="100"/>
    <s v="CERRADA"/>
    <d v="2022-01-03T00:00:00"/>
    <s v="María Janneth Romero M"/>
    <s v="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_x000a__x000a_Conforme la evidencia aportada asi como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2.1.1.1"/>
    <n v="2"/>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x v="11"/>
    <s v="2021-07-15"/>
    <s v="2021-09-30"/>
    <s v=" "/>
    <x v="0"/>
    <n v="1"/>
    <n v="0.8"/>
    <s v="OFICINA ASESORA DE PLANEACIÓN INSTITUCIONAL"/>
    <s v="OFICINA ASESORA DE PLANEACIÓN INSTITUCIONAL"/>
    <n v="100"/>
    <n v="100"/>
    <s v="CERRADA"/>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n v="2021"/>
    <n v="97"/>
    <s v="3.2.1.1.1"/>
    <n v="3"/>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x v="12"/>
    <s v="2022-02-01"/>
    <s v="2022-03-30"/>
    <s v=" "/>
    <x v="1"/>
    <m/>
    <m/>
    <s v="OFICINA ASESORA DE PLANEACIÓN INSTITUCIONAL - SUBSECRETARÍAS DE LA ENTIDAD."/>
    <s v="OFICINA ASESORA DE PLANEACIÓN INSTITUCIONAL  SUBSECRETARÍAS DE LA ENTIDAD."/>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s v="2021-06-18"/>
    <s v="MOVILIDAD"/>
    <s v="SECRETARIA DISTRITAL DE MOVILIDAD - SDM"/>
    <s v="113"/>
    <n v="2021"/>
    <n v="97"/>
    <s v="3.2.1.2.1"/>
    <n v="1"/>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x v="13"/>
    <s v="2021-07-01"/>
    <s v="2021-12-31"/>
    <s v=" "/>
    <x v="0"/>
    <n v="1"/>
    <n v="0.8"/>
    <s v="SUBSECRETARÍA DE POLÍTICA DE MOVILIDAD"/>
    <s v="SUBSECRETARÍA DE POLÍTICA DE MOVILIDAD"/>
    <n v="100"/>
    <n v="100"/>
    <s v="CERRADA"/>
    <d v="2022-01-11T00:00:00"/>
    <s v="Guillermo Delgadillo Molano"/>
    <s v="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_x000a_Conforme lo anterior y la justificación presentada, se observa que se da cumplimiento a lo formulado dentro de los términos previstos, por lo cual se recomienda el cierre de la acción._x000a_"/>
  </r>
  <r>
    <s v="2021-06-18"/>
    <s v="MOVILIDAD"/>
    <s v="SECRETARIA DISTRITAL DE MOVILIDAD - SDM"/>
    <s v="113"/>
    <n v="2021"/>
    <n v="97"/>
    <s v="3.2.1.2.1"/>
    <n v="2"/>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x v="11"/>
    <s v="2021-07-15"/>
    <s v="2021-09-30"/>
    <s v=" "/>
    <x v="0"/>
    <n v="1"/>
    <n v="0.8"/>
    <s v="OFICINA ASESORA DE PLANEACIÓN INSTITUCIONAL"/>
    <s v="OFICINA ASESORA DE PLANEACIÓN INSTITUCIONAL"/>
    <n v="100"/>
    <n v="100"/>
    <s v="CERRADA"/>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n v="2021"/>
    <n v="97"/>
    <s v="3.2.1.2.1"/>
    <n v="3"/>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x v="12"/>
    <s v="2022-02-01"/>
    <s v="2022-03-30"/>
    <s v=" "/>
    <x v="1"/>
    <m/>
    <m/>
    <s v="OFICINA ASESORA DE PLANEACIÓN INSTITUCIONAL - SUBSECRETARÍAS DE LA ENTIDAD."/>
    <s v="OFICINA ASESORA DE PLANEACIÓN INSTITUCIONAL  SUBSECRETARÍAS DE LA ENTIDAD."/>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s v="2021-06-18"/>
    <s v="MOVILIDAD"/>
    <s v="SECRETARIA DISTRITAL DE MOVILIDAD - SDM"/>
    <s v="113"/>
    <n v="2021"/>
    <n v="97"/>
    <s v="3.2.1.3.1"/>
    <n v="1"/>
    <s v="DIRECCIÓN SECTOR MOVILIDAD"/>
    <s v="01 - AUDITORIA DE REGULARIDAD"/>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x v="10"/>
    <s v="2021-07-01"/>
    <s v="2021-12-31"/>
    <s v=" "/>
    <x v="0"/>
    <n v="1"/>
    <n v="0.8"/>
    <s v="SUBSECRETARÍA DE GESTIÓN DE LA MOVILIDAD"/>
    <s v="SUBSECRETARÍA DE GESTIÓN DE LA MOVILIDAD"/>
    <n v="100"/>
    <n v="100"/>
    <s v="CERRADA"/>
    <d v="2022-01-05T00:00:00"/>
    <s v="María Janneth Romero M"/>
    <s v="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_x000a__x000a_Conforme lo anterior se evidencia que la acción se ejecuto en los terminos formulados por lo cual se recomienda el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2.3.1"/>
    <n v="1"/>
    <s v="DIRECCIÓN SECTOR MOVILIDAD"/>
    <s v="01 - AUDITORIA DE REGULARIDAD"/>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x v="14"/>
    <s v="2021-10-01"/>
    <s v="2021-12-31"/>
    <s v=" "/>
    <x v="0"/>
    <n v="1"/>
    <n v="0.8"/>
    <s v="SUBSECRETARÍA DE GESTIÓN DE LA MOVILIDAD"/>
    <s v="SUBSECRETARÍA DE GESTIÓN DE LA MOVILIDAD"/>
    <n v="100"/>
    <n v="100"/>
    <s v="CERRADA"/>
    <d v="2022-01-03T00:00:00"/>
    <s v="María Janneth Romero M"/>
    <s v="03/01/2022:  Se aporta como evidencia la presentación del lanzamiento del servicio de estacionamiento en via  asi como registro fotográfico. Lo anterior aunado a la justificación presentada por el proceso da cuenta de la ejecución de  la acción por lo que se recomienda su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6-18"/>
    <s v="MOVILIDAD"/>
    <s v="SECRETARIA DISTRITAL DE MOVILIDAD - SDM"/>
    <s v="113"/>
    <n v="2021"/>
    <n v="97"/>
    <s v="3.3.1.1.1"/>
    <n v="1"/>
    <s v="DIRECCIÓN SECTOR MOVILIDAD"/>
    <s v="01 - AUDITORIA DE REGULARIDAD"/>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x v="15"/>
    <s v="2021-07-01"/>
    <s v="2022-06-17"/>
    <s v=" "/>
    <x v="1"/>
    <m/>
    <m/>
    <s v="SUBSECRETARÍA DE GESTIÓN JURÍDICA - SUBSECRETARÍA DE GESTIÓN CORPORATIVA"/>
    <s v="SUBSECRETARÍA DE GESTIÓN JURÍDICA - SUBSECRETARÍA DE GESTIÓN CORPORATIVA"/>
    <n v="100"/>
    <n v="100"/>
    <s v="CERRADA"/>
    <d v="2022-07-11T00:00:00"/>
    <s v="Guillermo Delgadillo Molano "/>
    <s v="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le tiempo previsto, por consiguiente, se recomienda el cierre.  _x000a_ACCION CERRADA_x000a__x000a_8/06/2022: Acta del 13 de mayo con el siguiente orden del día Presentación cifras del informe de prescripciones 2022; reunion con la participación de Dirección de Gestión de Cobro; subsecretaria corporativa, Subsecretaria Jurídica., acta debe ser aprobada y firmada por los asistentes._x000a__x000a_9/05/22:  mesa de trabajo del 25/04/22 Presentación cifras del informe de prescripciones 2022,  se solicita que para el proximo seguimiento se encuentre debidamente aprobada por los responsables dado que se encuentra con aprobado parcialmente, _x000a__x000a_8/04/2022:  mesa de trabajo de fecha 10/01/2022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_x000a_04/2022: Acta del 10 de marzo de 2022 relacionada con, Hallazgo auditoría regularidad código 3.3.1.1.1. – informe de prescripciones 2022_x000a_03/2022 mesa de trabajo generando acta de reunión del 15/02/2022, relacionda  con Hallazgo auditoría regularidad código 3.3.1.1.1.1 - Conciliación prescripciones. Presentación cifras del informe de prescripciones 2021_x000a__x000a_8/02/22 : Mesa de trabajo de fecha 13/01/2022 con la Subsecretaria Juridica, Corporativa , Dirección de cobro, Sub financiera, con el siguiente orden del dia con el fin de subsanar las debilidades que dieron lugar al hallazgo: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_x000a_07/01/2022: mesa de trabajo del 13/12/2021   entre las subsecretarías de gestión corporativa y gestión jurídica, Direccion de cobroma fin de revisar las inconsistencias presentadas  y realizar los respectivos ajustes. Sigue en ejecucion dada la periodicidad establecida._x000a__x000a_7/12/2021:  mesa de trabajo del 24/11/2021   entre las subsecretarías de gestión corporativa y gestión jurídica,_x000a_a fin de revisar las inconsistencias presentadas con la base que se remite a Subdirección_x000a_Financiera y que relaciona los actos administrativos, para proceder a realizar la conciliación_x000a_contable correspondiente ._x000a__x000a_8/11/2021: Se realiza mesa de trabajo el 4/10/2021   con el siguiente orden del dia:_x000a_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emplear mejoras o ajustes que conduzcan a mitigar inconsistencias en la información que reporta de la_x000a_Cartera. _x000a_● Transporte público depuración._x000a_● Varios_x000a__x000a_8/10/2021:  Reunion de seguimiento mensual de cartera 10/09/2021 entre la Direccion de Cobro , Subsecretaria de Gestión Juridica,  Sub gestion juridica, Sub Financiera: Se cita el hallazgo administrativo con presunta incidencia disciplinaria por diferencias en la información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 Se adelanta seguimiento para verificar cuenta 1-3-11-04-011._x000a__x000a_8/09/2021:  El dia 2 de agosto se raliza mesa de trabajo con  Financiera, gestion de cobro,corporatira y gestion juridica, en la cual se analizaron los datos y cifras ,se establece plan de tranajo con respecto a las actividades de_x000a_prescripción y aplicaciones de la misma para los meses de mes de enero a junio de 2021. En ejecucion._x000a__x000a_09/08/2021 Seguimiento Julie Martinez, el área no remite seguimiento. Las acciones se encuentra dentro del plazo de ejecución planificado."/>
  </r>
  <r>
    <s v="2021-06-18"/>
    <s v="MOVILIDAD"/>
    <s v="SECRETARIA DISTRITAL DE MOVILIDAD - SDM"/>
    <s v="113"/>
    <n v="2021"/>
    <n v="97"/>
    <s v="3.3.1.1.2"/>
    <n v="1"/>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x v="16"/>
    <s v="2021-07-01"/>
    <s v="2021-12-31"/>
    <s v=" "/>
    <x v="2"/>
    <n v="1"/>
    <n v="0.5"/>
    <s v="SUBSECRETARÍA DE GESTIÓN CORPORATIVA "/>
    <s v="SUBDIRECCIÓN FINANCIERA"/>
    <n v="100"/>
    <n v="100"/>
    <s v="CERRADA"/>
    <d v="2022-01-06T00:00:00"/>
    <s v="Julie Andrea Martínez "/>
    <s v="06/01/2021 Seguimiento Julie Martinez se eviedncia el  reporte  donde se incluye la casilla &quot;Fecha de aplicación en SICON&quot; del 2021 ,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1.2"/>
    <n v="2"/>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x v="16"/>
    <s v="2021-07-01"/>
    <s v="2021-12-31"/>
    <s v=" "/>
    <x v="2"/>
    <n v="1"/>
    <n v="0.5"/>
    <s v="SUBSECRETARÍA DE GESTIÓN CORPORATIVA "/>
    <s v="SUBDIRECCIÓN FINANCIERA"/>
    <n v="100"/>
    <n v="100"/>
    <s v="CERRADA"/>
    <d v="2022-01-06T00:00:00"/>
    <s v="Julie Andrea Martínez "/>
    <s v="06/01/2021 Seguimiento Julie Martinez se eviedncia el acta del 29 de octubre del 2021 donde se realiza la capacitacion sobre deteriorio de cartera  y los soportes respectivos,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2.1"/>
    <n v="1"/>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x v="17"/>
    <s v="2021-07-01"/>
    <s v="2021-12-31"/>
    <s v=" "/>
    <x v="0"/>
    <n v="1"/>
    <n v="0.8"/>
    <s v="SUBSECRETARÍA DE GESTIÓN CORPORATIVA "/>
    <s v="SUBSECRETARÍA DE GESTIÓN CORPORATIVA - SUBDIRECCIÓN FINANCIERA"/>
    <n v="100"/>
    <n v="100"/>
    <s v="CERRADA"/>
    <d v="2022-01-06T00:00:00"/>
    <s v="Julie Andrea Martínez "/>
    <s v="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_x000a__x000a_09/12/2021  seguimiento  Julie Martinez  no se recibió por parte del proceso seguimiento de esta acción sin embargo la acción se encuentra dentro de los términos establecidos por el proceso para su ejecución 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2.1"/>
    <n v="2"/>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x v="18"/>
    <s v="2021-07-01"/>
    <s v="2022-06-17"/>
    <s v=" "/>
    <x v="1"/>
    <m/>
    <m/>
    <s v="SUBSECRETARÍA DE GESTIÓN JURÍDICA - SUBSECRETARÍA DE GESTIÓN CORPORATIVA"/>
    <s v="DIRECCIÓN DE REPRESENTACIÓN JUDICIAL - SUBDIRECCIÓN FINANCIERA"/>
    <n v="100"/>
    <n v="100"/>
    <s v="CERRADA"/>
    <d v="2022-07-11T00:00:00"/>
    <s v="Guillermo Delgadillo Molano "/>
    <s v="11/07/2022: La dependencia aporta como evidencia,  actas de mesas de trabajo virtual llevadas a cabo los dias 7/07/2022, 20/04/2022, 13/01/2022, 26/10/2022/ y 23/07/2021, en las cuales se da cuenta del cumplimiento de la accion,  realizando mesas de trabajo trimestrales con el objetivo de realizar una conciliación previa al reporte del contingente,   por lo tanto ésta se cumplio dentro del plazo establecido recomendando el cierre de la accion. _x000a_ACCION CERRADA_x000a__x000a_Acta con corte junio 07/22 con orden del di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_x000a__x000a_8/06/2022: Dado que su periodicidad es trimestral aun falta reportar el IV trimestre esto es (abril -mayo-junio), por tal razón no se presenta avances._x000a_9/05/22 : Acta con corte abril 20/22 con orden del dia 1. Revisar el reporte generado de SIPROJ para efectos contables._x000a_2. Socialización de formato de conciliación SIPROJ 2022-1 3. Base de pagos de sentencias CXC,. con la subdirección financiera, presentación judicial._x000a_8/04/2022:   Para este corte se adjunta el acta correspondiente al Acta Mesa de trabajo ( Enero 13 de 2022) reporte y conciliación SIPROJ cuarto trimestre de 2021,asi como la programación de la reunion del primer trimestre de 2022 (18/04/2022)._x000a_ 8/03/2022; No presento avances, se recomienda dar cumplimiento a la acción tal y como quedo establecida,lo anterior teniendo en cuenta que la primera mesa trismestral se llevo a cabo el 26/10/2021, es decir que la segunda mesa trimestral debia ser de novimebre, diciembre enero, pero no se reporta en el avance de febrero dicha mesa. _x000a_8/02/2022:  No se presento avances para este corte, se recomienda cumplir con la ejecucion de la acción conforme a su periodicidad (mesa trimestral)_x000a_8/01/2022: Continua en ejecucion de acuerdo a la periodicidad, no se presenta para este periodo avance._x000a_8/11/2021:   Primera mesa trimestral  cuyo orden del dia; _x000a_1. Revisar el reporte generado de SIPROJ para efectos contables_x000a_2. Socialización de formato de conciliación SIPROJ 2021-3_x000a_8/10/2021: La accion quedo contemplada con periodicidad trimestral aun no es tiempo de reportar avances,_x000a_/9/2021.Sin avances_x000a_09/08/2021 Seguimiento Julie Martinez, el área no remite seguimiento. Las acciones se encuentra dentro del plazo de ejecución planificado."/>
  </r>
  <r>
    <s v="2021-06-18"/>
    <s v="MOVILIDAD"/>
    <s v="SECRETARIA DISTRITAL DE MOVILIDAD - SDM"/>
    <s v="113"/>
    <n v="2021"/>
    <n v="97"/>
    <s v="3.3.1.2.2"/>
    <n v="1"/>
    <s v="DIRECCIÓN SECTOR MOVILIDAD"/>
    <s v="01 - AUDITORIA DE REGULARIDAD"/>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x v="19"/>
    <s v="2021-07-01"/>
    <s v="2022-06-17"/>
    <s v=" "/>
    <x v="1"/>
    <m/>
    <m/>
    <s v="SUBSECRETARÍA DE GESTIÓN JURIDICA"/>
    <s v="DIRECCIÓN DE REPRESENTACIÓN JUDICIAL"/>
    <n v="100"/>
    <n v="100"/>
    <s v="CERRADA"/>
    <d v="2022-07-11T00:00:00"/>
    <s v="Guillermo Delgadillo Molano "/>
    <s v="11/07/2022:  La dependencia aporta como evidencia,  actas de mesas de trabajo virtual llevadas a cabo los dias 16/09/2021, 29/11/2021, 10/03/2022, 24/06/2022, &quot;revision de procesos para la calificación del Contingente  judicial&quot;. Teniendo en cuenta que la accion corresponde realizar seguimiento al registro y calificación de los procesos cada tres meses previa apertura del módulo de contingente judicial en el aplicativo SIPROJWEB, y de acuerd con las actas suminsitradas se recomienda  cerrar la accion._x000a_ACCION CERRADA_x000a__x000a_8/06/2022: Dado que su periodicidad es trimestral aun falta reportar el IV trimestre esto es (abril -mayo-junio), por tal razón no se presenta avances._x000a_8/04/2022: Se adjunta acta &quot;REVISIÓN 1ER CONTINGENTE JUDICIAL 2022&quot; se recomienda que el acta producto de estas mesas el desarrollo del orden del dia, dado que solo contiene los compromisos adquiridos._x000a_8/03/202:  Dado la periodicidad (cada 3 meses) no se reporta avance para este corte._x000a_8/02/202:  Dado la periodicidad (cada 3 meses) no se reporta avance para este corte._x000a_7/01/2022: Acta de seguimiento del 29/11/2021  cuyo orden del dia fue verificacion de auditoria y seguimiento al contingente.  Continua su ejecución._x000a_8/11/2021:  Se aporta lista de asistencia al seguimiento de registro y califiacion de procesos , sin embargo no se aporta acta producto de dicho seguimiento. _x000a_8/10/2021: Acta del 16/09/2021 &quot;revision de procesos para la calificacon del Contingente  judicial&quot;"/>
  </r>
  <r>
    <s v="2021-06-18"/>
    <s v="MOVILIDAD"/>
    <s v="SECRETARIA DISTRITAL DE MOVILIDAD - SDM"/>
    <s v="113"/>
    <n v="2021"/>
    <n v="97"/>
    <s v="3.3.1.6.1"/>
    <n v="1"/>
    <s v="DIRECCIÓN SECTOR MOVILIDAD"/>
    <s v="01 - AUDITORIA DE REGULARIDAD"/>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x v="16"/>
    <s v="2021-07-01"/>
    <s v="2022-06-17"/>
    <s v=" "/>
    <x v="1"/>
    <m/>
    <m/>
    <s v="SUBSECRETARÍA DE GESTIÓN CORPORATIVA "/>
    <s v="SUBDIRECCIÓN FINANCIERA"/>
    <n v="100"/>
    <n v="100"/>
    <s v="CERRADA"/>
    <d v="2022-07-08T00:00:00"/>
    <s v="Nataly Tenjo Vargas"/>
    <s v="8/07/2022: _x000a__x000a_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_x000a__x000a_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_x000a__x000a_Para la vigencia 2022, en marzo se efectuó el primer Comité Técnico de Sostenibilidad Contable, mediante el cual la DGC proyectó la propuesta de depuración de las obligaciones para el periodo. Producto de lo anterior, se elaboró el cronograma del Comité para la vigencia._x000a__x000a_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_x000a__x000a_Adicionalmente, en procura de un mejoramiento continuo, la Subdirección Financiera continuará ejecutando las actividades derivadas de la acción planteada. Como soportes anexaron los siguientes: _x000a__x000a_-Cinco (5) actas del Comité Técnico de Sostenibilidad Contable. _x000a_- Resolución 93497 de 2021. _x000a_- Resolución 173100 de 2021. _x000a_- Acta de liquidación convenio 1292 de 2016 del 25-08-2021. _x000a_- Seis (6) actas de mesas de trabajo correspondientes al periodo julio – diciembre de 2021 y once (11) del periodo enero – junio de 2022, relacionadas con la cuenta contable 131102003 “Sanciones”. _x000a_- Presentación DGC propuesta preliminar de depuración del 14-06-2022_x000a_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_x000a_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_x000a_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_x000a__x000a_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_x000a__x000a_08/03/2022 Seguimiento Julie Martinez y Daniel García Actividad dentro de tiempos de ejecución, se recomienda realizar seguimiento desde el ejercicio del autocontrol con el fin de cumplir con lo establecido y eliminar la causa raíz. Se recibió _x000a__x000a_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_x000a__x000a_06/01/2022 seguimiento julie martinez se evidencia el cronograma del comité técnico de sostenibilidad contable y actas de reunión del 28 de junio,  31 de agosto,  21 de septiembre,  5 y 11 de noviembre,  3 de diciembre, y la resolución No 93497 del 2021.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7.1"/>
    <n v="1"/>
    <s v="DIRECCIÓN SECTOR MOVILIDAD"/>
    <s v="01 - AUDITORIA DE REGULARIDAD"/>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x v="16"/>
    <s v="2021-07-01"/>
    <s v="2021-12-31"/>
    <s v=" "/>
    <x v="0"/>
    <n v="1"/>
    <n v="0.8"/>
    <s v="SUBSECRETARÍA DE GESTIÓN CORPORATIVA "/>
    <s v="SUBDIRECCIÓN FINANCIERA"/>
    <n v="100"/>
    <n v="100"/>
    <s v="CERRADA"/>
    <d v="2022-01-06T00:00:00"/>
    <s v="Julie Andrea Martínez "/>
    <s v="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2.1"/>
    <n v="1"/>
    <s v="DIRECCIÓN SECTOR MOVILIDAD"/>
    <s v="01 - AUDITORIA DE REGULARIDAD"/>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x v="16"/>
    <s v="2021-07-01"/>
    <s v="2021-12-31"/>
    <s v=" "/>
    <x v="0"/>
    <n v="1"/>
    <n v="0.8"/>
    <s v="SUBSECRETARÍA DE GESTIÓN CORPORATIVA "/>
    <s v="SUBDIRECCIÓN FINANCIERA"/>
    <n v="100"/>
    <n v="100"/>
    <s v="CERRADA"/>
    <d v="2022-01-06T00:00:00"/>
    <s v="Julie Andrea Martínez "/>
    <s v="06/01/2022  seguimiento  Julie Martinez se evidencia el codigo fuente de la interfaz  y el comprobante de diario causacion de nomina con fecha 01/12/2021. se sugiere el cierre e la actividad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2.2"/>
    <n v="1"/>
    <s v="DIRECCIÓN SECTOR MOVILIDAD"/>
    <s v="01 - AUDITORIA DE REGULARIDAD"/>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x v="16"/>
    <s v="2021-07-01"/>
    <s v="2021-12-31"/>
    <s v=" "/>
    <x v="0"/>
    <n v="1"/>
    <n v="0.8"/>
    <s v="SUBSECRETARÍA DE GESTIÓN CORPORATIVA "/>
    <s v="SUBDIRECCIÓN FINANCIERA"/>
    <n v="100"/>
    <n v="100"/>
    <s v="CERRADA"/>
    <d v="2022-01-06T00:00:00"/>
    <s v="Julie Andrea Martínez "/>
    <s v="06/01/2021 Seguimiento Julie Martinez  se evidencia el formato de conciliacion contable con codigo PA03-PR02-F01 con version 1.0 asociado al procedimiento PA03- PR02, el cual se encuentra publicado en la intranet se sugiere el cierre de la actividad programada.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4.5.1"/>
    <n v="1"/>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x v="16"/>
    <s v="2021-07-01"/>
    <s v="2021-12-31"/>
    <s v=" "/>
    <x v="0"/>
    <n v="1"/>
    <n v="0.8"/>
    <s v="SUBSECRETARÍA DE GESTIÓN CORPORATIVA "/>
    <s v="SUBDIRECCIÓN FINANCIERA"/>
    <n v="100"/>
    <n v="100"/>
    <s v="CERRADA"/>
    <d v="2022-01-06T00:00:00"/>
    <s v="Julie Andrea Martínez "/>
    <s v="6/01/2022 seguimiento  Julie Martinez  se evidencia los informes remitidos por correo electronico de los meses junio, julio, agosto, septiembre, octubre, noviembre. se sugiere el cierre de la actividad 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4.5.1"/>
    <n v="2"/>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x v="20"/>
    <s v="2021-07-01"/>
    <s v="2021-12-31"/>
    <s v=" "/>
    <x v="0"/>
    <n v="1"/>
    <n v="0.8"/>
    <s v="ORDENADORES DEL GASTO"/>
    <s v="ORDENADORES DEL GASTO"/>
    <n v="100"/>
    <n v="100"/>
    <s v="CERRADA"/>
    <d v="2021-01-11T00:00:00"/>
    <s v="Julie Andrea Martínez "/>
    <s v="11/01/2022 Seguimiento Julie Martinez se recibe el reporte de la gestión realizada por los ordenadores de gasto_x000a_-Gestión Corporativa: se evidencia el acta de seguimiento de los meses julio, agosto, septiembre, octubre, diciembre. -_x000a_- Gestión de la movilidad:  Correos electrónicos, memorando de liberación de saldos pasivos y reservas, formato de programación de pasivos exigibles _x000a_- Gestión jurídica: El seguimiento de las reservas y ejecución del giro _x000a_- Gestión de la política de movilidad: seguimiento de reserva, correos electrónicos, envió de informes finales._x000a_- Gestión de servicio al ciudadano:  actas de depuración de los meses julio, agosto, septiembre, octubre, noviembre y diciembre._x000a_Se recomienda continuar con la gestión y generar controles desde la segunda línea de defensa._x000a_Se sugiere el cierre de la acción planificada _x000a__x000a_7/12/2021: Pantallazo de depuración de reservas_x000a_8/11/2021: Sin avance para este periodo_x000a_8/10/2021:  correo remisión de reservas septiembre SGJ, Excel enviado a la Sub Financiera_x000a_8/09/2021:  Seguimiento julio al proyecto 7589, por parte de la SGJ, evidencias de base de datos en Excel con el seguimiento._x000a_"/>
  </r>
  <r>
    <s v="2021-06-18"/>
    <s v="MOVILIDAD"/>
    <s v="SECRETARIA DISTRITAL DE MOVILIDAD - SDM"/>
    <s v="113"/>
    <n v="2021"/>
    <n v="97"/>
    <s v="3.3.4.5.1"/>
    <n v="3"/>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x v="21"/>
    <s v="2021-07-01"/>
    <s v="2021-12-31"/>
    <s v=" "/>
    <x v="0"/>
    <n v="1"/>
    <n v="0.8"/>
    <s v="ORDENADORES DEL GASTO - SUBSECRETARÍA DE GESTIÓN JURIDICA"/>
    <s v="ORDENADORES DEL GASTO DIRECCION DE CONTRATACIÓN"/>
    <n v="100"/>
    <n v="100"/>
    <s v="CERRADA"/>
    <d v="2022-01-07T00:00:00"/>
    <s v="Liliana Montes "/>
    <s v="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_x000a_8/11/2021: Se adjuntan evidencias del seguimiento a las liquidaciones y reuniones de seguimiento a liquidaciones,sin embargo se recomienda actas producto de las mesas de trabajo bimestrales._x000a_8/10/2021:  Reuniones de seguimiento a liquidaciones;mesa de trabajo  co n analisis de liquidaciones priorizadas._x000a_8/09/2021: Mesa de trabajo con el fin de adelantar  y dar prioridad a la liquidacion de contratos, se aportan evidencia de correos . "/>
  </r>
  <r>
    <s v="2021-06-18"/>
    <s v="MOVILIDAD"/>
    <s v="SECRETARIA DISTRITAL DE MOVILIDAD - SDM"/>
    <s v="113"/>
    <n v="2021"/>
    <n v="97"/>
    <s v="3.3.4.5.1"/>
    <n v="4"/>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x v="16"/>
    <s v="2021-07-01"/>
    <s v="2021-12-31"/>
    <s v=" "/>
    <x v="0"/>
    <n v="1"/>
    <n v="0.8"/>
    <s v="SUBSECRETARÍA DE GESTIÓN CORPORATIVA "/>
    <s v="SUBDIRECCIÓN FINANCIERA"/>
    <n v="100"/>
    <n v="100"/>
    <s v="CERRADA"/>
    <d v="2022-01-06T00:00:00"/>
    <s v="Julie Andrea Martínez "/>
    <s v="6/01/2022 seguimiento  Julie Martinez  se evidencia la circular No 24 del 2021 donde se remite los lineamientos para la gestion de paivos exigibles en la SDM. se sugiere el cierre de la actividad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9-21"/>
    <s v="MOVILIDAD"/>
    <s v="SECRETARIA DISTRITAL DE MOVILIDAD - SDM"/>
    <s v="113"/>
    <n v="2021"/>
    <n v="102"/>
    <s v="3.3.1.2"/>
    <n v="1"/>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x v="9"/>
    <s v="2021-10-01"/>
    <s v="2021-11-30"/>
    <s v=" "/>
    <x v="0"/>
    <n v="1"/>
    <n v="0.8"/>
    <s v="SUBSECRETARÍA DE GESTIÓN DE LA MOVILIDAD"/>
    <s v="SUBDIRECCIÓN DE SEMAFORIZACIÓN"/>
    <n v="100"/>
    <n v="100"/>
    <s v="CERRADA"/>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n v="2021"/>
    <n v="102"/>
    <s v="3.3.1.2"/>
    <n v="2"/>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x v="9"/>
    <s v="2021-10-01"/>
    <s v="2022-03-31"/>
    <s v=" "/>
    <x v="1"/>
    <m/>
    <s v="&lt;"/>
    <s v="SUBSECRETARÍA DE GESTIÓN DE LA MOVILIDAD"/>
    <s v="SUBDIRECCIÓN DE SEMAFORIZACIÓN"/>
    <n v="100"/>
    <n v="100"/>
    <s v="CERRADA"/>
    <d v="2022-01-03T00:00:00"/>
    <s v="María Janneth Romero M"/>
    <s v="03/01/2022: Se aporta como evidencia los registros de asistencia y las actas de las socializaciones llevadas a cabo el 16/11/2021 y 17/12/2021 con los supervisores de contratos._x000a__x000a_Conforme lo anterior y la justificación presentada por el proceso se recomienda el cierre de la acción.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n v="2021"/>
    <n v="102"/>
    <s v="3.3.1.4"/>
    <n v="1"/>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x v="22"/>
    <s v="2021-10-01"/>
    <s v="2022-03-31"/>
    <s v=" "/>
    <x v="1"/>
    <m/>
    <m/>
    <s v="SUBSECRETARÍA DE GESTIÓN JURÍDICA - SUBSECRETARÍA DE GESTIÓN DE LA MOVILIDAD"/>
    <s v="DIRECCIÓN DE CONTRATACIÓN Y SUBSECRETARÍA DE GESTIÓN DE LA MOVILIDAD"/>
    <n v="100"/>
    <n v="100"/>
    <s v="CERRADA"/>
    <d v="2022-04-08T00:00:00"/>
    <s v="Liliana Montes "/>
    <s v="8/04/2022: La Dirección de contratación revisó el procedimiento sancionatorio por incumplimiento contractual_x000a_PA05-PR16 versión 2 y determinó la necesidad de realizar ajustes al mismo, por lo que se_x000a_establecieron, fortalecieron y actualizaron tiempos de control definidos dentro de las actividades_x000a_señaladas en los numerales 3.2, 3.3, 3.4 y 3.5, buscando que las actuaciones se efectúen dentro de_x000a_los términos previstos, se aclararon y actualizaron responsabilidades generales, se ajustaron y_x000a_modificaron actividades de los numerales 3.1,3.2,3.3 y se actualizaron, modificaron y agregaron_x000a_actividades en el flujograma, se procedió a solicitar su publicación en_x000a_la intranet mediante el memorando 20225300063823 del 24 de marzo de 2022. Con base a lo anterior se da cumplimiento a la acción,meta e indicador, recomendando su cierre,_x000a_8/03/2022: El PROCEDIMIENTO SANCIONATORIO POR INCUMPLIMIENTO CONTRACTUAL Código: PA05-PR16 Versión: 2.0 del 12/03/2022 se encuentra en proceso de actualizacion de sus puntos de control. Acción en ejecució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on "/>
  </r>
  <r>
    <s v="2021-09-21"/>
    <s v="MOVILIDAD"/>
    <s v="SECRETARIA DISTRITAL DE MOVILIDAD - SDM"/>
    <s v="113"/>
    <n v="2021"/>
    <n v="102"/>
    <s v="3.3.1.4"/>
    <n v="2"/>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x v="22"/>
    <s v="2021-10-01"/>
    <s v="2022-03-21"/>
    <s v=" "/>
    <x v="1"/>
    <m/>
    <m/>
    <s v="SUBSECRETARÍA DE GESTIÓN JURÍDICA - SUBSECRETARÍA DE GESTIÓN DE LA MOVILIDAD"/>
    <s v="DIRECCIÓN DE CONTRATACIÓN Y SUBSECRETARÍA DE GESTIÓN DE LA MOVILIDAD"/>
    <n v="100"/>
    <n v="100"/>
    <s v="CERRADA"/>
    <d v="2022-04-08T00:00:00"/>
    <s v="Liliana Montes "/>
    <s v="8/04/2022: La Dirección de contratación actualizó el Modelo notificación de designación de supervisión PA05-_x000a_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_x000a_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_x000a_8/03/2022: 8/03/2022: El PROCEDIMIENTO SANCIONATORIO POR INCUMPLIMIENTO CONTRACTUAL Código: PA05-PR16 Versión: 2.0 del 12/03/2022 se encuentra en proceso de actualizacio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ón"/>
  </r>
  <r>
    <s v="2021-09-21"/>
    <s v="MOVILIDAD"/>
    <s v="SECRETARIA DISTRITAL DE MOVILIDAD - SDM"/>
    <s v="113"/>
    <n v="2021"/>
    <n v="102"/>
    <s v="3.3.2.1"/>
    <n v="1"/>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x v="23"/>
    <s v="2021-10-01"/>
    <s v="2021-12-31"/>
    <s v=" "/>
    <x v="0"/>
    <n v="1"/>
    <n v="0.8"/>
    <s v="SUBSECRETARÍA DE GESTIÓN DE LA MOVILIDAD"/>
    <s v="SUBDIRECCIÓN DE SEMAFORIZACIÓN Y/O SUPERVISOR DEL CONTRATO"/>
    <n v="100"/>
    <n v="100"/>
    <s v="CERRADA"/>
    <d v="2022-01-03T00:00:00"/>
    <s v="María Janneth Romero M"/>
    <s v="03/01/2022: Se aporta como evidencia las actas de fechas 08/10/2021, 17/09/2021 y 22/09/2021, las cuales incluyen en su desarrollo la aplicación de la lista de verificación a los requerimientos:_x000a_1. Formato PA01-PR12-F01 Formato traspaso o Devolución de Bienes debidamente diligenciado_x000a_2. Concepto técnico de los biens objeto de devolución_x000a_3. Documentación soporte para establecer razones de la devolución de los bienes al almacen._x000a__x000a_Conforme a evidencia aportada y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n v="2021"/>
    <n v="102"/>
    <s v="3.3.2.1"/>
    <n v="2"/>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x v="8"/>
    <s v="2021-10-01"/>
    <s v="2021-12-31"/>
    <s v=" "/>
    <x v="0"/>
    <n v="1"/>
    <n v="0.8"/>
    <s v="SUBSECRETARÍA DE GESTIÓN CORPORATIVA "/>
    <s v="SUBDIRECCIÓN ADMINISTRATIVA"/>
    <n v="100"/>
    <n v="100"/>
    <s v="CERRADA"/>
    <d v="2022-01-06T00:00:00"/>
    <s v="Julie Andrea Martínez "/>
    <s v="06/01/2022 seguimiento de julie martinez se evidencia el acta de devolucion de elementos al almacen No54, 55 y 56 , los conceptos tecnicos elementos para reintegro No 54, 55 y 56, comunicados  CMF2050-20171913 -CVE-21.0652 y SEMA 20213226337271. Se sugiere el cierre de la actividad _x000a__x000a_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n v="2021"/>
    <n v="102"/>
    <s v="3.3.2.2"/>
    <n v="1"/>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x v="8"/>
    <s v="2021-10-01"/>
    <s v="2022-04-30"/>
    <s v=" "/>
    <x v="1"/>
    <m/>
    <m/>
    <s v="SUBSECRETARÍA DE GESTIÓN CORPORATIVA "/>
    <s v="SUBDIRECCIÓN ADMINISTRATIVA"/>
    <n v="100"/>
    <n v="100"/>
    <s v="CERRADA"/>
    <d v="2022-01-06T00:00:00"/>
    <s v="Julie Andrea Martínez "/>
    <s v="06/01/2022 seguimiento  Julie Martinez  se evidencia actas de seguimiento del 17, 22  de septiembre, 8, 11 octubre._x000a_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n v="2021"/>
    <n v="102"/>
    <s v="3.3.2.2"/>
    <n v="2"/>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x v="8"/>
    <s v="2021-10-01"/>
    <s v="2021-12-31"/>
    <s v=" "/>
    <x v="0"/>
    <n v="1"/>
    <n v="0.8"/>
    <s v="SUBSECRETARÍA DE GESTIÓN CORPORATIVA "/>
    <s v="SUBDIRECCIÓN ADMINISTRATIVA"/>
    <n v="100"/>
    <n v="100"/>
    <s v="CERRADA"/>
    <d v="2022-01-06T00:00:00"/>
    <s v="Julie Andrea Martínez "/>
    <s v="Se evidencia el Procedimiento PA01-PR12  Gestión de Bienes e Inventarios - Ingresos, Egresos y Traslados De Almacén, version 4.0 donde se incorporan mecanismos de control de los bienes  que ingresan a la entidad en el sitio de utilización._x000a__x000a__x000a_08/11/2021 seguimiento  Julie Martinez no se remite seguimiento por parte del proceso sin embargo la accion se encuentra entre los plazos establecidos para su ejecucion. se recomienda al proceso realizar ejercicio de autocontrol"/>
  </r>
  <r>
    <s v="2021-10-05"/>
    <s v="MOVILIDAD"/>
    <s v="SECRETARIA DISTRITAL DE MOVILIDAD - SDM"/>
    <s v="113"/>
    <n v="2021"/>
    <n v="509"/>
    <s v="3.3.1"/>
    <n v="1"/>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x v="24"/>
    <s v="2021-10-15"/>
    <s v="2022-03-30"/>
    <s v=" "/>
    <x v="1"/>
    <m/>
    <m/>
    <s v="SUBSECRETARÍA DE GESTIÓN DE LA MOVILIDAD - SUBSECRETARÍA DE GESTIÓN CORPORATIVA "/>
    <s v="SUBDIRECCIÓN DE SEÑALIZACIÓN -  SUBDIRECCIÓN ADMINISTRATIVA"/>
    <n v="100"/>
    <n v="100"/>
    <s v="CERRADA"/>
    <d v="2022-03-30T00:00:00"/>
    <s v="María Janneth Romero M"/>
    <s v="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_x000a__x000a_Conforme lo anterior se evidencia el cumplimiento de la acción formulada por lo cual se recomienda el cierre de la misma._x000a__x000a_07/03/2022: El proceso aporta la justificación del avance donde se precisa: &quot;La socialización del Procedimiento de gestión de bienes e inventarios, ingresos, egresos y_x000a_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quot;_x000a__x000a_Conforme lo anterior se recomienda priorizar la gestión de evidenciar el cumplimiento de la acción, de tal manera que se garantice sue cumplimiento de manera integral.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n v="2021"/>
    <n v="509"/>
    <s v="3.3.1"/>
    <n v="2"/>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x v="24"/>
    <s v="2021-10-15"/>
    <s v="2022-03-30"/>
    <s v=" "/>
    <x v="1"/>
    <m/>
    <m/>
    <s v="SUBSECRETARÍA DE GESTIÓN DE LA MOVILIDAD - SUBSECRETARÍA DE GESTIÓN CORPORATIVA "/>
    <s v="SUBDIRECCIÓN DE SEÑALIZACIÓN -  SUBDIRECCIÓN ADMINISTRATIVA"/>
    <n v="100"/>
    <n v="100"/>
    <s v="CERRADA"/>
    <d v="2022-03-30T00:00:00"/>
    <s v="María Janneth Romero M"/>
    <s v="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_x000a__x000a_De acuerdo a lo anterior se observa el cumplimiento de la acción en terminos de eficacia y se recomienda su cierre.  _x000a__x000a_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n v="2021"/>
    <n v="509"/>
    <s v="3.3.2"/>
    <n v="1"/>
    <s v="DIRECCIÓN SECTOR MOVILIDAD"/>
    <s v="03 - VISITA DE CONTROL FISCAL"/>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x v="25"/>
    <s v="2021-10-15"/>
    <s v="2022-03-30"/>
    <s v=" "/>
    <x v="1"/>
    <m/>
    <m/>
    <s v="SUBSECRETARÍA DE GESTIÓN DE LA MOVILIDAD - DESPACHO"/>
    <s v="SUBDIRECCIÓN DE SEÑALIZACIÓN -  DESPACHO"/>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n v="2021"/>
    <n v="509"/>
    <s v="3.3.3"/>
    <n v="1"/>
    <s v="DIRECCIÓN SECTOR MOVILIDAD"/>
    <s v="03 - VISITA DE CONTROL FISCAL"/>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x v="25"/>
    <s v="2021-10-15"/>
    <s v="2022-03-30"/>
    <s v=" "/>
    <x v="1"/>
    <m/>
    <m/>
    <s v="SUBSECRETARÍA DE GESTIÓN DE LA MOVILIDAD - DESPACHO"/>
    <s v="SUBDIRECCIÓN DE SEÑALIZACIÓN -  DESPACHO"/>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2-16"/>
    <s v="MOVILIDAD"/>
    <s v="SECRETARIA DISTRITAL DE MOVILIDAD - SDM"/>
    <s v="113"/>
    <n v="2021"/>
    <n v="107"/>
    <s v="3.2.1.1"/>
    <n v="1"/>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x v="4"/>
    <s v="2022-01-03"/>
    <s v="2022-07-02"/>
    <s v=" "/>
    <x v="1"/>
    <m/>
    <m/>
    <s v="SUBSECRETARÍA DE SERVICIOS A LA CIUDADANÍA"/>
    <s v="DIRECCIÓN DE ATENCIÓN AL CIUDADANO"/>
    <n v="100"/>
    <n v="100"/>
    <s v="CERRADA"/>
    <d v="2022-07-08T00:00:00"/>
    <s v="Nataly Tenjo Vargas"/>
    <s v="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_x000a__x000a_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_x000a_Por lo anterior se aportan las siguientes evidencias:_x000a__x000a_1. Acta de seguimiento Enero 2022 - Viabilidad financiera_x000a_2. Acta de seguimiento Marzo 2022 - Viabilidad financiera_x000a_3. Acta de seguimiento Abril 2022 - Viabilidad financiera_x000a_4. Soportes de seguimiento:_x000a_- 1. Acta de seguimiento Mayo 2022 - Viabilidad financiera _x000a_- 2. Certificado Disponibilidad Presupuestal Interventoría PyG 2022._x000a_- 3. Certificado Disponibilidad Presupuestal Interventoría PyG 2023._x000a_- 4. Acta de inicio interventoría GyP 20220529.pdf_x000a_- 5. Anexos - Contratos, pólizas, CDP y CRP _x000a_Por lo anteriormente expuesto, se evidencia el cumplimiento de la acción,  y la DAC solicitó su respectivo cierre, mediante Formato Justificación Cierre de Hallazgo; por tal motivo se recomienda cierre de la acción._x000a_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1.1"/>
    <n v="2"/>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x v="4"/>
    <s v="2022-01-03"/>
    <s v="2022-07-02"/>
    <s v=" "/>
    <x v="1"/>
    <m/>
    <m/>
    <s v="SUBSECRETARÍA DE SERVICIOS A LA CIUDADANÍA"/>
    <s v="DIRECCIÓN DE ATENCIÓN AL CIUDADANO"/>
    <n v="100"/>
    <n v="100"/>
    <s v="CERRADA"/>
    <d v="2022-05-06T00:00:00"/>
    <s v="Nataly Tenjo Vargas"/>
    <s v="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_x000a_Por lo anterior, la DAC reportó el cumplimiento de la acción y solicitó el cierre del hallazgo, mediante el formato Justificación de Cumplimiento de Hallazgo. De acuerdo con la gestión evidenciada, se cierra la acción.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1.1"/>
    <n v="3"/>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x v="4"/>
    <s v="2022-01-03"/>
    <s v="2022-12-15"/>
    <s v=" "/>
    <x v="1"/>
    <m/>
    <m/>
    <s v="SUBSECRETARÍA DE SERVICIOS A LA CIUDADANÍA"/>
    <s v="DIRECCIÓN DE ATENCIÓN AL CIUDADANO"/>
    <n v="0"/>
    <n v="0"/>
    <s v="ABIERTA"/>
    <d v="2022-09-07T00:00:00"/>
    <s v="Nataly Tenjo Vargas"/>
    <s v="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_x000a_Finalmente, no se considera procedente iniciar un proceso de estructuración de un nuevo contrato, al encontrarse el de Consultoría No. 2022 – 921 vigente y en ejecución hasta el mes de diciembre del año 2023. _x000a__x000a__x000a__x000a_Por lo anteriormente expuesto, se remiten avances del cumplimiento conforme a la acción establecida en el plan de mejora._x000a__x000a_Se aportan las siguientes evidencias:_x000a_1._x0009_Acta 1 Enero_x000a_2._x0009_Acta 2 Febrero_x000a_3._x0009_Acta 3 Marzo_x000a_4._x0009_Acta 4 Abril _x000a_5._x0009_Acta 5 Mayo_x000a_6._x0009_Acta 6 Junio_x000a_7._x0009_Acta 7 Julio 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3.1"/>
    <n v="1"/>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x v="4"/>
    <s v="2022-01-03"/>
    <s v="2022-05-30"/>
    <s v=" "/>
    <x v="1"/>
    <m/>
    <m/>
    <s v="SUBSECRETARÍA DE SERVICIOS A LA CIUDADANÍA"/>
    <s v="DIRECCIÓN DE ATENCIÓN AL CIUDADANO"/>
    <n v="100"/>
    <n v="100"/>
    <s v="CERRADA"/>
    <d v="2022-06-07T00:00:00"/>
    <s v="Nataly Tenjo Vargas"/>
    <s v="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_x000a_- El procedimiento “TE-MA-001 Manual de captura de vídeos” describe actividades netamente operativas, por lo tanto, se crea un nuevo procedimiento operativo, como se puede evidenciar en las actas de seguimiento OP129, TI089 y OP136._x000a_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_x000a_-  Se elimina el procedimiento “TE-MA-001 Manual captura de videos” y se actualiza el procedimiento TE-MA-009 Sistema de gestión de vídeos. Lo anterior se evidencia en el acta de seguimiento TI089 y en la carpeta adjunta “Listado de documentos - Procedimientos actualizados SGC GYP”_x000a_- Se crea el nuevo procedimiento identificado como: GO-PR-07 V0 Procedimiento toma de vídeos de Inmovilización, como se evidencia en el acta de seguimiento TI089 y en la carpeta adjunta “Listado de documentos - Procedimientos actualizados SGC GYP”_x000a_- La concesión GYP por medio del comunicado GyP-CA-05448-GR, comparte de manera oficial a la Secretaría de Movilidad e Interventoría el nuevo procedimiento “GO-PR-07 V0 Procedimiento Toma de Vídeos de Inmovilización”._x000a_- La interventoría Transcapital por medio del comunicado GRUAS2-INTV-GYP-797-22 aprueba el procedimiento y solicita la implementación dentro de la operación, a partir de la fecha de radicación del presente comunicado._x000a_La Secretaría de Movilidad aprobó el procedimiento “GO-PR-07 V0 Procedimiento Toma de Vídeos de Inmovilización” remitido por el Concesionario GYP, y mediante comunicado N°202232305129461 hace las siguientes observaciones:_x000a_- La aplicación y seguimiento al procedimiento GO-PR-07 se ejecutará a partir del día 01 de junio de 2022, conforme a los puntos de control establecidos por la Interventoría Transcapital en los planes piloto de seguimiento según actas de reunión TI089 y OP136._x000a_-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_x000a_Por lo anterior, la DAC reportó el cumplimiento de la acción y solicitó el cierre del hallazgo, mediante el formato Justificación de Cumplimiento de Hallazgo. De acuerdo con la gestión evidenciada, se cierra la acción.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3.1"/>
    <n v="2"/>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x v="4"/>
    <s v="2022-06-01"/>
    <s v="2022-12-15"/>
    <s v=" "/>
    <x v="1"/>
    <m/>
    <m/>
    <s v="SUBSECRETARÍA DE SERVICIOS A LA CIUDADANÍA"/>
    <s v="DIRECCIÓN DE ATENCIÓN AL CIUDADANO"/>
    <n v="0"/>
    <n v="0"/>
    <s v="ABIERTA"/>
    <d v="2022-09-07T00:00:00"/>
    <s v="Nataly Tenjo Vargas"/>
    <s v="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_x000a_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_x000a_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_x000a_Por lo anteriormente expuesto, se remiten avances del cumplimiento conforme a la acción establecida en el plan de mejora institucional._x000a_Se aportan las siguientes evidencias:_x000a_-_x0009_Informe de Interventoría Aprobado - Junio 2022_x000a_-_x0009_Informe de Interventoría Aprobado - Julio 2022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4.1"/>
    <n v="1"/>
    <s v="DIRECCIÓN SECTOR MOVILIDAD"/>
    <s v="02 - AUDITORIA DE DESEMPEÑO"/>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x v="4"/>
    <s v="2022-01-03"/>
    <s v="2022-07-02"/>
    <s v=" "/>
    <x v="1"/>
    <m/>
    <m/>
    <s v="SUBSECRETARÍA DE SERVICIOS A LA CIUDADANÍA"/>
    <s v="DIRECCIÓN DE ATENCIÓN AL CIUDADANO"/>
    <n v="100"/>
    <n v="100"/>
    <s v="CERRADA"/>
    <d v="2022-07-08T00:00:00"/>
    <s v="Nataly Tenjo Vargas"/>
    <s v="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_x000a_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_x000a_Por lo anterior se aportan las siguientes evidencias:_x000a__x000a_1. Acta de seguimiento Enero 2022 - Viabilidad financiera_x000a_2. Acta de seguimiento Marzo 2022 - Viabilidad financiera_x000a_3. Acta de seguimiento Abril 2022 - Viabilidad financiera_x000a_4. Soportes de seguimiento:_x000a_- 1. Acta de seguimiento Mayo 2022 - Viabilidad financiera _x000a_- 2. Certificado Disponibilidad Presupuestal Interventoría PyG 2022._x000a_- 3. Certificado Disponibilidad Presupuestal Interventoría PyG 2023._x000a_- 4. Acta de inicio interventoría GyP 20220529.pdf_x000a_- 5. Anexos - Contratos, pólizas, CDP y CRP _x000a_Por lo anteriormente expuesto, se evidenció el cumplimiento de la acción; por tal motivo, la DAC solicitó su respectivo cierre, mediante el Formato de Justificación de Cierre del Hallazgo; por tanto, se recomienda el cierre de la acción.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4.2"/>
    <n v="1"/>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x v="4"/>
    <s v="2022-01-03"/>
    <s v="2022-12-15"/>
    <s v=" "/>
    <x v="1"/>
    <m/>
    <m/>
    <s v="SUBSECRETARÍA DE SERVICIOS A LA CIUDADANÍA"/>
    <s v="DIRECCIÓN DE ATENCIÓN AL CIUDADANO"/>
    <n v="0"/>
    <n v="0"/>
    <s v="ABIERTA"/>
    <d v="2022-09-07T00:00:00"/>
    <s v="Nataly Tenjo Vargas"/>
    <s v="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_x000a_Estas herramientas de verificación fueron revisadas y aprobadas por la supervisión de la SDM e implementadas por la Interventoría para la validación del cumplimiento de los requisitos contractuales por parte del Concesionario GYP._x000a_Se aportan las siguientes evidencias:_x000a_1._x0009_Acta OP102 Revisión Herramientas de seguimiento_x000a_2._x0009_Acta OP103 Diseño herramientas de seguimiento_x000a_3._x0009_Acta OP023 Seguimiento verificación y aprobación de las herramientas_x000a_-_x0009_Herramientas de verificación_x000a_-_x0009_Herramienta de seguimiento - Lista de verificación de parqueo_x000a_-_x0009_Herramienta de seguimiento - Lista de verificación de uso del suelo 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4.2"/>
    <n v="2"/>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x v="4"/>
    <s v="2022-01-03"/>
    <s v="2022-12-15"/>
    <s v=" "/>
    <x v="1"/>
    <m/>
    <m/>
    <s v="SUBSECRETARÍA DE SERVICIOS A LA CIUDADANÍA"/>
    <s v="DIRECCIÓN DE ATENCIÓN AL CIUDADANO"/>
    <n v="0"/>
    <n v="0"/>
    <s v="ABIERTA"/>
    <d v="2022-09-07T00:00:00"/>
    <s v="Nataly Tenjo Vargas"/>
    <s v="7/9/2022: Desde la DAC se han realizado los seguimientos mensuales correspondientes a: _x000a_a)_x0009_La verificación de los documentos presentados por la Concesión GYP de los nuevos predios con los cuales se cubrirá los cupos de parqueo para la vigencia 2022; _x000a_b)_x0009_Solicitar mensualmente a la Interventoría y al Concesionario, el reporte del avance del proceso de habilitación de cupos de parqueadero vigencia 2022, conforme al contrato de Concesión No 2018-114._x000a_Por lo anteriormente expuesto, Remitieron avances del cumplimiento conforme a la acción establecida en el plan de mejora por procesos._x000a_Se aportan las siguientes evidencias:_x000a__x000a_1._x0009_Acta 1 Enero_x000a_2._x0009_Acta 2 Febrero_x000a_3._x0009_Acta 3 Marzo_x000a_4._x0009_Acta 4 Abril_x000a_5._x0009_Acta 5 Mayo_x000a_6._x0009_Acta 6 Junio_x000a_7._x0009_Acta 7 Julio_x000a_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4.3"/>
    <n v="1"/>
    <s v="DIRECCIÓN SECTOR MOVILIDAD"/>
    <s v="02 - AUDITORIA DE DESEMPEÑO"/>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x v="4"/>
    <s v="2022-01-03"/>
    <s v="2022-12-15"/>
    <s v=" "/>
    <x v="1"/>
    <m/>
    <m/>
    <s v="SUBSECRETARÍA DE SERVICIOS A LA CIUDADANÍA"/>
    <s v="DIRECCIÓN DE ATENCIÓN AL CIUDADANO"/>
    <n v="0"/>
    <n v="0"/>
    <s v="ABIERTA"/>
    <d v="2022-09-07T00:00:00"/>
    <s v="Nataly Tenjo Vargas"/>
    <s v="7/9/2022: Desde la DAC se ha realizado los seguimientos mensuales correspondientes a: _x000a__x000a_1._x0009_La verificación de los documentos presentados por la Concesión GYP de los nuevos predios con los cuales se cubrirá los cupos de parqueo para la vigencia 2022;_x000a_2._x0009_Solicitar mensualmente a la Interventoría y al Concesionario, el reporte del avance del proceso de habilitación de cupos de parqueadero vigencia 2022, conforme al contrato de Concesión No 2018-114._x000a__x000a_Por lo anteriormente expuesto, se remiten avances del cumplimiento conforme a la acción establecida en el plan de mejora por procesos._x000a__x000a_Se aportan las siguientes evidencias:_x000a_1._x0009_Acta 1 Enero_x000a_2._x0009_Acta 2 Febrero_x000a_3._x0009_Acta 3 Marzo_x000a_4._x0009_Acta 4 Abril_x000a_5._x0009_Acta 5 Mayo_x000a_6._x0009_Acta 6 Junio_x000a_7._x0009_Acta 7 Julio_x000a_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5.1"/>
    <n v="1"/>
    <s v="DIRECCIÓN SECTOR MOVILIDAD"/>
    <s v="02 - AUDITORIA DE DESEMPEÑO"/>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x v="26"/>
    <s v="2022-01-03"/>
    <s v="2022-03-15"/>
    <s v=" "/>
    <x v="1"/>
    <m/>
    <m/>
    <s v="SUBSECRETARÍA DE GESTIÓN CORPORATIVA - SUBSECRETARÍA DE SERVICIOS A LA CIUDADANÍA"/>
    <s v="SUBDIRECCIÓN FINANCIERA  DIRECCIÓN DE ATENCIÓN AL CIUDADANO"/>
    <n v="100"/>
    <n v="100"/>
    <s v="CERRADA"/>
    <d v="2022-04-07T00:00:00"/>
    <s v="Nataly Tenjo Vargas"/>
    <s v="7/04/2022: Se observó acta de la mesa de trabajo entre la Secretaría Distrital de Movilidad y la Secretaría de Hacienda Distrital, el 3 de marzo de 2022, en la cual se trataron los siguientes temas:_x000a_1. Presentación del Plan de Mejoramiento suscrito por la Secretaría Distrital de Movilidad ante la Contraloría de Bogotá D.C._x000a_2. Revisión Hallazgo 3.2.5.1, Auditoría de Desempeño No. 107 Contraloría de Bogotá D.C._x000a_3. Consideraciones de la Secretaría Distrital de Hacienda, con respecto a la información rendida en la plataforma CHIP-CGR Presupuestal._x000a_De acuerdo con los puntos tratados en la mesa de trabajo y las consideraciones presentadas por la Secretaría Distrital de Hacienda y la Secretaría Distrital de Movilidad, se establecieron compromisos de los cuales se ha realizado el seguimiento correspondiente._x000a_Por lo anterior, la Subdirección Financiera reportó el cumplimiento de la acción y solicitó el cierre del hallazgo, mediante el formato Justificación de Cumplimiento de Hallazgo._x000a_De acuerdo con la gestión evidenciada, se cierra la acción."/>
  </r>
  <r>
    <n v="44740"/>
    <s v="MOVILIDAD"/>
    <s v="SECRETARIA DISTRITAL DE MOVILIDAD - SDM"/>
    <s v="113"/>
    <n v="2022"/>
    <n v="97"/>
    <s v="3.2.2.1.1"/>
    <n v="1"/>
    <s v="DIRECCIÓN SECTOR MOVILIDAD"/>
    <s v="01 - AUDITORIA DE REGULARIDAD"/>
    <s v="Control Gestión"/>
    <s v="Gasto Público"/>
    <s v="HALLAZGO ADMMINISTRATIVO"/>
    <s v="X"/>
    <m/>
    <m/>
    <s v="Falta de planeación y coordinación, en los tiempos requeridos para estructurar y dar apertura a los procesos de selección de los Contratistas de Obra y sus respectivas Interventorías."/>
    <s v="Incluir en el anexo técnico y estudio previo de los contratos de señalización el siguiente apartado: Una vez perfeccionado el contrato, el contratista deberá suscribir el acta de inicio en un término no mayor a veinte (20) días calendario"/>
    <s v="Estudios técnicos actualizados para los contratos de señalización"/>
    <s v="Número de contratos de señalización con anexos y estudio actualizados / número de contratos de señalización suscritos"/>
    <n v="1"/>
    <x v="27"/>
    <d v="2022-06-15T00:00:00"/>
    <d v="2023-06-13T00:00:00"/>
    <m/>
    <x v="1"/>
    <m/>
    <m/>
    <s v="SUBSECRETARÍA DE GESTIÓN DE LA MOVILIDAD"/>
    <s v="SUBSECRETARIA DE GESTIÓN DE LA MOVILIDAD-SUBDIRECCIÓN DE SEÑALIZACIÓN"/>
    <n v="0"/>
    <n v="0"/>
    <s v="ABIERTA"/>
    <d v="2022-09-08T00:00:00"/>
    <s v="Yancy Urbano"/>
    <s v="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_x000a_09/08/2022 La acción se encuentra en términos, para este periodo se presenta la evidencia del anexo técnico_x000a_del concurso abierto de méritos SDM-CMA-31-2022 publicado el 07 de julio de 2022 en Secop_x000a_II, para contratar una consultoría en temas de la subdirección de señalización._x000a_En este anexo técnico, pagina 35, apartado 2.8.1. ACTA DE INICIO DEL CONTRATO, reza “una_x000a_vez perfeccionado el contrato, el contratista deberá suscribir el acta de inicio en un término no_x000a_mayor a veinte (20) días calendario” con lo cual se demuestra que se está dando cumplimiento_x000a_en la acción._x000a_Se presenta con este informe el anexo publicado en Secop II, en la medida en que durante el_x000a_periodo contemplado en la acción, se vaya aplicando en los nuevos contratos y se evidencie su_x000a_efectividad, se presentarán más evidencias a la OCI._x000a__x000a_12/07/2022 La acción se encuentra en términos y será aplicada en la estructuración de los nuevos contratos de señalización que se suscriban por la dependencia en el periodo contemplado en la acción._x000a_Se informa que una vez se aplique la acción en los nuevos contratos y se evidencie su efectividad, se presentarán las evidencias a la OCI."/>
  </r>
  <r>
    <n v="44740"/>
    <s v="MOVILIDAD"/>
    <s v="SECRETARIA DISTRITAL DE MOVILIDAD - SDM"/>
    <s v="113"/>
    <n v="2022"/>
    <n v="97"/>
    <s v="3.2.2.1.2"/>
    <n v="1"/>
    <s v="DIRECCIÓN SECTOR MOVILIDAD"/>
    <s v="01 - AUDITORIA DE REGULARIDAD"/>
    <s v="Control Gestión"/>
    <s v="Gasto Público"/>
    <s v="HALLAZGO ADMMINISTRATIVO"/>
    <s v="X"/>
    <m/>
    <m/>
    <s v="Falta de gestión eficaz y oportuna para obetener la indemnizaciones ante la aseguradora"/>
    <s v="Socializar a los funcionarios de la subdirección envía en lo referente el instructivo de reporte de hurtos"/>
    <s v="Socializar el instructivo de reporte hurtos"/>
    <s v="Socializar el instructivo de reporte hurtos"/>
    <n v="1"/>
    <x v="8"/>
    <d v="2022-06-15T00:00:00"/>
    <d v="2022-09-30T00:00:00"/>
    <m/>
    <x v="1"/>
    <m/>
    <m/>
    <s v="SUBSECRETARÍA DE GESTIÓN CORPORATIVA "/>
    <s v="SUBDIRECCIÓN ADMINISTRATIVA"/>
    <n v="0"/>
    <n v="0"/>
    <s v="ABIERTA"/>
    <d v="2022-09-07T00:00:00"/>
    <s v="Nataly Tenjo Vargas"/>
    <s v="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n v="44740"/>
    <s v="MOVILIDAD"/>
    <s v="SECRETARIA DISTRITAL DE MOVILIDAD - SDM"/>
    <s v="113"/>
    <n v="2022"/>
    <n v="97"/>
    <s v="3.2.2.1.2"/>
    <n v="2"/>
    <s v="DIRECCIÓN SECTOR MOVILIDAD"/>
    <s v="01 - AUDITORIA DE REGULARIDAD"/>
    <s v="Control Gestión"/>
    <s v="Gasto Público"/>
    <s v="HALLAZGO ADMMINISTRATIVO"/>
    <s v="X"/>
    <m/>
    <m/>
    <s v="Falta de gestión eficaz y oportuna para obetener la indemnizaciones ante la aseguradora"/>
    <s v="Actualizar y socializar el protocolo PM02-PR05-PT01 e incluir el lineamiento formal de entrega de informe de hurtos a la Subdirección Administrativa"/>
    <s v="Protocolo actualizado y socializado"/>
    <s v="Protocolo actualizado y socializado"/>
    <n v="1"/>
    <x v="28"/>
    <d v="2022-06-15T00:00:00"/>
    <d v="2022-12-30T00:00:00"/>
    <m/>
    <x v="1"/>
    <m/>
    <m/>
    <s v="SUBSECRETARÍA DE GESTIÓN DE LA MOVILIDAD"/>
    <s v="SUBDIRECCIÓN DE GESTIÓN EN VÍA"/>
    <n v="0"/>
    <n v="0"/>
    <s v="ABIERTA"/>
    <d v="2022-09-08T00:00:00"/>
    <s v="Yancy Urbano"/>
    <s v="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_x000a__x000a_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_x000a_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r>
  <r>
    <n v="44740"/>
    <s v="MOVILIDAD"/>
    <s v="SECRETARIA DISTRITAL DE MOVILIDAD - SDM"/>
    <s v="113"/>
    <n v="2022"/>
    <n v="97"/>
    <s v="3.2.2.1.3"/>
    <n v="1"/>
    <s v="DIRECCIÓN SECTOR MOVILIDAD"/>
    <s v="01 - AUDITORIA DE REGULARIDAD"/>
    <s v="Control Gestión"/>
    <s v="Gasto Público"/>
    <s v="HALLAZGO ADMMINISTRATIVO"/>
    <s v="X"/>
    <m/>
    <m/>
    <s v="Desconocimiento del procedimiento de Ingreso de elementos al almacén y sus formatos"/>
    <s v="Socializar a los funcionarios de la subdirección de Señalización, Subdirección de Semaforización, Subdirección de gestión vía e interventorías sobre el procedimiento PA01-PR12 &quot;Procedimiento Gestión de Bienes e Inventarios Ingresos, Egreso y Traslados&quot;"/>
    <s v="Socializar el procedimiento PMO02-PR05-PT01"/>
    <s v="Socializar el procedimiento PMO02-PR05-PT01"/>
    <n v="1"/>
    <x v="8"/>
    <d v="2022-06-15T00:00:00"/>
    <d v="2022-09-30T00:00:00"/>
    <m/>
    <x v="1"/>
    <m/>
    <m/>
    <s v="SUBSECRETARÍA DE GESTIÓN CORPORATIVA "/>
    <s v="SUBDIRECCIÓN ADMINISTRATIVA"/>
    <n v="0"/>
    <n v="0"/>
    <s v="ABIERTA"/>
    <d v="2022-09-07T00:00:00"/>
    <s v="Nataly Tenjo Vargas"/>
    <s v="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n v="44740"/>
    <s v="MOVILIDAD"/>
    <s v="SECRETARIA DISTRITAL DE MOVILIDAD - SDM"/>
    <s v="113"/>
    <n v="2022"/>
    <n v="97"/>
    <s v="3.2.2.1.4"/>
    <n v="1"/>
    <s v="DIRECCIÓN SECTOR MOVILIDAD"/>
    <s v="01 - AUDITORIA DE REGULARIDAD"/>
    <s v="Control Gestión"/>
    <s v="Gasto Público"/>
    <s v="HALLAZGO ADMMINISTRATIVO"/>
    <s v="X"/>
    <m/>
    <m/>
    <s v="Debilidad en lo establecido en el Decreto 1082 de 2015, relacionado con la suficiencia de la garantía de cumplimiento."/>
    <s v="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
    <s v="Memorando elaborado y socializado"/>
    <s v="Número de memorandos elaborados y socializados"/>
    <n v="2"/>
    <x v="29"/>
    <d v="2022-06-14T00:00:00"/>
    <d v="2023-06-13T00:00:00"/>
    <m/>
    <x v="1"/>
    <m/>
    <m/>
    <s v="SUBSECRETARÍA DE GESTIÓN JURÍDICA"/>
    <s v="DIRECCIÓN DE CONTRATACIÓN"/>
    <n v="0"/>
    <n v="0"/>
    <s v="ABIERTA"/>
    <d v="2022-09-07T00:00:00"/>
    <s v="Guillermo Delgadillo Molano"/>
    <s v="7/09/2022: Sin avances para el mes de agosto,  los responsables tienen proyectado remitir durante el segundo semestre enviar el memorando de conformidad con el Decreto 1082 de 2015._x000a_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
  </r>
  <r>
    <n v="44740"/>
    <s v="MOVILIDAD"/>
    <s v="SECRETARIA DISTRITAL DE MOVILIDAD - SDM"/>
    <s v="113"/>
    <n v="2022"/>
    <n v="97"/>
    <s v="3.2.2.1.4"/>
    <n v="2"/>
    <s v="DIRECCIÓN SECTOR MOVILIDAD"/>
    <s v="01 - AUDITORIA DE REGULARIDAD"/>
    <s v="Control Gestión"/>
    <s v="Gasto Público"/>
    <s v="HALLAZGO ADMMINISTRATIVO"/>
    <s v="X"/>
    <m/>
    <m/>
    <s v="Debilidad en lo establecido en el Decreto 1082 de 2015, relacionado con la suficiencia de la garantía de cumplimiento."/>
    <s v="Incluir una nota o parágrafo, en el acápite de garantías dentro del anexo complementario y la minuta electrónica del contrato, la obligación que le asiste al contratista respecto de mantener las garantías vigentes hasta la liquidación del contrato."/>
    <s v="Anexos complementarios cargados en SECOP II con la nota o parágrafo incluida."/>
    <s v="((Número de anexos complementarios cargados en SECOP II con la inclusión de la nota o parágrafo)/(Número de anexos complementarios cargados en SECOP II))*100"/>
    <n v="1"/>
    <x v="29"/>
    <d v="2022-06-14T00:00:00"/>
    <d v="2022-12-30T00:00:00"/>
    <m/>
    <x v="1"/>
    <m/>
    <m/>
    <s v="SUBSECRETARÍA DE GESTIÓN JURÍDICA"/>
    <s v="DIRECCIÓN DE CONTRATACIÓN"/>
    <n v="0"/>
    <n v="0"/>
    <s v="ABIERTA"/>
    <d v="2022-09-07T00:00:00"/>
    <s v="Guillermo Delgadillo Molano"/>
    <s v="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quot;PROCESOS PUBLICADOS DC AGOSTO&quot; se detallan los procesos publicados en agosto y los procesos a los cuales les aplicaba y no les aplicaba el requerimiento., asi: SDM-PSA-LP-103-2022, SDM-PSA-SIE-043-2022, SDM-MC-105-2022, SDM-CD-128-2022, SDM-MC-121-2022, SDM-PSA-SIE-130-2022, SDM-CD-107-2022, SDM-CD-112-2022, SDM-MC-115-2022, SDM-PSA-SIE-109-2022, SDM-CD-104-2022, SDM-MC-116-2022, SDM-MC-110-2022, SDM-CMA-133-022, SDM-CD-20-2022, SDM-CMA-127-2022, SDM-CD-136-2022  _x000a_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
  </r>
  <r>
    <n v="44740"/>
    <s v="MOVILIDAD"/>
    <s v="SECRETARIA DISTRITAL DE MOVILIDAD - SDM"/>
    <s v="113"/>
    <n v="2022"/>
    <n v="97"/>
    <s v="3.2.2.2.1"/>
    <n v="1"/>
    <s v="DIRECCIÓN SECTOR MOVILIDAD"/>
    <s v="01 - AUDITORIA DE REGULARIDAD"/>
    <s v="Control Gestión"/>
    <s v="Gasto Público"/>
    <s v="HALLAZGO ADMMINISTRATIVO"/>
    <s v="X"/>
    <s v="X"/>
    <s v="X"/>
    <s v="Deficiencias en el control y seguimiento por parte supervisor frente a las obligaciones contractuales"/>
    <s v="Incluir en el Anexo técnico de los contratos de señalización la verificación de los pagos del personal del contratista por parte de la interventoría a través de los parafiscales y de acuerdo con monto y % aprobado como requisito para pago."/>
    <s v="Contratos de señalización suscritos, con anexo técnico modificado."/>
    <s v="Número de contratos de señalización con anexo técnico modificado / número de contratos de señalización suscritos"/>
    <n v="1"/>
    <x v="27"/>
    <d v="2022-06-15T00:00:00"/>
    <d v="2023-06-13T00:00:00"/>
    <m/>
    <x v="1"/>
    <m/>
    <m/>
    <s v="SUBSECRETARÍA DE GESTIÓN DE LA MOVILIDAD"/>
    <s v="SUBSECRETARIA DE GESTIÓN DE LA MOVILIDAD-SUBDIRECCIÓN DE SEÑALIZACIÓN"/>
    <n v="0"/>
    <n v="0"/>
    <s v="ABIERTA"/>
    <d v="2022-09-08T00:00:00"/>
    <s v="Yancy Urbano"/>
    <s v="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_x000a_09/08/2022 La acción se encuentra en términos y será aplicada en la estructuración de los nuevos contratos de obra e interventoría que se suscriban por la dependencia en el periodo contemplado en la acción._x000a_Se informa que una vez se aplique la acción en los nuevos contratos y se evidencie su efectividad, se presentarán las evidencias a la OCI._x000a_12/07/2022 La acción se encuentra en términos y será aplicada en la estructuración de los nuevos contratos de obra e interventoría que se suscriban por la dependencia en el periodo contemplado en la_x000a_acción._x000a_Se informa que una vez se aplique la acción en los nuevos contratos y se evidencie su efectividad, se presentarán las evidencias a la OCI."/>
  </r>
  <r>
    <n v="44740"/>
    <s v="MOVILIDAD"/>
    <s v="SECRETARIA DISTRITAL DE MOVILIDAD - SDM"/>
    <s v="113"/>
    <n v="2022"/>
    <n v="97"/>
    <s v="3.2.2.2.1"/>
    <n v="2"/>
    <s v="DIRECCIÓN SECTOR MOVILIDAD"/>
    <s v="01 - AUDITORIA DE REGULARIDAD"/>
    <s v="Control Gestión"/>
    <s v="Gasto Público"/>
    <s v="HALLAZGO ADMMINISTRATIVO"/>
    <s v="X"/>
    <s v="X"/>
    <s v="X"/>
    <s v="Incumplimiento de la metodología de entrega de elementos deteriorados retirados de la vía."/>
    <s v="Incluir en el anexo técnico para los contratos de interventoria la entrega de la copia de los aportes de seguridad social y parafiscales y el certificado de pago de salarios del personal contratado, firmado por el representante legal o revisor fiscal en el informe mensual."/>
    <s v="Contratos de interventoría suscritos, con anexo técnico modificado."/>
    <s v="Número de contratos de interventoría con anexos técnico modificado / número de contratos de interventoría suscritos"/>
    <n v="1"/>
    <x v="27"/>
    <d v="2022-06-15T00:00:00"/>
    <d v="2023-06-13T00:00:00"/>
    <m/>
    <x v="1"/>
    <m/>
    <m/>
    <s v="SUBSECRETARÍA DE GESTIÓN DE LA MOVILIDAD"/>
    <s v="SUBSECRETARIA DE GESTIÓN DE LA MOVILIDAD-SUBDIRECCIÓN DE SEÑALIZACIÓN"/>
    <n v="0"/>
    <n v="0"/>
    <s v="ABIERTA"/>
    <d v="2022-09-08T00:00:00"/>
    <s v="Yancy Urbano"/>
    <s v="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_x000a__x000a__x000a_09/08/2022 La acción se encuentra en términos, para este periodo se presenta la evidencia del anexo técnico del concurso abierto de méritos SDM-CMA-31-2022 publicado el 07 de julio de 2022 en Secop_x000a_II, para contratar una consultoría en temas de la subdirección de señalización. En este anexo técnico, página 42, apartado 2.9.2. INFORME MENSUAL, requisitos 15.1 y 15.2,_x000a_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_x000a__x000a_Junta Central de Contadores con vencimiento no mayor a tres (3) meses a partir_x000a_de su expedición y fotocopia de la cédula del representante legal.” con lo cual se demuestra que se está dando cumplimiento en la acción._x000a_Se presenta con este informe el anexo publicado en Secop II, en la medida en que durante el periodo contemplado en la acción, se vaya aplicando en los nuevos contratos y se evidencie su efectividad, se presentarán más evidencias a la OCI._x000a_12/07/2022 La acción se encuentra en términos y será aplicada en la estructuración de los nuevos contratos de interventoría que se suscriban por la dependencia en el periodo contemplado en la acción._x000a_Se informa que una vez se aplique la acción en los nuevos contratos y se evidencie su efectividad, se presentarán las evidencias a la OCI."/>
  </r>
  <r>
    <n v="44740"/>
    <s v="MOVILIDAD"/>
    <s v="SECRETARIA DISTRITAL DE MOVILIDAD - SDM"/>
    <s v="113"/>
    <n v="2022"/>
    <n v="97"/>
    <s v="3.2.2.3.1"/>
    <n v="1"/>
    <s v="DIRECCIÓN SECTOR MOVILIDAD"/>
    <s v="01 - AUDITORIA DE REGULARIDAD"/>
    <s v="Control Gestión"/>
    <s v="Gasto Público"/>
    <s v="HALLAZGO ADMMINISTRATIVO"/>
    <s v="X"/>
    <m/>
    <m/>
    <s v="Incumplimiento de la metodología de entrega de elementos deteriorados retirados de la vía."/>
    <s v="Emitir una circular para los contratos de obra actuales e interventoría solicitando la entrega de elementos retirados en vía de manera trimestral"/>
    <s v="Emitir Circular"/>
    <s v="No de circulares emitidas / Total de contratista e interventorías en curso"/>
    <n v="1"/>
    <x v="1"/>
    <d v="2022-06-15T00:00:00"/>
    <d v="2022-12-31T00:00:00"/>
    <m/>
    <x v="1"/>
    <m/>
    <m/>
    <s v="SUBSECRETARÍA DE GESTIÓN DE LA MOVILIDAD"/>
    <s v="SUBDIRECCIÓN DE SEÑALIZACIÓN"/>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_x000a_•_x0009_Oficio N° 202231108974191 de fecha 27/09/2022, informando directriz a contratos (2021-2569) y (2021-2012); _x000a_•_x0009_Oficio N° 202231108962101 de fecha 26/09/2022, informando directriz a contrato (2021-2015)_x000a_•_x0009_Oficio N° 202231108940981 de fecha 23/09/2022 informando a Contrato (2021-2016); Oficio N° 202231108962091 de fecha 26/09/2022 informando a contrato (2021-2018); Oficio N° 202231109037011 de fecha 29/09/2022 informando directriz a contrato (2021-2018);_x000a_•_x0009_Oficio N° 202231108975821 de fecha 27/09/2022 informando directriz a contrato (2021-2023); _x000a_•_x0009_Oficio N° 202231108962121 de fecha 26/09/2022 informando directriz a contrato (2021-2025); _x000a_•_x0009_Oficio N° 202231108974241 de fecha 27/09/2022 informando directriz a contrato (2021-2569) y (2021-2012)_x000a_•_x0009_Oficio N° 202231108974041 de fecha 27/09/2022 informando directriz a contratos (2021-2013) y (2021-2020)_x000a__x000a_Conforme lo anterior y la justificación presentada por el proceso, se observa que se da cumplimiento a lo formulado dentro de los términos previstos, por lo cual se recomienda el cierre de la acción._x000a__x000a_07/09/2022: se indica que se encuentra la circular en versión preliminar dado que se encuentra pendiente de la firma del Subdirector de Señalización._x000a__x000a_09/08/2022 La acción se encuentra en términos, actualmente se está estructurando el contenido de la circular con el fin de asegurar claridad y efectividad en la información que se va a comunicar a los contratistas._x000a_Se informa que una vez se emita la circular y se asegure que tuvo el alcance requerido, se presentarán las evidencias a la OCI._x000a_12/07/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
  </r>
  <r>
    <n v="44740"/>
    <s v="MOVILIDAD"/>
    <s v="SECRETARIA DISTRITAL DE MOVILIDAD - SDM"/>
    <s v="113"/>
    <n v="2022"/>
    <n v="97"/>
    <s v="3.2.2.3.2"/>
    <n v="1"/>
    <s v="DIRECCIÓN SECTOR MOVILIDAD"/>
    <s v="01 - AUDITORIA DE REGULARIDAD"/>
    <s v="Control Gestión"/>
    <s v="Gasto Público"/>
    <s v="HALLAZGO ADMMINISTRATIVO"/>
    <s v="X"/>
    <m/>
    <m/>
    <s v="Indebida aplicación del procedimiento de entrega de elementos al almacén y de los formatos requeridos."/>
    <s v="Socializar a los funcionarios de la subdirección de Señalización Subdirección en vía e interventorías sobre el procedimiento PA01-PR12 &quot;Procedimiento Gestión de Bienes e Inventarios Ingresos, Egreso y Traslados&quot;"/>
    <s v="Socializar el procedimiento PA01-PR12"/>
    <s v="Socializar el procedimiento PA01-PR12"/>
    <n v="1"/>
    <x v="8"/>
    <d v="2022-06-15T00:00:00"/>
    <d v="2022-09-30T00:00:00"/>
    <m/>
    <x v="1"/>
    <m/>
    <m/>
    <s v="SUBSECRETARÍA DE GESTIÓN CORPORATIVA "/>
    <s v="SUBDIRECCIÓN ADMINISTRATIVA"/>
    <n v="0"/>
    <n v="0"/>
    <s v="ABIERTA"/>
    <d v="2022-09-07T00:00:00"/>
    <s v="Nataly Tenjo Vargas"/>
    <s v="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n v="44740"/>
    <s v="MOVILIDAD"/>
    <s v="SECRETARIA DISTRITAL DE MOVILIDAD - SDM"/>
    <s v="113"/>
    <n v="2022"/>
    <n v="97"/>
    <s v="3.2.2.3.2"/>
    <n v="2"/>
    <s v="DIRECCIÓN SECTOR MOVILIDAD"/>
    <s v="01 - AUDITORIA DE REGULARIDAD"/>
    <s v="Control Gestión"/>
    <s v="Gasto Público"/>
    <s v="HALLAZGO ADMMINISTRATIVO"/>
    <s v="X"/>
    <m/>
    <m/>
    <s v="Indebida aplicación del procedimiento de entrega de elementos al almacén y de los formatos requeridos."/>
    <s v="Emitir Comunicación a las Interventorías y contratistas de obra, mencionando el ingreso de los elementos retirados en un plazo máximo de 3 meses"/>
    <s v="Emitir Circular"/>
    <s v="Emitir Circular"/>
    <n v="1"/>
    <x v="1"/>
    <d v="2022-06-15T00:00:00"/>
    <d v="2022-09-30T00:00:00"/>
    <m/>
    <x v="1"/>
    <m/>
    <m/>
    <s v="SUBSECRETARÍA DE GESTIÓN DE LA MOVILIDAD"/>
    <s v="SUBDIRECCIÓN DE SEÑALIZACIÓN"/>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_x000a_•_x0009_Oficio N° 202231108974191 de fecha 27/09/2022, informando directriz a contratos (2021-2569) y (2021-2012); _x000a_•_x0009_Oficio N° 202231108962101 de fecha 26/09/2022, informando directriz a contrato (2021-2015)_x000a_•_x0009_Oficio N° 202231108940981 de fecha 23/09/2022 informando a Contrato (2021-2016); Oficio N° 202231108962091 de fecha 26/09/2022 informando a contrato (2021-2018); Oficio N° 202231109037011 de fecha 29/09/2022 informando directriz a contrato (2021-2018);_x000a_•_x0009_Oficio N° 202231108975821 de fecha 27/09/2022 informando directriz a contrato (2021-2023); _x000a_•_x0009_Oficio N° 202231108962121 de fecha 26/09/2022 informando directriz a contrato (2021-2025); _x000a_•_x0009_Oficio N° 202231108974241 de fecha 27/09/2022 informando directriz a contrato (2021-2569) y (2021-2012)_x000a_•_x0009_Oficio N° 202231108974041 de fecha 27/09/2022 informando directriz a contratos (2021-2013) y (2021-2020)_x000a__x000a_Conforme lo anterior y la justificación presentada por el proceso, se observa que se da cumplimiento a lo formulado dentro de los términos previstos, por lo cual se recomienda el cierre de la acción._x000a__x000a_08/09/2022: se indica como avance que para el mes de agosto se está estructurando el contenido de la circular con el fin de asegurar claridad y efectividad en la información que se va a comunicar a los contratistas._x000a__x000a_09/08/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_x000a_12/07/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
  </r>
  <r>
    <n v="44740"/>
    <s v="MOVILIDAD"/>
    <s v="SECRETARIA DISTRITAL DE MOVILIDAD - SDM"/>
    <s v="113"/>
    <n v="2022"/>
    <n v="97"/>
    <s v="3.2.2.4.1"/>
    <n v="1"/>
    <s v="DIRECCIÓN SECTOR MOVILIDAD"/>
    <s v="01 - AUDITORIA DE REGULARIDAD"/>
    <s v="Control Gestión"/>
    <s v="Gasto Público"/>
    <s v="HALLAZGO ADMMINISTRATIVO"/>
    <s v="X"/>
    <m/>
    <m/>
    <s v="Deficiencias en el seguimiento de las modificaciones contractuales por parte de los supervisores."/>
    <s v="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
    <s v="Memorando elaborado y socializado"/>
    <s v="Número de memorandos elaborados y socializados"/>
    <n v="2"/>
    <x v="29"/>
    <d v="2022-06-14T00:00:00"/>
    <d v="2023-06-13T00:00:00"/>
    <m/>
    <x v="1"/>
    <m/>
    <m/>
    <s v="SUBSECRETARÍA DE GESTIÓN JURÍDICA"/>
    <s v="DIRECCIÓN DE CONTRATACIÓN"/>
    <n v="0"/>
    <n v="0"/>
    <s v="ABIERTA"/>
    <d v="2022-09-07T00:00:00"/>
    <s v="Guillermo Delgadillo Molano"/>
    <s v="/09/2022: Sin avances para el mes de agosto,  los responsables tienen proyectado remitir durante el segundo semestre enviar el memorando. _x000a_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
  </r>
  <r>
    <n v="44740"/>
    <s v="MOVILIDAD"/>
    <s v="SECRETARIA DISTRITAL DE MOVILIDAD - SDM"/>
    <s v="113"/>
    <n v="2022"/>
    <n v="97"/>
    <s v="3.2.2.4.1"/>
    <n v="2"/>
    <s v="DIRECCIÓN SECTOR MOVILIDAD"/>
    <s v="01 - AUDITORIA DE REGULARIDAD"/>
    <s v="Control Gestión"/>
    <s v="Gasto Público"/>
    <s v="HALLAZGO ADMMINISTRATIVO"/>
    <s v="X"/>
    <m/>
    <m/>
    <s v="Deficiencias en el seguimiento de las modificaciones contractuales por parte de los supervisores."/>
    <s v="Revisar, ajustar y socializar el Manual de Supervisión e Interventoría PA05-M03, con el fin de actualizar las responsabilidades de los supervisores e interventores en la vigilancia de los contratos."/>
    <s v="Manual ajustado, publicado en la intranet y socializado."/>
    <s v="Manual ajustado, publicado en la intranet y socializado."/>
    <n v="1"/>
    <x v="29"/>
    <d v="2022-06-14T00:00:00"/>
    <d v="2023-06-13T00:00:00"/>
    <m/>
    <x v="1"/>
    <m/>
    <m/>
    <s v="SUBSECRETARÍA DE GESTIÓN JURÍDICA"/>
    <s v="DIRECCIÓN DE CONTRATACIÓN"/>
    <n v="0"/>
    <n v="0"/>
    <s v="ABIERTA"/>
    <d v="2022-09-07T00:00:00"/>
    <s v="Guillermo Delgadillo Molano"/>
    <s v="7/09/2022: En el mes de agosto no se presentaron avances frente a esta acción._x000a_08/08/2022: En el mes de julio no se presentaron avances frente a esta acción."/>
  </r>
  <r>
    <n v="44740"/>
    <s v="MOVILIDAD"/>
    <s v="SECRETARIA DISTRITAL DE MOVILIDAD - SDM"/>
    <s v="113"/>
    <n v="2022"/>
    <n v="97"/>
    <s v="3.2.2.6.1"/>
    <n v="1"/>
    <s v="DIRECCIÓN SECTOR MOVILIDAD"/>
    <s v="01 - AUDITORIA DE REGULARIDAD"/>
    <s v="Control Gestión"/>
    <s v="Gasto Público"/>
    <s v="HALLAZGO ADMMINISTRATIVO"/>
    <s v="X"/>
    <s v="X"/>
    <m/>
    <s v="La evaluación de riesgo en el proceso sólo fue realizada por los estructuradores técnicos del proyecto, careciendo de conocimientos o herramientas para analizar el riesgo de manera integral"/>
    <s v="Realizar la modificación y socialización al manual de contratación en el título &quot;evaluación del riesgo previsible&quot; en el que se determine que será el comité estructurador el encargado de establecer los riesgos previsibles en el proceso de Contratación, en cualquiera de sus etapas."/>
    <s v="Modificación y socialización Manual"/>
    <s v="Modificación y socialización al manual"/>
    <n v="1"/>
    <x v="30"/>
    <d v="2022-06-14T00:00:00"/>
    <d v="2022-12-31T00:00:00"/>
    <m/>
    <x v="1"/>
    <m/>
    <m/>
    <s v="SUBSECRETARIA DE POLÍTICA DE MOVILIDAD_x000a_SUBSECRETARIA DE GESTIÓN JURÍDICA"/>
    <s v="SUBSECRETARÍA DE POLÍTICA DE MOVILIDAD / DIRECCIÓN DE CONTRATACIÓN"/>
    <n v="0"/>
    <n v="0"/>
    <s v="ABIERTA"/>
    <d v="2022-10-04T00:00:00"/>
    <s v="Guillermo Delgadillo Molano"/>
    <s v="_x000a_4/10/2022: El manual de contratación se encuentra en ajustes y revisión por parte de los profesionales de la Dirección de Contratación, quienes indican que la modificación en el tema de &quot;evaluación del riesgo previsible&quot; fue incluida y el documento se encuentra en proceso revisión por parte de los responsables._x000a_7/09/2022: El manual de contratación se encuentra en ajustes y revisión por parte de los profesionales de la Dirección de Contratación. _x000a_08/08/2022: El manual de contratación se encuentra en ajustes y revisión por parte de los profesionales de la Dirección de Contratación. _x000a_05/08/2022: Seguimiento Guillermo Delgadillo Molano: Desde la SPM se solicitó a la Directora de Contratación realizar la modificación al Manual de contratación conforme a los términos del plan de mejoramiento. Dicha solicitud se realizó a través de correo el dia 5/07/2022, enviado por la Subsecretaría de Política de Movilidad a DC._x000a_"/>
  </r>
  <r>
    <n v="44740"/>
    <s v="MOVILIDAD"/>
    <s v="SECRETARIA DISTRITAL DE MOVILIDAD - SDM"/>
    <s v="113"/>
    <n v="2022"/>
    <n v="97"/>
    <s v="3.2.2.6.1"/>
    <n v="2"/>
    <s v="DIRECCIÓN SECTOR MOVILIDAD"/>
    <s v="01 - AUDITORIA DE REGULARIDAD"/>
    <s v="Control Gestión"/>
    <s v="Gasto Público"/>
    <s v="HALLAZGO ADMMINISTRATIVO"/>
    <s v="X"/>
    <s v="X"/>
    <m/>
    <s v="La evaluación de riesgo en el proceso sólo fue realizada por los estructuradores técnicos del proyecto, careciendo de conocimientos o herramientas para analizar el riesgo de manera integral"/>
    <s v="Realizar una socialización en identificación, análisis y valoración de riesgos contractuales dirigida a los estructuradores y demás partes interesadas en el desarrollo de procesos contractuales de la SPM y sus dependencias."/>
    <s v="Socialización riesgos contractuales"/>
    <s v="Socialización realizada"/>
    <n v="1"/>
    <x v="13"/>
    <d v="2022-06-14T00:00:00"/>
    <d v="2022-12-31T00:00:00"/>
    <m/>
    <x v="1"/>
    <m/>
    <m/>
    <s v="SUBSECRETARIA DE POLÍTICA DE MOVILIDAD"/>
    <s v="SUBSECRETARÍA DE POLÍTICA DE MOVILIDAD"/>
    <n v="0"/>
    <n v="0"/>
    <s v="CERRADA"/>
    <d v="2022-10-04T00:00:00"/>
    <s v="Guillermo Delgadillo Molano "/>
    <s v="4/10/2022: Se llevo a cabo socialización sobre &quot;Gestión del Riesgo Contractual&quot; el día 8 de septiembre de 2022 con la participacio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_x000a__x000a_8/09/2022: La dependencia, no reportan evidencias en este corte._x000a_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o correo con Temario de socialización de gestión de riesgo contractual, de otra parte,  se Agenda de reunión evidencia Revisión matriz de Riesgo jue 28 de jul de 2022"/>
  </r>
  <r>
    <n v="44740"/>
    <s v="MOVILIDAD"/>
    <s v="SECRETARIA DISTRITAL DE MOVILIDAD - SDM"/>
    <s v="113"/>
    <n v="2022"/>
    <n v="97"/>
    <s v="3.2.2.7.1"/>
    <n v="1"/>
    <s v="DIRECCIÓN SECTOR MOVILIDAD"/>
    <s v="01 - AUDITORIA DE REGULARIDAD"/>
    <s v="Control Gestión"/>
    <s v="Gasto Público"/>
    <s v="HALLAZGO ADMMINISTRATIVO"/>
    <s v="X"/>
    <s v="X"/>
    <s v="X"/>
    <s v="Controles insuficientes sobre la cartera de cobro coactivo."/>
    <s v="Revisar, ajustar y socializar el Procedimiento de Cobro Coactivo PA05-PR03 respecto a la implementación de un tablero de control, a fin de efectuar el análisis y seguimiento de la cartera a cargo de la Dirección de Gestión de Cobro."/>
    <s v="Procedimiento ajustado, publicado en la intranet y socializado."/>
    <s v="Procedimiento ajustado, publicado en la intranet y socializado."/>
    <n v="1"/>
    <x v="31"/>
    <d v="2022-06-14T00:00:00"/>
    <d v="2022-10-31T00:00:00"/>
    <m/>
    <x v="1"/>
    <m/>
    <m/>
    <s v="SUBSECRETARÍA DE GESTIÓN JURÍDICA"/>
    <s v="DIRECCIÓN DE GESTIÓN DE COBRO"/>
    <n v="0"/>
    <n v="0"/>
    <s v="ABIERTA"/>
    <d v="2022-09-07T00:00:00"/>
    <s v="Guillermo Delgadillo Molano"/>
    <s v="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_x000a_08/08/2022: Sin avances para el mes de julio de acuerdo a la reunión programada."/>
  </r>
  <r>
    <n v="44740"/>
    <s v="MOVILIDAD"/>
    <s v="SECRETARIA DISTRITAL DE MOVILIDAD - SDM"/>
    <s v="113"/>
    <n v="2022"/>
    <n v="97"/>
    <s v="3.2.2.7.1"/>
    <n v="2"/>
    <s v="DIRECCIÓN SECTOR MOVILIDAD"/>
    <s v="01 - AUDITORIA DE REGULARIDAD"/>
    <s v="Control Gestión"/>
    <s v="Gasto Público"/>
    <s v="HALLAZGO ADMMINISTRATIVO"/>
    <s v="X"/>
    <s v="X"/>
    <s v="X"/>
    <s v="Controles insuficientes sobre la cartera de cobro coactivo."/>
    <s v="Diseñar e implementar un tablero de control para el análisis y seguimiento de la cartera de acuerdo a los lineamientos establecido en el PA05-M01 Manual de Cobro Coactivo de la Secretaria Distrital de Movilidad."/>
    <s v="Tablero de control"/>
    <s v="Tablero de control diseñado e implementado"/>
    <n v="1"/>
    <x v="31"/>
    <d v="2022-06-14T00:00:00"/>
    <d v="2022-12-31T00:00:00"/>
    <m/>
    <x v="1"/>
    <m/>
    <m/>
    <s v="SUBSECRETARÍA DE GESTIÓN JURÍDICA"/>
    <s v="DIRECCIÓN DE GESTIÓN DE COBRO"/>
    <n v="0"/>
    <n v="0"/>
    <s v="ABIERTA"/>
    <d v="2022-09-07T00:00:00"/>
    <s v="Guillermo Delgadillo Molano"/>
    <s v="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_x000a_08/08/2022: La DGC viene diseñando el tablero y alimentando con la información requerida, de acuerdo a los requerimientos exigidos, se aportan las respectivas evidencias (excel) "/>
  </r>
  <r>
    <n v="44740"/>
    <s v="MOVILIDAD"/>
    <s v="SECRETARIA DISTRITAL DE MOVILIDAD - SDM"/>
    <s v="113"/>
    <n v="2022"/>
    <n v="97"/>
    <s v="3.2.2.7.2"/>
    <n v="1"/>
    <s v="DIRECCIÓN SECTOR MOVILIDAD"/>
    <s v="01 - AUDITORIA DE REGULARIDAD"/>
    <s v="Control Gestión"/>
    <s v="Gasto Público"/>
    <s v="HALLAZGO ADMMINISTRATIVO"/>
    <s v="X"/>
    <s v="X"/>
    <m/>
    <s v="Falta de control y seguimiento a la informacion reportada por SICON en el tema de cartera."/>
    <s v="Diseñar e implementar un tablero de control para el análisis y seguimiento de la cartera a cargo de la Dirección de Gestión de Cobro , con el fin de realizar una gestión oportuna y efeciente de la misma."/>
    <s v="Tablero de control"/>
    <s v="Tablero de control diseñado e implementado"/>
    <n v="1"/>
    <x v="31"/>
    <d v="2022-06-14T00:00:00"/>
    <d v="2022-12-31T00:00:00"/>
    <m/>
    <x v="1"/>
    <m/>
    <m/>
    <s v="SUBSECRETARÍA DE GESTIÓN JURÍDICA"/>
    <s v="DIRECCIÓN DE GESTIÓN DE COBRO"/>
    <n v="0"/>
    <n v="0"/>
    <s v="ABIERTA"/>
    <d v="2022-09-07T00:00:00"/>
    <s v="Guillermo Delgadillo Molano"/>
    <s v="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_x000a_08/08/2022: La DGC viene diseñando el tablero y alimentando con la información requerida, de acuerdo a los requerimientos exigidos, se aportan las respectivas evidencias (excel) "/>
  </r>
  <r>
    <n v="44740"/>
    <s v="MOVILIDAD"/>
    <s v="SECRETARIA DISTRITAL DE MOVILIDAD - SDM"/>
    <s v="113"/>
    <n v="2022"/>
    <n v="97"/>
    <s v="3.2.2.7.3"/>
    <n v="1"/>
    <s v="DIRECCIÓN SECTOR MOVILIDAD"/>
    <s v="01 - AUDITORIA DE REGULARIDAD"/>
    <s v="Control Gestión"/>
    <s v="Gasto Público"/>
    <s v="HALLAZGO ADMMINISTRATIVO"/>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Solicitar a la interventoría la actualización del formato de solicitud de requerimientos utilizado por la ETB, el cual debe ser aprobado por la SDM."/>
    <s v="Solicitud y aprobación del formato actualizado de la solicitud de requerimientos"/>
    <s v="Formato aprobado"/>
    <n v="1"/>
    <x v="32"/>
    <d v="2022-07-01T00:00:00"/>
    <d v="2022-12-12T00:00:00"/>
    <m/>
    <x v="1"/>
    <m/>
    <m/>
    <s v="SUBSECRETARÍA DE SERVICIO A LA CIUDADANÍA_x000a_SUBSECRETARÍA DE GESTIÓN CORPORATIVA_x000a_OTIC_x000a_"/>
    <s v="SSC - DIATT / SGC - SUBDIRECCIÓN FINANCIERA / OTIC"/>
    <n v="0"/>
    <n v="0"/>
    <s v="ABIERTA"/>
    <d v="2022-09-07T00:00:00"/>
    <s v="Nataly Tenjo Vargas"/>
    <s v="7/09/2022: La dependencia no reportó evidencias en este corte._x000a_5/08/2022: La dependencia no reportó evidencias en este corte."/>
  </r>
  <r>
    <n v="44740"/>
    <s v="MOVILIDAD"/>
    <s v="SECRETARIA DISTRITAL DE MOVILIDAD - SDM"/>
    <s v="113"/>
    <n v="2022"/>
    <n v="97"/>
    <s v="3.2.2.7.3"/>
    <n v="2"/>
    <s v="DIRECCIÓN SECTOR MOVILIDAD"/>
    <s v="01 - AUDITORIA DE REGULARIDAD"/>
    <s v="Control Gestión"/>
    <s v="Gasto Público"/>
    <s v="HALLAZGO ADMMINISTRATIVO"/>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Realizar seguimiento trimestral del tablero de control donde se almacena la información de los requerimientos realizados a la ETB."/>
    <s v="Seguimiento trimestral a los requerimientos realizados a la ETB, a través del tablero de control"/>
    <s v="(Nº de seguimientos trimestrales realizados / Nº de seguimientos planeados)*100"/>
    <n v="1"/>
    <x v="32"/>
    <d v="2022-07-01T00:00:00"/>
    <d v="2023-06-13T00:00:00"/>
    <m/>
    <x v="1"/>
    <m/>
    <m/>
    <s v="SUBSECRETARÍA DE SERVICIO A LA CIUDADANÍA_x000a_SUBSECRETARÍA DE GESTIÓN CORPORATIVA_x000a_OTIC_x000a_"/>
    <s v="SSC - DIATT / SGC - SUBDIRECCIÓN FINANCIERA / OTIC"/>
    <n v="0"/>
    <n v="0"/>
    <s v="ABIERTA"/>
    <d v="2022-09-07T00:00:00"/>
    <s v="Nataly Tenjo Vargas"/>
    <s v="7/09/2022: La dependencia no reportó evidencias en este corte._x000a_5/08/2022: La dependencia no reportó evidencias en este corte."/>
  </r>
  <r>
    <n v="44740"/>
    <s v="MOVILIDAD"/>
    <s v="SECRETARIA DISTRITAL DE MOVILIDAD - SDM"/>
    <s v="113"/>
    <n v="2022"/>
    <n v="97"/>
    <s v="3.2.2.7.3"/>
    <n v="3"/>
    <s v="DIRECCIÓN SECTOR MOVILIDAD"/>
    <s v="01 - AUDITORIA DE REGULARIDAD"/>
    <s v="Control Gestión"/>
    <s v="Gasto Público"/>
    <s v="HALLAZGO ADMMINISTRATIVO"/>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Crear e implementar repositorio virtual donde se almacenen los requerimientos y sus soportes de ejecución."/>
    <s v="Repositorio virtual creado e implementado."/>
    <s v="Repositorio creado e implementado."/>
    <n v="1"/>
    <x v="33"/>
    <d v="2022-06-14T00:00:00"/>
    <d v="2022-12-31T00:00:00"/>
    <m/>
    <x v="1"/>
    <m/>
    <m/>
    <s v="OTCI_x000a_SUBSECRETARÍA DE SERVICIO A LA CIUDADANÍA_x000a_SUBSECRETARÍA DE GESTIÓN CORPORATIVA"/>
    <s v="OTIC / SSC - DIATT / SGC - SUBDIRECCIÓN FINANCIERA"/>
    <n v="0"/>
    <n v="0"/>
    <s v="ABIERTA"/>
    <d v="2022-09-09T00:00:00"/>
    <s v="Guillermo Delgadillo Molano "/>
    <s v="9/09/2022: La dependencia no reportó evidencias en este corte_x000a_9/08/2022: La dependencia no reportó evidencias en este corte."/>
  </r>
  <r>
    <d v="2022-06-28T00:00:00"/>
    <s v="MOVILIDAD"/>
    <s v="SECRETARIA DISTRITAL DE MOVILIDAD - SDM"/>
    <s v="113"/>
    <n v="2022"/>
    <n v="97"/>
    <s v="3.2.2.7.4"/>
    <n v="1"/>
    <s v="DIRECCIÓN SECTOR MOVILIDAD"/>
    <s v="01 - AUDITORIA DE REGULARIDAD"/>
    <s v="Control Gestión"/>
    <s v="Gasto Público"/>
    <s v="HALLAZGO ADMMINISTRATIVO"/>
    <s v="X"/>
    <m/>
    <m/>
    <s v="Desconocimiento de la Gestión documental y del proceso contractual por parte de los funcionarios y contratistas de las dependencias involucradas."/>
    <s v="Solicitar a la Dirección de contratación y a la Subdirección Administrativa, socialización sobre la publicación de documentos de la Gestión Contractual y hasta el cierre de la totalidad del proceso de contratación en Secop I y II para las dependencias involucradas"/>
    <s v="Solicitudes de socialización"/>
    <s v="Solicitudes de socialización realizadas"/>
    <n v="2"/>
    <x v="32"/>
    <d v="2022-07-01T00:00:00"/>
    <d v="2022-12-31T00:00:00"/>
    <m/>
    <x v="1"/>
    <m/>
    <m/>
    <s v="SUBSECRETARÍA DE SERVICIO A LA CIUDADANÍA_x000a_SUBSECRETARÍA DE GESTIÓN CORPORATIVA_x000a_OTIC_x000a_"/>
    <s v="SSC - DIATT / SGC - SUBDIRECCIÓN FINANCIERA / OTIC"/>
    <n v="0"/>
    <n v="0"/>
    <s v="ABIERTA"/>
    <d v="2022-09-07T00:00:00"/>
    <s v="Nataly Tenjo Vargas"/>
    <s v="7/09/2022: La dependencia no reportó evidencias en este corte._x000a_5/08/2022: La dependencia no reportó evidencias en este corte."/>
  </r>
  <r>
    <d v="2022-06-28T00:00:00"/>
    <s v="MOVILIDAD"/>
    <s v="SECRETARIA DISTRITAL DE MOVILIDAD - SDM"/>
    <s v="113"/>
    <n v="2022"/>
    <n v="97"/>
    <s v="3.3.1.1.1"/>
    <n v="1"/>
    <s v="DIRECCIÓN SECTOR MOVILIDAD"/>
    <s v="01 - AUDITORIA DE REGULARIDAD"/>
    <s v="Control Financiero"/>
    <s v="Estados Financieros"/>
    <s v="HALLAZGO ADMMINISTRATIVO"/>
    <s v="X"/>
    <m/>
    <m/>
    <s v="Ausencia de conciliación y depuración periódica de algunos rubros contables por falta de comunicación oportuna y efectiva entre las dependencias que generan información con destino a los estados financieros de la entidad."/>
    <s v="Realizar conciliación trimestral entre las dependencias mediante el diligenciamiento del formato de conciliación contable establecido en el Sistema de Gestión de Calidad."/>
    <s v="Número de conciliaciones de cuentas contables realizadas"/>
    <s v="(Número de formatos de conciliación diligenciados en el periodo / Total de conciliaciones programadas en el periodo)*100"/>
    <n v="1"/>
    <x v="34"/>
    <d v="2022-07-01T00:00:00"/>
    <d v="2023-02-28T00:00:00"/>
    <m/>
    <x v="1"/>
    <m/>
    <m/>
    <s v="SUBSECRETARÍA DE GESTIÓN CORPORATIVA "/>
    <s v="SUB. FINANCIERA / TODAS LAS DEPENDENCIAS GENERADORAS DEL HECHO ECONÓMICO"/>
    <n v="0"/>
    <n v="0"/>
    <s v="ABIERTA"/>
    <d v="2022-09-07T00:00:00"/>
    <s v="Nataly Tenjo Vargas"/>
    <s v="7/9/2022: La dependencia no reportó evidencias en este corte._x000a_5/08/2022: La dependencia no reportó evidencias en este corte."/>
  </r>
  <r>
    <d v="2022-06-28T00:00:00"/>
    <s v="MOVILIDAD"/>
    <s v="SECRETARIA DISTRITAL DE MOVILIDAD - SDM"/>
    <s v="113"/>
    <n v="2022"/>
    <n v="97"/>
    <s v="3.3.1.1.1"/>
    <n v="2"/>
    <s v="DIRECCIÓN SECTOR MOVILIDAD"/>
    <s v="01 - AUDITORIA DE REGULARIDAD"/>
    <s v="Control Financiero"/>
    <s v="Estados Financieros"/>
    <s v="HALLAZGO ADMMINISTRATIVO"/>
    <s v="X"/>
    <m/>
    <m/>
    <s v="Ausencia de conciliación y depuración periódica de algunos rubros contables por falta de comunicación oportuna y efectiva entre las dependencias que generan información con destino a los estados financieros de la entidad."/>
    <s v="Realizar trimestralmente mesas de trabajo de revisión y depuración de saldos de la cuenta contable 131101 Tasas."/>
    <s v="Número de mesas de trabajo realizadas"/>
    <s v="(Número de mesas trabajo realizadas en el periodo/ Total de mesas de trabajo programadas en el periodo)*100"/>
    <n v="1"/>
    <x v="35"/>
    <d v="2022-07-01T00:00:00"/>
    <d v="2023-02-28T00:00:00"/>
    <m/>
    <x v="1"/>
    <m/>
    <m/>
    <s v="SUBSECRETARÍA DE GESTIÓN CORPORATIVA "/>
    <s v="SUBDIRECCIÓN FINANCIERA / SUBDIRECCIÓN DE TRANSPORTE PRIVADO"/>
    <n v="0"/>
    <n v="0"/>
    <s v="ABIERTA"/>
    <d v="2022-09-07T00:00:00"/>
    <s v="Nataly Tenjo Vargas"/>
    <s v="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_x000a_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_x000a_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
  </r>
  <r>
    <d v="2022-06-28T00:00:00"/>
    <s v="MOVILIDAD"/>
    <s v="SECRETARIA DISTRITAL DE MOVILIDAD - SDM"/>
    <s v="113"/>
    <n v="2022"/>
    <n v="97"/>
    <s v="3.3.1.1.1"/>
    <n v="3"/>
    <s v="DIRECCIÓN SECTOR MOVILIDAD"/>
    <s v="01 - AUDITORIA DE REGULARIDAD"/>
    <s v="Control Financiero"/>
    <s v="Estados Financieros"/>
    <s v="HALLAZGO ADMMINISTRATIVO"/>
    <s v="X"/>
    <m/>
    <m/>
    <s v="Ausencia de conciliación y depuración periódica de algunos rubros contables por falta de comunicación oportuna y efectiva entre las dependencias que generan información con destino a los estados financieros de la entidad."/>
    <s v="Elaborar y ejecutar cronograma de depuración de los rubros contables de acuerdos de pago y sanciones."/>
    <s v="Cronograma depuración de los rubros contables elaborado y ejecutado."/>
    <s v="(Cronograma depuración de rubros contables elaborado y ejecutado / Cronograma de depuración de rubros contables planificado)*100"/>
    <n v="1"/>
    <x v="36"/>
    <d v="2022-07-01T00:00:00"/>
    <d v="2023-02-28T00:00:00"/>
    <m/>
    <x v="1"/>
    <m/>
    <m/>
    <s v="SUBSECRETARÍA DE GESTIÓN CORPORATIVA "/>
    <s v="SUB. FINANCIERA / TODAS LAS DEPENDENCIAS GENERADORAS DEL HECHO ECONÓMICO"/>
    <n v="0"/>
    <n v="0"/>
    <s v="ABIERTA"/>
    <d v="2022-09-07T00:00:00"/>
    <s v="Nataly Tenjo Vargas"/>
    <s v="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_x000a_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_x000a_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
  </r>
  <r>
    <d v="2022-06-28T00:00:00"/>
    <s v="MOVILIDAD"/>
    <s v="SECRETARIA DISTRITAL DE MOVILIDAD - SDM"/>
    <s v="113"/>
    <n v="2022"/>
    <n v="97"/>
    <s v="3.3.1.1.1"/>
    <n v="4"/>
    <s v="DIRECCIÓN SECTOR MOVILIDAD"/>
    <s v="01 - AUDITORIA DE REGULARIDAD"/>
    <s v="Control Financiero"/>
    <s v="Estados Financieros"/>
    <s v="HALLAZGO ADMMINISTRATIVO"/>
    <s v="X"/>
    <m/>
    <m/>
    <s v="Ausencia de conciliación y depuración periódica de algunos rubros contables por falta de comunicación oportuna y efectiva entre las dependencias que generan información con destino a los estados financieros de la entidad."/>
    <s v="Elaborar y divulgar un instructivo que defina la manera como las dependencias deben reportar los hechos económicos que afectan los estados financieros."/>
    <s v="Instructivo de reporte de hechos económicos elaborado y divulgado"/>
    <s v="Instructivo elaborado y divulgado"/>
    <n v="1"/>
    <x v="16"/>
    <d v="2022-07-01T00:00:00"/>
    <d v="2022-09-30T00:00:00"/>
    <m/>
    <x v="1"/>
    <m/>
    <m/>
    <s v="SUBSECRETARÍA DE GESTIÓN CORPORATIVA "/>
    <s v="Subdirección Financiera"/>
    <n v="0"/>
    <n v="0"/>
    <s v="ABIERTA"/>
    <d v="2022-09-07T00:00:00"/>
    <s v="Nataly Tenjo Vargas"/>
    <s v="7/9/2022: La dependencia no reportó evidencias en este corte._x000a_5/08/2022: La dependencia no reportó evidencias en este corte."/>
  </r>
  <r>
    <n v="44740"/>
    <s v="MOVILIDAD"/>
    <s v="SECRETARIA DISTRITAL DE MOVILIDAD - SDM"/>
    <s v="113"/>
    <n v="2022"/>
    <n v="97"/>
    <s v="3.3.1.1.2"/>
    <n v="1"/>
    <s v="DIRECCIÓN SECTOR MOVILIDAD"/>
    <s v="01 - AUDITORIA DE REGULARIDAD"/>
    <s v="Control Financiero"/>
    <s v="Estados Financieros"/>
    <s v="HALLAZGO ADMMINISTRATIVO"/>
    <s v="X"/>
    <m/>
    <m/>
    <s v="Entrega del reporte de deterioro de cuentas por cobrar por parte de la dependencia responsable fuera de los términos requeridos, lo que no permite al área contable la oportunidad en la revisión."/>
    <s v="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
    <s v="Reporte de deterioro de cuentas por cobrar elaborado y remitido"/>
    <s v="Reporte elaborado y remitido en el periodo"/>
    <n v="1"/>
    <x v="37"/>
    <d v="2022-07-01T00:00:00"/>
    <d v="2023-01-31T00:00:00"/>
    <m/>
    <x v="1"/>
    <m/>
    <m/>
    <s v="SUBSECRETARÍA DE GESTIÓN JURÍDICA"/>
    <s v="DIR. DE GESTIÓN DE COBRO / TODAS LAS DEPENDENCIAS GENERADORAS DE CARTERA"/>
    <n v="0"/>
    <n v="0"/>
    <s v="ABIERTA"/>
    <d v="2022-09-07T00:00:00"/>
    <s v="Guillermo Delgadillo Molano"/>
    <s v="7/09/2022: En el mes de agosto no se presentaron avances frente a esta acción,toda vez que el informe de deterioro de cuentas por cobrar se realiza una única vez, es decir  en el mes de enero de 2023.  ._x000a__x000a_08/08/2022: El informe de deterioro de cuentas por cobrar se realiza una unica vez, es decir en el mes de enero de 2023. "/>
  </r>
  <r>
    <d v="2022-06-28T00:00:00"/>
    <s v="MOVILIDAD"/>
    <s v="SECRETARIA DISTRITAL DE MOVILIDAD - SDM"/>
    <s v="113"/>
    <n v="2022"/>
    <n v="97"/>
    <s v="3.3.1.1.2"/>
    <n v="2"/>
    <s v="DIRECCIÓN SECTOR MOVILIDAD"/>
    <s v="01 - AUDITORIA DE REGULARIDAD"/>
    <s v="Control Financiero"/>
    <s v="Estados Financieros"/>
    <s v="HALLAZGO ADMMINISTRATIVO"/>
    <s v="X"/>
    <m/>
    <m/>
    <s v="Ausencia de conciliación de los saldos por concepto de deterioro acumulado de cuentas por cobrar entre la Subdirección Financiera y la Dirección de Gestión de Cobro."/>
    <s v="Revisar el reporte anual del deterioro de cuentas por cobrar entre las dependencias generadoras de cartera y la Subdirección Financiera, con el fin de verificar la información suministrada."/>
    <s v="Número de actas de mesas de trabajo de revisión del deterioro de las cuentas por cobrar elaboradas"/>
    <s v="(Número de actas de mesas de trabajo de deterioro de cuentas por cobrar elaboradas en el periodo / Total mesas de trabajo de deterioro de cuentas por cobrar programadas en el periodo)*100"/>
    <n v="1"/>
    <x v="38"/>
    <d v="2023-01-23T00:00:00"/>
    <d v="2023-02-28T00:00:00"/>
    <m/>
    <x v="1"/>
    <m/>
    <m/>
    <s v="SUBSECRETARÍA DE GESTIÓN CORPORATIVA "/>
    <s v="SUBDIRECCIÓN FINANCIERA / DIRECCIÓN GESTIÓN COBRO / TODAS LAS DEPENDENCIAS GENERADORAS DE CARTERA"/>
    <n v="0"/>
    <n v="0"/>
    <s v="ABIERTA"/>
    <d v="2022-09-07T00:00:00"/>
    <s v="Guillermo Delgadillo Molano/ Nataly Tenjo"/>
    <s v="7/09/2022 Seguimiento: Guillermo Delgadillo. SGJ  La acción depende del informe de deterioro de cuentas por cobrar, es decir que la misma se realizará en el mes enero de 2023. _x000a_7/9/2022: Seguimiento: Nataly Tenjo. La dependencia no reportó evidencias en este corte._x000a_5/08/2022: La dependencia no reportó evidencias en este corte."/>
  </r>
  <r>
    <d v="2022-06-28T00:00:00"/>
    <s v="MOVILIDAD"/>
    <s v="SECRETARIA DISTRITAL DE MOVILIDAD - SDM"/>
    <s v="113"/>
    <n v="2022"/>
    <n v="97"/>
    <s v="3.3.1.1.3"/>
    <n v="1"/>
    <s v="DIRECCIÓN SECTOR MOVILIDAD"/>
    <s v="01 - AUDITORIA DE REGULARIDAD"/>
    <s v="Control Financiero"/>
    <s v="Estados Financieros"/>
    <s v="HALLAZGO ADMMINISTRATIVO"/>
    <s v="X"/>
    <m/>
    <m/>
    <s v="Ausencia de seguimiento oportuno al registro contable de actos administrativos que dan de baja cuentas por cobrar."/>
    <s v="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
    <s v="Número de actas de mesas de trabajo elaboradas"/>
    <s v="(Número de actas de mesas de trabajo elaboradas en el periodo / Total mesas de trabajo programadas en el periodo)*100"/>
    <n v="1"/>
    <x v="36"/>
    <d v="2022-07-01T00:00:00"/>
    <d v="2023-02-28T00:00:00"/>
    <m/>
    <x v="1"/>
    <m/>
    <m/>
    <s v="SUBSECRETARÍA DE GESTIÓN CORPORATIVA "/>
    <s v="SUB. FINANCIERA / TODAS LAS DEPENDENCIAS GENERADORAS DEL HECHO ECONÓMICO"/>
    <n v="0"/>
    <n v="0"/>
    <s v="ABIERTA"/>
    <d v="2022-09-07T00:00:00"/>
    <s v="Nataly Tenjo Vargas"/>
    <s v="7/9/2022: Durante el mes de agosto de 2022, no se generaron resoluciones de depuración que afecten las cuentas por cobrar_x000a_5/08/2022: durante el mes de julio de 2022, no se generaron resoluciones de depuración que afecten las cuentas por cobrar."/>
  </r>
  <r>
    <d v="2022-06-28T00:00:00"/>
    <s v="MOVILIDAD"/>
    <s v="SECRETARIA DISTRITAL DE MOVILIDAD - SDM"/>
    <s v="113"/>
    <n v="2022"/>
    <n v="97"/>
    <s v="3.3.1.1.3"/>
    <n v="2"/>
    <s v="DIRECCIÓN SECTOR MOVILIDAD"/>
    <s v="01 - AUDITORIA DE REGULARIDAD"/>
    <s v="Control Financiero"/>
    <s v="Estados Financieros"/>
    <s v="HALLAZGO ADMMINISTRATIVO"/>
    <s v="X"/>
    <m/>
    <m/>
    <s v="Inadecuado registro contable de la baja en cuentas por cobrar."/>
    <s v="Realizar el ajuste contable relacionado con la baja de cuentas de acuerdo con el Manual de Política Contable."/>
    <s v="Ajuste contable de baja de cuentas elaborado"/>
    <s v="Comprobante contable de baja de cuentas por cobrar elaborado."/>
    <n v="1"/>
    <x v="16"/>
    <d v="2022-07-01T00:00:00"/>
    <d v="2022-09-30T00:00:00"/>
    <m/>
    <x v="1"/>
    <m/>
    <m/>
    <s v="SUBSECRETARÍA DE GESTIÓN CORPORATIVA "/>
    <s v="Subdirección Financiera"/>
    <n v="0"/>
    <n v="0"/>
    <s v="ABIERTA"/>
    <d v="2022-09-07T00:00:00"/>
    <s v="Nataly Tenjo Vargas"/>
    <s v="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5/08/2022: La dependencia no reportó evidencias en este corte."/>
  </r>
  <r>
    <d v="2022-06-28T00:00:00"/>
    <s v="MOVILIDAD"/>
    <s v="SECRETARIA DISTRITAL DE MOVILIDAD - SDM"/>
    <s v="113"/>
    <n v="2022"/>
    <n v="97"/>
    <s v="3.3.1.1.3"/>
    <n v="3"/>
    <s v="DIRECCIÓN SECTOR MOVILIDAD"/>
    <s v="01 - AUDITORIA DE REGULARIDAD"/>
    <s v="Control Financiero"/>
    <s v="Estados Financieros"/>
    <s v="HALLAZGO ADMMINISTRATIVO"/>
    <s v="X"/>
    <m/>
    <m/>
    <s v="Ausencia de seguimiento oportuno al registro contable de actos administrativos que dan de baja cuentas por cobrar."/>
    <s v="Generar anexo de aplicación a las Resoluciones de depuración el cual se presentará ante el Comité de Sostenibilidad Contable con el fin de informar las diferencias entre lo aprobado para saneamiento y lo efectivamente aplicado."/>
    <s v="Número de anexos de aplicación presentados ante el Comité de Sostenibilidad Contable"/>
    <s v="Número anexos de aplicación presentados ante el Comité de Sostenibilidad Contable / Número de Resoluciones de depuraciones de cartera realizadas durante el periodo) *100"/>
    <n v="1"/>
    <x v="39"/>
    <d v="2022-07-01T00:00:00"/>
    <d v="2023-02-28T00:00:00"/>
    <m/>
    <x v="1"/>
    <m/>
    <m/>
    <s v="SUBSECRETARÍA DE GESTIÓN JURÍDICA_x000a_SUBSECRETARÍA DE GESTIÓN CORPORATIVA"/>
    <s v="DIRECCIÓN DE GESTIÓN DE COBRO / SUBD. FINANCIERA / DEPENDENCIAS QUE IMPULSEN DEPURACIÓN CONTABLE"/>
    <n v="0"/>
    <n v="0"/>
    <s v="ABIERTA"/>
    <d v="2022-09-07T00:00:00"/>
    <s v="Guillermo Delgadillo Molano"/>
    <s v="7/09/2022: En el mes de agosto no se presentaron depuraciones  de Acuerdos de Pago ni de comparendos, por ende no se genero anexos de aplicación._x000a_08/08/2022: En el mes de julio no se presentaron depuraciones  de Acuerdos de Pago ni de comparendos, por ende no se genero anexos de aplicación.Seguimiento Realizado Lliliana Montes _x000a_5/08/2022: durante el mes de julio de 2022, no se llevó a cabo sesión del Comité de Sostenibilidad Contable Seguimiento Realizado por Nataly Tenjo_x000a_"/>
  </r>
  <r>
    <d v="2022-06-28T00:00:00"/>
    <s v="MOVILIDAD"/>
    <s v="SECRETARIA DISTRITAL DE MOVILIDAD - SDM"/>
    <s v="113"/>
    <n v="2022"/>
    <n v="97"/>
    <s v="3.3.1.1.4"/>
    <n v="1"/>
    <s v="DIRECCIÓN SECTOR MOVILIDAD"/>
    <s v="01 - AUDITORIA DE REGULARIDAD"/>
    <s v="Control Financiero"/>
    <s v="Estados Financieros"/>
    <s v="HALLAZGO ADMMINISTRATIVO"/>
    <s v="X"/>
    <m/>
    <m/>
    <s v="Ausencia de información documentada que de cuenta de la revisión de la vida útil de los bienes de uso público en servicio."/>
    <s v="Realizar actualización del documento &quot;Actualización para la medición inicial de los bienes de uso público del sistema semafórico de la ciudad de Bogotá&quot;, para su aplicación en la medición posterior."/>
    <s v="Documento medición inicial y posterior de bienes de uso público elaborado y comunicado"/>
    <s v="Documento elaborado y comunicado"/>
    <n v="1"/>
    <x v="40"/>
    <d v="2022-07-01T00:00:00"/>
    <d v="2022-11-30T00:00:00"/>
    <m/>
    <x v="1"/>
    <m/>
    <m/>
    <s v="SUBSECRETARÍA DE GESTIÓN DE LA MOVILIDAD_x000a_SUBSECRETARÍA DE GESTIÓN CORPORATIVA "/>
    <s v="SUBDIRECCIÓN DE SEMAFORIZACIÓN / SUBDIRECCIÓN ADMINISTRATIVA / SUBDIRECCIÓN FINANCIERA"/>
    <n v="0"/>
    <n v="0"/>
    <s v="ABIERTA"/>
    <d v="2022-09-07T00:00:00"/>
    <s v="Nataly Tenjo Vargas"/>
    <s v="7/9/2022: La dependencia no reportó evidencias en este corte._x000a_5/08/2022: La dependencia no reportó evidencias en este corte."/>
  </r>
  <r>
    <d v="2022-06-28T00:00:00"/>
    <s v="MOVILIDAD"/>
    <s v="SECRETARIA DISTRITAL DE MOVILIDAD - SDM"/>
    <s v="113"/>
    <n v="2022"/>
    <n v="97"/>
    <s v="3.3.1.1.4"/>
    <n v="2"/>
    <s v="DIRECCIÓN SECTOR MOVILIDAD"/>
    <s v="01 - AUDITORIA DE REGULARIDAD"/>
    <s v="Control Financiero"/>
    <s v="Estados Financieros"/>
    <s v="HALLAZGO ADMMINISTRATIVO"/>
    <s v="X"/>
    <m/>
    <m/>
    <s v="Ausencia de conciliación de los saldos correspondientes a la depreciación acumulada de bienes de uso público, entre el área contable y de almacén."/>
    <s v="Realizar mesas de trabajo mensuales entre la Subdirección Administrativa y la Subdirección Financiera con el fin de validar el calculo correcto de la depreciación del sistema de información, previo al reporte a la Subdirección Financiera para el registro contable."/>
    <s v="Número de actas de mesas de trabajo de validación de bases de datos de depreciación realizadas."/>
    <s v="(Número de actas de mesas de trabajo elaboradas en el periodo / Total mesas de trabajo programadas en el periodo)*100"/>
    <n v="1"/>
    <x v="41"/>
    <d v="2022-07-01T00:00:00"/>
    <d v="2023-01-16T00:00:00"/>
    <m/>
    <x v="1"/>
    <m/>
    <m/>
    <s v="SUBSECRETARÍA DE GESTIÓN CORPORATIVA "/>
    <s v="SUBDIRECCIÓN ADMINISTRATIVA / SUBDIRECCIÓN FINANCIERA"/>
    <n v="0"/>
    <n v="0"/>
    <s v="ABIERTA"/>
    <d v="2022-09-07T00:00:00"/>
    <s v="Nataly Tenjo Vargas_x000a_"/>
    <s v="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_x000a_"/>
  </r>
  <r>
    <d v="2022-06-28T00:00:00"/>
    <s v="MOVILIDAD"/>
    <s v="SECRETARIA DISTRITAL DE MOVILIDAD - SDM"/>
    <s v="113"/>
    <n v="2022"/>
    <n v="97"/>
    <s v="3.3.1.1.4"/>
    <n v="3"/>
    <s v="DIRECCIÓN SECTOR MOVILIDAD"/>
    <s v="01 - AUDITORIA DE REGULARIDAD"/>
    <s v="Control Financiero"/>
    <s v="Estados Financieros"/>
    <s v="HALLAZGO ADMMINISTRATIVO"/>
    <s v="X"/>
    <m/>
    <m/>
    <s v="Falta de claridad con respecto a la normatividad aplicable a los bienes de uso público entre entidades distritales."/>
    <s v="Realizar consulta a la Secretaria Distrital de Hacienda referente a la normatividad aplicable para el deterioro de bienes de uso público en las entidades del sector central en el Distrito Capital."/>
    <s v="Solicitud concepto normatividad aplicable al deterioro de bienes de uso público elaborado y enviado"/>
    <s v="Oficio de solicitud elaborado y enviado en el periodo."/>
    <n v="1"/>
    <x v="42"/>
    <d v="2022-07-01T00:00:00"/>
    <d v="2022-10-31T00:00:00"/>
    <m/>
    <x v="1"/>
    <m/>
    <m/>
    <s v="SUBSECRETARÍA DE GESTIÓN CORPORATIVA "/>
    <s v="SUBDIRECCIÓN FINANCIERA / SUBDIRECCIÓN ADMINISTRATIVA"/>
    <n v="0"/>
    <n v="0"/>
    <s v="ABIERTA"/>
    <d v="2022-09-07T00:00:00"/>
    <s v="Nataly Tenjo Vargas"/>
    <s v="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_x000a_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
  </r>
  <r>
    <d v="2022-06-28T00:00:00"/>
    <s v="MOVILIDAD"/>
    <s v="SECRETARIA DISTRITAL DE MOVILIDAD - SDM"/>
    <s v="113"/>
    <n v="2022"/>
    <n v="97"/>
    <s v="3.3.1.2.1"/>
    <n v="1"/>
    <s v="DIRECCIÓN SECTOR MOVILIDAD"/>
    <s v="01 - AUDITORIA DE REGULARIDAD"/>
    <s v="Control Financiero"/>
    <s v="Estados Financieros"/>
    <s v="HALLAZGO ADMMINISTRATIVO"/>
    <s v="X"/>
    <m/>
    <m/>
    <s v="Falta de verificación y análisis oportuno de los actos administrativos, con antelación al reconocimiento contable de los hechos económicos."/>
    <s v="Efectuar los registros correspondientes a los recobros contemplados en las Resoluciones que ordenan el pago de sentencias emitidas durante el periodo."/>
    <s v="Número de Resoluciones de pago que ordenan recobro registradas contablemente"/>
    <s v="(Número de Resoluciones de pago registradas contablemente con orden de recobro/ Total de Resoluciones de pago que ordenan recobro a la Dirección de Representación Judicial)*100"/>
    <n v="1"/>
    <x v="43"/>
    <d v="2022-07-01T00:00:00"/>
    <d v="2023-02-28T00:00:00"/>
    <m/>
    <x v="1"/>
    <m/>
    <m/>
    <s v="SUBSECRETARÍA DE GESTIÓN CORPORATIVA "/>
    <s v="SUBDIRECCIÓN FINANCIERA / DIRECCIÓN DE REPRESENTACIÓN JUDICIAL"/>
    <n v="0"/>
    <n v="0"/>
    <s v="ABIERTA"/>
    <d v="2022-09-07T00:00:00"/>
    <s v="Nataly Tenjo Vargas"/>
    <s v="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_x000a_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
  </r>
  <r>
    <d v="2022-06-28T00:00:00"/>
    <s v="MOVILIDAD"/>
    <s v="SECRETARIA DISTRITAL DE MOVILIDAD - SDM"/>
    <s v="113"/>
    <n v="2022"/>
    <n v="97"/>
    <s v="3.3.1.2.1"/>
    <n v="2"/>
    <s v="DIRECCIÓN SECTOR MOVILIDAD"/>
    <s v="01 - AUDITORIA DE REGULARIDAD"/>
    <s v="Control Financiero"/>
    <s v="Estados Financieros"/>
    <s v="HALLAZGO ADMMINISTRATIVO"/>
    <s v="X"/>
    <m/>
    <m/>
    <s v="Falta de verificación y análisis oportuno de los actos administrativos, con antelación al reconocimiento contable de los hechos económicos."/>
    <s v="Realizar ajuste contable en cuentas por cobrar relacionado con recobro a realizar al Departamento del Tolima y Policía Nacional."/>
    <s v="Ajuste contable en cuentas por cobrar relacionado con recobro a realizar"/>
    <s v="Comprobante contable de cuentas por cobrar elaborado"/>
    <n v="1"/>
    <x v="16"/>
    <d v="2022-07-01T00:00:00"/>
    <d v="2022-07-31T00:00:00"/>
    <m/>
    <x v="1"/>
    <m/>
    <m/>
    <s v="SUBSECRETARÍA DE GESTIÓN CORPORATIVA "/>
    <s v="Subdirección Financiera"/>
    <n v="100"/>
    <n v="100"/>
    <s v="CERRADA"/>
    <d v="2022-08-05T00:00:00"/>
    <s v="Nataly Tenjo Vargas"/>
    <s v="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_x000a_Por lo anteriormente expuesto, la Subdirección Financiera reportó el cumplimiento de la acción y solicitó el respectivo cierre, mediante el formato Justificación de Cumplimiento de Hallazgo. De acuerdo con la gestión evidenciada,  se recomienda el cierre de la misma."/>
  </r>
  <r>
    <d v="2022-06-28T00:00:00"/>
    <s v="MOVILIDAD"/>
    <s v="SECRETARIA DISTRITAL DE MOVILIDAD - SDM"/>
    <s v="113"/>
    <n v="2022"/>
    <n v="97"/>
    <s v="3.3.1.6.1"/>
    <n v="1"/>
    <s v="DIRECCIÓN SECTOR MOVILIDAD"/>
    <s v="01 - AUDITORIA DE REGULARIDAD"/>
    <s v="Control Financiero"/>
    <s v="Estados Financieros"/>
    <s v="HALLAZGO ADMMINISTRATIVO"/>
    <s v="X"/>
    <m/>
    <m/>
    <s v="Ausencia de depuración periódica de algunas partidas contables por falta de comunicación oportuna y efectiva entre las dependencias que generan información con destino a los estados financieros de la entidad."/>
    <s v="Elaborar y ejecutar cronograma de depuración contable de los rubros recursos entregados en administración, recursos a favor de terceros y recursos recibidos en administración."/>
    <s v="Cronograma depuración de rubros contables elaborado y ejecutado"/>
    <s v="(Cronograma depuración de rubros contables elaborado y ejecutado / Cronograma de depuración de rubros contables planificado)*100"/>
    <n v="1"/>
    <x v="16"/>
    <d v="2022-07-01T00:00:00"/>
    <d v="2023-02-28T00:00:00"/>
    <m/>
    <x v="1"/>
    <m/>
    <m/>
    <s v="SUBSECRETARÍA DE GESTIÓN CORPORATIVA "/>
    <s v="Subdirección Financiera"/>
    <n v="0"/>
    <n v="0"/>
    <s v="ABIERTA"/>
    <d v="2022-09-07T00:00:00"/>
    <s v="Nataly Tenjo Vargas"/>
    <s v="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_x000a_Con respecto a Recursos a favor de terceros – Tercero Genérico Pico y Placa, cuenta contable 240790006, se revisó el movimiento, se estableció el saldo correcto y se realizó ajuste contable mediante el comprobante 13519._x000a_Se anexa cronograma de depuración contable, comprobantes 13519, 13550 y 1355_x000a_5/08/2022: Como avance en el cumplimiento de la acción definida en el plan de mejoramiento, se elaboró cronograma de depuración contable para los rubros recursos entregados en administración, recursos a favor de terceros y recursos recibidos en administración._x000a_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
  </r>
  <r>
    <d v="2022-06-28T00:00:00"/>
    <s v="MOVILIDAD"/>
    <s v="SECRETARIA DISTRITAL DE MOVILIDAD - SDM"/>
    <s v="113"/>
    <n v="2022"/>
    <n v="97"/>
    <s v="3.3.1.7.1"/>
    <n v="1"/>
    <s v="DIRECCIÓN SECTOR MOVILIDAD"/>
    <s v="01 - AUDITORIA DE REGULARIDAD"/>
    <s v="Control Financiero"/>
    <s v="Estados Financieros"/>
    <s v="HALLAZGO ADMMINISTRATIVO"/>
    <s v="X"/>
    <m/>
    <m/>
    <s v="Falta de control en la verificación, seguimiento, conciliación y comunicación oportuna con las entidades que reportan operaciones recíprocas realizadas con la SDM."/>
    <s v="Realizar trimestralmente seguimiento a las partidas conciliatorias a través de comunicaciones, correos electrónicos y página web y respuestas emitidas por las entidades que tienen operaciones recíprocas con la SDM."/>
    <s v="Número de comunicaciones con entidades que tienen operaciones recíprocas con la SDM, elaboradas."/>
    <s v="(Número de oficios y/o correos enviados a las entidades que tienen operaciones reciprocas con la SDM en el periodo / Total de entidades que tienen operaciones reciprocas con la SDM)*100"/>
    <n v="1"/>
    <x v="16"/>
    <d v="2022-07-01T00:00:00"/>
    <d v="2023-02-28T00:00:00"/>
    <m/>
    <x v="1"/>
    <m/>
    <m/>
    <s v="SUBSECRETARÍA DE GESTIÓN CORPORATIVA "/>
    <s v="Subdirección Financiera"/>
    <n v="0"/>
    <n v="0"/>
    <s v="ABIERTA"/>
    <d v="2022-09-07T00:00:00"/>
    <s v="Nataly Tenjo Vargas"/>
    <s v="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_x000a_Durante el mes de agosto se validaron las respuestas a los reportes de placas de vehículos enviados por las Entidades (seguimiento a la cantidad de placas, pagos y saldos por impuesto de semaforización), de igual forma, se realizaron conciliaciones de las diferencias presentadas._x000a_Los soportes que dan cuenta de lo anterior se encuentran disponibles en las siguientes carpetas drive._x000a_-Julio de 2022:_x000a_https://drive.google.com/drive/folders/1e2NloPYmieHpJ0z1ANtGFz6XCGfpSvlh?usp=sharing_x000a_- Agosto de 2022_x000a_https://drive.google.com/drive/folders/1Ke64jaCt5fRDJOIDDv_NGN_6VtvRwQ7D?usp=sharing_x000a_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
  </r>
  <r>
    <d v="2022-06-28T00:00:00"/>
    <s v="MOVILIDAD"/>
    <s v="SECRETARIA DISTRITAL DE MOVILIDAD - SDM"/>
    <s v="113"/>
    <n v="2022"/>
    <n v="97"/>
    <s v="3.3.1.7.1"/>
    <n v="2"/>
    <s v="DIRECCIÓN SECTOR MOVILIDAD"/>
    <s v="01 - AUDITORIA DE REGULARIDAD"/>
    <s v="Control Financiero"/>
    <s v="Estados Financieros"/>
    <s v="HALLAZGO ADMMINISTRATIVO"/>
    <s v="X"/>
    <m/>
    <m/>
    <s v="Ausencia de un procedimiento e instructivo adoptado en el sistema de gestión de calidad de ha SDM para el reconocimiento contable y conciliación de las operaciones recíprocas."/>
    <s v="Elaborar y comunicar el procedimiento o instructivo para el reconocimiento y conciliación de operaciones recíprocas."/>
    <s v="Procedimiento o instructivo para el reconocimiento y conciliación de operaciones reciprocas."/>
    <s v="Procedimiento o instructivo elaborado y comunicado"/>
    <n v="1"/>
    <x v="16"/>
    <d v="2022-07-01T00:00:00"/>
    <d v="2022-12-31T00:00:00"/>
    <m/>
    <x v="1"/>
    <m/>
    <m/>
    <s v="SUBSECRETARÍA DE GESTIÓN CORPORATIVA "/>
    <s v="Subdirección Financiera"/>
    <n v="0"/>
    <n v="0"/>
    <s v="ABIERTA"/>
    <d v="2022-09-07T00:00:00"/>
    <s v="Nataly Tenjo Vargas"/>
    <s v="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_x000a_5/08/2022: La dependencia no reportó evidencias en este corte."/>
  </r>
  <r>
    <d v="2022-06-28T00:00:00"/>
    <s v="MOVILIDAD"/>
    <s v="SECRETARIA DISTRITAL DE MOVILIDAD - SDM"/>
    <s v="113"/>
    <n v="2022"/>
    <n v="97"/>
    <s v="3.3.4.3.1"/>
    <n v="1"/>
    <s v="DIRECCIÓN SECTOR MOVILIDAD"/>
    <s v="01 - AUDITORIA DE REGULARIDAD"/>
    <s v="Control Financiero"/>
    <s v="Gestión Presupuestal"/>
    <s v="HALLAZGO ADMMINISTRATIVO"/>
    <s v="X"/>
    <m/>
    <m/>
    <s v="Bajo seguimiento a la ejecución de los recursos y giros realizados."/>
    <s v="Realizar seguimientos mensuales a los compromisos y giros de la SDM."/>
    <s v="Informes de Seguimiento"/>
    <s v="(Número de informes de seguimiento realizados / Numero de seguimientos programados)*100"/>
    <n v="1"/>
    <x v="20"/>
    <d v="2022-07-01T00:00:00"/>
    <d v="2022-12-31T00:00:00"/>
    <m/>
    <x v="1"/>
    <m/>
    <m/>
    <s v="SUBSECRETARÍA DE GESTIÓN CORPORATIVA "/>
    <s v="Ordenadores del Gasto"/>
    <n v="0"/>
    <n v="0"/>
    <s v="ABIERTA"/>
    <d v="2022-09-07T00:00:00"/>
    <s v="Guillermo Delgadillo Molano/ Nataly Tenjo"/>
    <s v="4/10/2022:Seguimiento Guillermo Delgadillo La Subsecretaría de Política de Movilidad mediante memorando 202220000221423 del 5/09/2022 informo a la Subd Financera sobre la relación de la ejecución presupuestal de los proyectos de inversión -7596-7583-7579-7588 con corte 31 de agosto de 2022, asi como acta del 25/08/2022 en la cual se observó el Seguimiento mensual giros y ejecución – agosto a cargo de la SPM._x000a_7/09/2022:Seguimiento Guillermo Delgadillo La Subsecretaría de Gestión Juridica efectuó seguimiento a los compromisos y giros correspondiente al mes de agosto , el informe de dicho seguimiento fue remito a la Subdirección Financiera a traves de memorando con rad No. 202250000221453. _x000a_7/9/2022: Seguimiento Nataly Tenjo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5/08/2022: Seguimiento Guillermo Delgadillo Molano;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_x000a_5/8/2022: Seguimiento Nataly Tenjo: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_x000a_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
  </r>
  <r>
    <d v="2022-06-28T00:00:00"/>
    <s v="MOVILIDAD"/>
    <s v="SECRETARIA DISTRITAL DE MOVILIDAD - SDM"/>
    <s v="113"/>
    <n v="2022"/>
    <n v="97"/>
    <s v="3.3.4.7.1"/>
    <n v="1"/>
    <s v="DIRECCIÓN SECTOR MOVILIDAD"/>
    <s v="01 - AUDITORIA DE REGULARIDAD"/>
    <s v="Control Financiero"/>
    <s v="Gestión Presupuestal"/>
    <s v="HALLAZGO ADMMINISTRATIVO"/>
    <s v="X"/>
    <m/>
    <m/>
    <s v="Falencias en el aplicativo BogData que generan que las cifras no se muestren conciliadas en la ejecución presupuestal y en el PAC."/>
    <s v="Realizar seguimiento mensual de los movimientos presupuestales que se ejecuten con el área de PAC, con el fin de conciliar las cifras que fueron sujetas de traslados."/>
    <s v="Número de movimientos presupuestales conciliados en el módulo de PAC"/>
    <s v="(Número de actos administrativos de traslados o reducciones conciliados en módulo de PAC / Total de actos administrativos de traslados o reducciones comunicados a la Subdirección Financiera) * 100"/>
    <n v="1"/>
    <x v="16"/>
    <d v="2022-07-01T00:00:00"/>
    <d v="2023-05-31T00:00:00"/>
    <m/>
    <x v="1"/>
    <m/>
    <m/>
    <s v="SUBSECRETARÍA DE GESTIÓN CORPORATIVA "/>
    <s v="Subdirección Financiera"/>
    <n v="0"/>
    <n v="0"/>
    <s v="ABIERTA"/>
    <d v="2022-09-07T00:00:00"/>
    <s v="Nataly Tenjo Vargas"/>
    <s v="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_x000a_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
  </r>
  <r>
    <d v="2022-10-03T00:00:00"/>
    <s v="MOVILIDAD"/>
    <s v="SECRETARIA DISTRITAL DE MOVILIDAD - SDM"/>
    <n v="113"/>
    <m/>
    <n v="100"/>
    <s v="3.2.1"/>
    <n v="1"/>
    <m/>
    <m/>
    <m/>
    <m/>
    <m/>
    <m/>
    <m/>
    <m/>
    <m/>
    <s v="Diseñar e implementar un tablero de control para el análisis y seguimiento de los acuerdos de pago a cargo de la Dirección de Gestión de Cobro, generando alertas diarias con el fin de realizar una gestión oportuna y eficiente de la misma."/>
    <s v="Tablero de control"/>
    <s v="Tablero de control diseñado e implementado"/>
    <n v="1"/>
    <x v="31"/>
    <d v="2022-09-22T00:00:00"/>
    <d v="2022-12-30T00:00:00"/>
    <m/>
    <x v="1"/>
    <m/>
    <m/>
    <s v="SUBSECRETARIA DE GESTIÓN JURÍDICA"/>
    <s v="DIRECCIÓN DE GESTIÓN DE COBRO"/>
    <n v="0"/>
    <n v="0"/>
    <s v="ABIERTA"/>
    <m/>
    <m/>
    <m/>
  </r>
  <r>
    <d v="2022-10-03T00:00:00"/>
    <s v="MOVILIDAD"/>
    <s v="SECRETARIA DISTRITAL DE MOVILIDAD - SDM"/>
    <n v="113"/>
    <m/>
    <n v="100"/>
    <s v="3.2.1"/>
    <n v="2"/>
    <m/>
    <m/>
    <m/>
    <m/>
    <m/>
    <m/>
    <m/>
    <m/>
    <m/>
    <s v="Realizar seguimiento mensual de las alertas de acuerdos de pago proximas a prescribir, versus las gestiones persuasivas adelantadas."/>
    <s v="Seguimientos mensuales"/>
    <s v="Seguimientos efectuados /seguimientos programados*100%"/>
    <n v="6"/>
    <x v="31"/>
    <d v="2022-09-22T00:00:00"/>
    <d v="2023-04-30T00:00:00"/>
    <m/>
    <x v="1"/>
    <m/>
    <m/>
    <s v="SUBSECRETARIA DE GESTIÓN JURÍDICA"/>
    <s v="DIRECCIÓN DE GESTIÓN DE COBRO"/>
    <n v="0"/>
    <n v="0"/>
    <s v="ABIERTA"/>
    <m/>
    <m/>
    <m/>
  </r>
  <r>
    <d v="2022-10-03T00:00:00"/>
    <s v="MOVILIDAD"/>
    <s v="SECRETARIA DISTRITAL DE MOVILIDAD - SDM"/>
    <n v="113"/>
    <m/>
    <n v="100"/>
    <s v="3.2.1"/>
    <n v="3"/>
    <m/>
    <m/>
    <m/>
    <m/>
    <m/>
    <m/>
    <m/>
    <m/>
    <m/>
    <s v="Actualizar las bases de datos respecto a la información de ubicabilidad de los deudores en el sistema de información contravencional, teniendo en cuenta el requerimiento mensual 25416 emitido por la ETB, para efectos de realizar una gestión de cobro oportuna y eficiente."/>
    <s v="Bases de datos de información de ubicabilidad"/>
    <s v="Bases de datos de información de ubicabilidad actualizadas"/>
    <n v="1"/>
    <x v="31"/>
    <d v="2022-09-22T00:00:00"/>
    <d v="2023-04-30T00:00:00"/>
    <m/>
    <x v="1"/>
    <m/>
    <m/>
    <s v="SUBSECRETARIA DE GESTIÓN JURÍDICA"/>
    <s v="DIRECCIÓN DE GESTIÓN DE COBRO"/>
    <n v="0"/>
    <n v="0"/>
    <s v="ABIERTA"/>
    <m/>
    <m/>
    <m/>
  </r>
  <r>
    <d v="2022-10-03T00:00:00"/>
    <s v="MOVILIDAD"/>
    <s v="SECRETARIA DISTRITAL DE MOVILIDAD - SDM"/>
    <n v="113"/>
    <m/>
    <n v="100"/>
    <s v="3.2.1"/>
    <n v="4"/>
    <m/>
    <m/>
    <m/>
    <m/>
    <m/>
    <m/>
    <m/>
    <m/>
    <m/>
    <s v="Realizar informes mensuales que contengan el estudio estadístico del comportamiento de la imposición, gestión de cobro y recaudo, el cual de cuenta de la efectividad de la gestión."/>
    <s v="Informes mensuales"/>
    <s v="Informes realizados / Informes programados * 100%"/>
    <n v="6"/>
    <x v="31"/>
    <d v="2022-09-22T00:00:00"/>
    <d v="2023-04-30T00:00:00"/>
    <m/>
    <x v="1"/>
    <m/>
    <m/>
    <s v="SUBSECRETARIA DE GESTIÓN JURÍDICA"/>
    <s v="DIRECCIÓN DE GESTIÓN DE COBRO"/>
    <n v="0"/>
    <n v="0"/>
    <s v="ABIERTA"/>
    <m/>
    <m/>
    <m/>
  </r>
  <r>
    <m/>
    <m/>
    <m/>
    <m/>
    <m/>
    <m/>
    <m/>
    <m/>
    <m/>
    <m/>
    <m/>
    <m/>
    <m/>
    <m/>
    <m/>
    <m/>
    <m/>
    <m/>
    <m/>
    <m/>
    <m/>
    <x v="44"/>
    <m/>
    <m/>
    <m/>
    <x v="3"/>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3" applyNumberFormats="0" applyBorderFormats="0" applyFontFormats="0" applyPatternFormats="0" applyAlignmentFormats="0" applyWidthHeightFormats="1" dataCaption="Valores" updatedVersion="8" minRefreshableVersion="3" showDrill="0" useAutoFormatting="1" itemPrintTitles="1" createdVersion="6" indent="0" outline="1" outlineData="1" multipleFieldFilters="0">
  <location ref="A78:E87"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4">
        <item x="1"/>
        <item x="2"/>
        <item x="0"/>
        <item t="default"/>
      </items>
    </pivotField>
    <pivotField showAll="0"/>
    <pivotField axis="axisPage" multipleItemSelectionAllowed="1" showAll="0">
      <items count="2">
        <item x="0"/>
        <item t="default"/>
      </items>
    </pivotField>
    <pivotField showAll="0"/>
    <pivotField showAll="0"/>
    <pivotField axis="axisRow" showAll="0" defaultSubtotal="0">
      <items count="3">
        <item x="1"/>
        <item x="0"/>
        <item x="2"/>
      </items>
    </pivotField>
    <pivotField axis="axisRow" showAll="0" defaultSubtotal="0">
      <items count="4">
        <item x="0"/>
        <item x="2"/>
        <item x="1"/>
        <item x="3"/>
      </items>
    </pivotField>
    <pivotField showAll="0"/>
    <pivotField showAll="0"/>
    <pivotField axis="axisPage" multipleItemSelectionAllowed="1" showAll="0">
      <items count="2">
        <item x="0"/>
        <item t="default"/>
      </items>
    </pivotField>
    <pivotField showAll="0"/>
  </pivotFields>
  <rowFields count="2">
    <field x="28"/>
    <field x="29"/>
  </rowFields>
  <rowItems count="8">
    <i>
      <x/>
    </i>
    <i r="1">
      <x v="1"/>
    </i>
    <i r="1">
      <x v="2"/>
    </i>
    <i>
      <x v="1"/>
    </i>
    <i r="1">
      <x/>
    </i>
    <i>
      <x v="2"/>
    </i>
    <i r="1">
      <x v="3"/>
    </i>
    <i t="grand">
      <x/>
    </i>
  </rowItems>
  <colFields count="1">
    <field x="23"/>
  </colFields>
  <colItems count="4">
    <i>
      <x/>
    </i>
    <i>
      <x v="1"/>
    </i>
    <i>
      <x v="2"/>
    </i>
    <i t="grand">
      <x/>
    </i>
  </colItems>
  <pageFields count="2">
    <pageField fld="32" hier="-1"/>
    <pageField fld="25" hier="-1"/>
  </pageFields>
  <dataFields count="1">
    <dataField name="Cuenta de CODIGO ACCION" fld="7" subtotal="count" baseField="24" baseItem="0"/>
  </dataFields>
  <formats count="36">
    <format dxfId="65">
      <pivotArea field="32" type="button" dataOnly="0" labelOnly="1" outline="0" axis="axisPage" fieldPosition="0"/>
    </format>
    <format dxfId="64">
      <pivotArea type="origin" dataOnly="0" labelOnly="1" outline="0" fieldPosition="0"/>
    </format>
    <format dxfId="63">
      <pivotArea dataOnly="0" labelOnly="1" grandRow="1" outline="0" fieldPosition="0"/>
    </format>
    <format dxfId="62">
      <pivotArea dataOnly="0" labelOnly="1" fieldPosition="0">
        <references count="1">
          <reference field="28" count="3">
            <x v="0"/>
            <x v="1"/>
            <x v="2"/>
          </reference>
        </references>
      </pivotArea>
    </format>
    <format dxfId="61">
      <pivotArea dataOnly="0" labelOnly="1" fieldPosition="0">
        <references count="2">
          <reference field="28" count="1" selected="0">
            <x v="0"/>
          </reference>
          <reference field="29" count="2">
            <x v="1"/>
            <x v="2"/>
          </reference>
        </references>
      </pivotArea>
    </format>
    <format dxfId="60">
      <pivotArea dataOnly="0" labelOnly="1" fieldPosition="0">
        <references count="2">
          <reference field="28" count="1" selected="0">
            <x v="1"/>
          </reference>
          <reference field="29" count="1">
            <x v="0"/>
          </reference>
        </references>
      </pivotArea>
    </format>
    <format dxfId="59">
      <pivotArea dataOnly="0" labelOnly="1" fieldPosition="0">
        <references count="2">
          <reference field="28" count="1" selected="0">
            <x v="2"/>
          </reference>
          <reference field="29" count="1">
            <x v="3"/>
          </reference>
        </references>
      </pivotArea>
    </format>
    <format dxfId="58">
      <pivotArea field="28" grandCol="1" collapsedLevelsAreSubtotals="1" axis="axisRow" fieldPosition="0">
        <references count="1">
          <reference field="28" count="1">
            <x v="0"/>
          </reference>
        </references>
      </pivotArea>
    </format>
    <format dxfId="57">
      <pivotArea collapsedLevelsAreSubtotals="1" fieldPosition="0">
        <references count="3">
          <reference field="23" count="2" selected="0">
            <x v="0"/>
            <x v="1"/>
          </reference>
          <reference field="28" count="1" selected="0">
            <x v="0"/>
          </reference>
          <reference field="29" count="2">
            <x v="1"/>
            <x v="2"/>
          </reference>
        </references>
      </pivotArea>
    </format>
    <format dxfId="56">
      <pivotArea field="29" grandCol="1" collapsedLevelsAreSubtotals="1" axis="axisRow" fieldPosition="1">
        <references count="2">
          <reference field="28" count="1" selected="0">
            <x v="0"/>
          </reference>
          <reference field="29" count="2">
            <x v="1"/>
            <x v="2"/>
          </reference>
        </references>
      </pivotArea>
    </format>
    <format dxfId="55">
      <pivotArea collapsedLevelsAreSubtotals="1" fieldPosition="0">
        <references count="2">
          <reference field="23" count="2" selected="0">
            <x v="0"/>
            <x v="1"/>
          </reference>
          <reference field="28" count="1">
            <x v="1"/>
          </reference>
        </references>
      </pivotArea>
    </format>
    <format dxfId="54">
      <pivotArea field="28" grandCol="1" collapsedLevelsAreSubtotals="1" axis="axisRow" fieldPosition="0">
        <references count="1">
          <reference field="28" count="1">
            <x v="1"/>
          </reference>
        </references>
      </pivotArea>
    </format>
    <format dxfId="53">
      <pivotArea collapsedLevelsAreSubtotals="1" fieldPosition="0">
        <references count="3">
          <reference field="23" count="2" selected="0">
            <x v="0"/>
            <x v="1"/>
          </reference>
          <reference field="28" count="1" selected="0">
            <x v="1"/>
          </reference>
          <reference field="29" count="1">
            <x v="0"/>
          </reference>
        </references>
      </pivotArea>
    </format>
    <format dxfId="52">
      <pivotArea field="29" grandCol="1" collapsedLevelsAreSubtotals="1" axis="axisRow" fieldPosition="1">
        <references count="2">
          <reference field="28" count="1" selected="0">
            <x v="1"/>
          </reference>
          <reference field="29" count="1">
            <x v="0"/>
          </reference>
        </references>
      </pivotArea>
    </format>
    <format dxfId="51">
      <pivotArea field="28" grandCol="1" collapsedLevelsAreSubtotals="1" axis="axisRow" fieldPosition="0">
        <references count="1">
          <reference field="28" count="1">
            <x v="2"/>
          </reference>
        </references>
      </pivotArea>
    </format>
    <format dxfId="50">
      <pivotArea collapsedLevelsAreSubtotals="1" fieldPosition="0">
        <references count="3">
          <reference field="23" count="2" selected="0">
            <x v="0"/>
            <x v="1"/>
          </reference>
          <reference field="28" count="1" selected="0">
            <x v="2"/>
          </reference>
          <reference field="29" count="1">
            <x v="3"/>
          </reference>
        </references>
      </pivotArea>
    </format>
    <format dxfId="49">
      <pivotArea field="29" grandCol="1" collapsedLevelsAreSubtotals="1" axis="axisRow" fieldPosition="1">
        <references count="2">
          <reference field="28" count="1" selected="0">
            <x v="2"/>
          </reference>
          <reference field="29" count="1">
            <x v="3"/>
          </reference>
        </references>
      </pivotArea>
    </format>
    <format dxfId="48">
      <pivotArea collapsedLevelsAreSubtotals="1" fieldPosition="0">
        <references count="3">
          <reference field="23" count="2" selected="0">
            <x v="0"/>
            <x v="1"/>
          </reference>
          <reference field="28" count="1" selected="0">
            <x v="0"/>
          </reference>
          <reference field="29" count="2">
            <x v="1"/>
            <x v="2"/>
          </reference>
        </references>
      </pivotArea>
    </format>
    <format dxfId="47">
      <pivotArea collapsedLevelsAreSubtotals="1" fieldPosition="0">
        <references count="3">
          <reference field="23" count="2" selected="0">
            <x v="0"/>
            <x v="1"/>
          </reference>
          <reference field="28" count="1" selected="0">
            <x v="2"/>
          </reference>
          <reference field="29" count="1">
            <x v="3"/>
          </reference>
        </references>
      </pivotArea>
    </format>
    <format dxfId="46">
      <pivotArea collapsedLevelsAreSubtotals="1" fieldPosition="0">
        <references count="3">
          <reference field="23" count="1" selected="0">
            <x v="0"/>
          </reference>
          <reference field="28" count="1" selected="0">
            <x v="0"/>
          </reference>
          <reference field="29" count="2">
            <x v="1"/>
            <x v="2"/>
          </reference>
        </references>
      </pivotArea>
    </format>
    <format dxfId="45">
      <pivotArea collapsedLevelsAreSubtotals="1" fieldPosition="0">
        <references count="3">
          <reference field="23" count="1" selected="0">
            <x v="0"/>
          </reference>
          <reference field="28" count="1" selected="0">
            <x v="2"/>
          </reference>
          <reference field="29" count="1">
            <x v="3"/>
          </reference>
        </references>
      </pivotArea>
    </format>
    <format dxfId="44">
      <pivotArea collapsedLevelsAreSubtotals="1" fieldPosition="0">
        <references count="3">
          <reference field="23" count="1" selected="0">
            <x v="0"/>
          </reference>
          <reference field="28" count="1" selected="0">
            <x v="2"/>
          </reference>
          <reference field="29" count="1">
            <x v="3"/>
          </reference>
        </references>
      </pivotArea>
    </format>
    <format dxfId="43">
      <pivotArea field="28" grandCol="1" collapsedLevelsAreSubtotals="1" axis="axisRow" fieldPosition="0">
        <references count="1">
          <reference field="28" count="1">
            <x v="0"/>
          </reference>
        </references>
      </pivotArea>
    </format>
    <format dxfId="42">
      <pivotArea field="29" grandCol="1" collapsedLevelsAreSubtotals="1" axis="axisRow" fieldPosition="1">
        <references count="2">
          <reference field="28" count="1" selected="0">
            <x v="0"/>
          </reference>
          <reference field="29" count="1">
            <x v="2"/>
          </reference>
        </references>
      </pivotArea>
    </format>
    <format dxfId="41">
      <pivotArea field="28" grandCol="1" collapsedLevelsAreSubtotals="1" axis="axisRow" fieldPosition="0">
        <references count="1">
          <reference field="28" count="1">
            <x v="1"/>
          </reference>
        </references>
      </pivotArea>
    </format>
    <format dxfId="40">
      <pivotArea field="29" grandCol="1" collapsedLevelsAreSubtotals="1" axis="axisRow" fieldPosition="1">
        <references count="2">
          <reference field="28" count="1" selected="0">
            <x v="1"/>
          </reference>
          <reference field="29" count="1">
            <x v="0"/>
          </reference>
        </references>
      </pivotArea>
    </format>
    <format dxfId="39">
      <pivotArea field="28" grandCol="1" collapsedLevelsAreSubtotals="1" axis="axisRow" fieldPosition="0">
        <references count="1">
          <reference field="28" count="1">
            <x v="2"/>
          </reference>
        </references>
      </pivotArea>
    </format>
    <format dxfId="38">
      <pivotArea collapsedLevelsAreSubtotals="1" fieldPosition="0">
        <references count="3">
          <reference field="23" count="1" selected="0">
            <x v="1"/>
          </reference>
          <reference field="28" count="1" selected="0">
            <x v="2"/>
          </reference>
          <reference field="29" count="1">
            <x v="3"/>
          </reference>
        </references>
      </pivotArea>
    </format>
    <format dxfId="37">
      <pivotArea field="29" grandCol="1" collapsedLevelsAreSubtotals="1" axis="axisRow" fieldPosition="1">
        <references count="2">
          <reference field="28" count="1" selected="0">
            <x v="2"/>
          </reference>
          <reference field="29" count="1">
            <x v="3"/>
          </reference>
        </references>
      </pivotArea>
    </format>
    <format dxfId="36">
      <pivotArea collapsedLevelsAreSubtotals="1" fieldPosition="0">
        <references count="3">
          <reference field="23" count="1" selected="0">
            <x v="1"/>
          </reference>
          <reference field="28" count="1" selected="0">
            <x v="2"/>
          </reference>
          <reference field="29" count="1">
            <x v="3"/>
          </reference>
        </references>
      </pivotArea>
    </format>
    <format dxfId="35">
      <pivotArea collapsedLevelsAreSubtotals="1" fieldPosition="0">
        <references count="2">
          <reference field="28" count="1" selected="0">
            <x v="0"/>
          </reference>
          <reference field="29" count="1">
            <x v="2"/>
          </reference>
        </references>
      </pivotArea>
    </format>
    <format dxfId="34">
      <pivotArea collapsedLevelsAreSubtotals="1" fieldPosition="0">
        <references count="1">
          <reference field="28" count="1">
            <x v="1"/>
          </reference>
        </references>
      </pivotArea>
    </format>
    <format dxfId="33">
      <pivotArea collapsedLevelsAreSubtotals="1" fieldPosition="0">
        <references count="2">
          <reference field="28" count="1" selected="0">
            <x v="1"/>
          </reference>
          <reference field="29" count="1">
            <x v="0"/>
          </reference>
        </references>
      </pivotArea>
    </format>
    <format dxfId="32">
      <pivotArea collapsedLevelsAreSubtotals="1" fieldPosition="0">
        <references count="1">
          <reference field="28" count="1">
            <x v="0"/>
          </reference>
        </references>
      </pivotArea>
    </format>
    <format dxfId="31">
      <pivotArea collapsedLevelsAreSubtotals="1" fieldPosition="0">
        <references count="2">
          <reference field="28" count="1" selected="0">
            <x v="0"/>
          </reference>
          <reference field="29" count="1">
            <x v="2"/>
          </reference>
        </references>
      </pivotArea>
    </format>
    <format dxfId="30">
      <pivotArea collapsedLevelsAreSubtotals="1" fieldPosition="0">
        <references count="1">
          <reference field="28" count="1">
            <x v="2"/>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3" cacheId="2"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Vigencia /  Modalidad">
  <location ref="A138:D153" firstHeaderRow="0" firstDataRow="1" firstDataCol="1" rowPageCount="1" colPageCount="1"/>
  <pivotFields count="34">
    <pivotField showAll="0"/>
    <pivotField showAll="0"/>
    <pivotField showAll="0"/>
    <pivotField showAll="0"/>
    <pivotField axis="axisRow" showAll="0">
      <items count="3">
        <item x="0"/>
        <item x="1"/>
        <item t="default"/>
      </items>
    </pivotField>
    <pivotField axis="axisRow" showAll="0">
      <items count="7">
        <item x="3"/>
        <item x="4"/>
        <item x="0"/>
        <item x="1"/>
        <item x="2"/>
        <item x="5"/>
        <item t="default"/>
      </items>
    </pivotField>
    <pivotField showAll="0"/>
    <pivotField showAll="0"/>
    <pivotField showAll="0"/>
    <pivotField axis="axisRow" showAll="0">
      <items count="4">
        <item x="0"/>
        <item x="1"/>
        <item x="2"/>
        <item t="default"/>
      </items>
    </pivotField>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4">
        <item x="1"/>
        <item x="0"/>
        <item x="2"/>
        <item t="default"/>
      </items>
    </pivotField>
    <pivotField showAll="0"/>
    <pivotField showAll="0"/>
    <pivotField showAll="0" defaultSubtotal="0"/>
    <pivotField showAll="0" defaultSubtotal="0"/>
    <pivotField numFmtId="1" showAll="0"/>
    <pivotField numFmtId="1" showAll="0"/>
    <pivotField showAll="0"/>
    <pivotField showAll="0"/>
  </pivotFields>
  <rowFields count="3">
    <field x="4"/>
    <field x="9"/>
    <field x="5"/>
  </rowFields>
  <rowItems count="15">
    <i>
      <x/>
    </i>
    <i r="1">
      <x/>
    </i>
    <i r="2">
      <x v="2"/>
    </i>
    <i r="1">
      <x v="1"/>
    </i>
    <i r="2">
      <x v="3"/>
    </i>
    <i r="2">
      <x v="4"/>
    </i>
    <i>
      <x v="1"/>
    </i>
    <i r="1">
      <x/>
    </i>
    <i r="2">
      <x/>
    </i>
    <i r="1">
      <x v="1"/>
    </i>
    <i r="2">
      <x v="1"/>
    </i>
    <i r="2">
      <x v="2"/>
    </i>
    <i r="1">
      <x v="2"/>
    </i>
    <i r="2">
      <x v="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2">
    <format dxfId="67">
      <pivotArea dataOnly="0" labelOnly="1" outline="0" fieldPosition="0">
        <references count="1">
          <reference field="4294967294" count="3">
            <x v="0"/>
            <x v="1"/>
            <x v="2"/>
          </reference>
        </references>
      </pivotArea>
    </format>
    <format dxfId="6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14" cacheId="2"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Subsecretaría u Oficina">
  <location ref="A115:D132"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4">
        <item x="1"/>
        <item x="0"/>
        <item x="2"/>
        <item t="default"/>
      </items>
    </pivotField>
    <pivotField showAll="0"/>
    <pivotField showAll="0"/>
    <pivotField axis="axisRow" showAll="0" defaultSubtotal="0">
      <items count="16">
        <item x="5"/>
        <item x="4"/>
        <item x="1"/>
        <item x="9"/>
        <item x="0"/>
        <item x="7"/>
        <item x="2"/>
        <item x="3"/>
        <item x="6"/>
        <item x="8"/>
        <item x="10"/>
        <item x="11"/>
        <item x="12"/>
        <item x="13"/>
        <item x="14"/>
        <item x="15"/>
      </items>
    </pivotField>
    <pivotField showAll="0" defaultSubtotal="0"/>
    <pivotField numFmtId="1" showAll="0"/>
    <pivotField numFmtId="1" showAll="0"/>
    <pivotField showAll="0"/>
    <pivotField showAll="0"/>
  </pivotFields>
  <rowFields count="1">
    <field x="28"/>
  </rowFields>
  <rowItems count="17">
    <i>
      <x/>
    </i>
    <i>
      <x v="1"/>
    </i>
    <i>
      <x v="2"/>
    </i>
    <i>
      <x v="3"/>
    </i>
    <i>
      <x v="4"/>
    </i>
    <i>
      <x v="5"/>
    </i>
    <i>
      <x v="6"/>
    </i>
    <i>
      <x v="7"/>
    </i>
    <i>
      <x v="8"/>
    </i>
    <i>
      <x v="9"/>
    </i>
    <i>
      <x v="10"/>
    </i>
    <i>
      <x v="11"/>
    </i>
    <i>
      <x v="12"/>
    </i>
    <i>
      <x v="13"/>
    </i>
    <i>
      <x v="14"/>
    </i>
    <i>
      <x v="1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72">
      <pivotArea dataOnly="0" labelOnly="1" outline="0" fieldPosition="0">
        <references count="1">
          <reference field="4294967294" count="3">
            <x v="0"/>
            <x v="1"/>
            <x v="2"/>
          </reference>
        </references>
      </pivotArea>
    </format>
    <format dxfId="71">
      <pivotArea outline="0" collapsedLevelsAreSubtotals="1" fieldPosition="0"/>
    </format>
    <format dxfId="70">
      <pivotArea dataOnly="0" labelOnly="1" fieldPosition="0">
        <references count="1">
          <reference field="28" count="0"/>
        </references>
      </pivotArea>
    </format>
    <format dxfId="69">
      <pivotArea dataOnly="0" labelOnly="1" fieldPosition="0">
        <references count="1">
          <reference field="28" count="0"/>
        </references>
      </pivotArea>
    </format>
    <format dxfId="68">
      <pivotArea dataOnly="0" labelOnly="1" fieldPosition="0">
        <references count="1">
          <reference field="28"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laDinámica4" cacheId="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67:B200" firstHeaderRow="1" firstDataRow="1" firstDataCol="1" rowPageCount="1" colPageCount="1"/>
  <pivotFields count="36">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46">
        <item x="7"/>
        <item x="6"/>
        <item x="37"/>
        <item x="4"/>
        <item x="5"/>
        <item x="29"/>
        <item x="0"/>
        <item x="22"/>
        <item x="31"/>
        <item x="39"/>
        <item x="19"/>
        <item x="18"/>
        <item x="11"/>
        <item x="12"/>
        <item x="20"/>
        <item x="21"/>
        <item x="33"/>
        <item x="32"/>
        <item x="34"/>
        <item x="8"/>
        <item x="41"/>
        <item x="2"/>
        <item x="28"/>
        <item x="9"/>
        <item x="40"/>
        <item x="23"/>
        <item x="1"/>
        <item x="25"/>
        <item x="24"/>
        <item x="16"/>
        <item x="26"/>
        <item x="43"/>
        <item x="38"/>
        <item x="42"/>
        <item x="35"/>
        <item x="36"/>
        <item x="17"/>
        <item x="10"/>
        <item x="14"/>
        <item x="27"/>
        <item x="15"/>
        <item x="13"/>
        <item x="30"/>
        <item x="3"/>
        <item x="44"/>
        <item t="default"/>
      </items>
    </pivotField>
    <pivotField showAll="0"/>
    <pivotField showAll="0"/>
    <pivotField showAll="0"/>
    <pivotField axis="axisPage" multipleItemSelectionAllowed="1" showAll="0">
      <items count="5">
        <item x="1"/>
        <item h="1" x="0"/>
        <item h="1" x="2"/>
        <item h="1" x="3"/>
        <item t="default"/>
      </items>
    </pivotField>
    <pivotField showAll="0"/>
    <pivotField showAll="0"/>
    <pivotField showAll="0"/>
    <pivotField showAll="0"/>
    <pivotField showAll="0"/>
    <pivotField showAll="0"/>
    <pivotField showAll="0"/>
    <pivotField showAll="0"/>
    <pivotField showAll="0"/>
    <pivotField showAll="0"/>
  </pivotFields>
  <rowFields count="1">
    <field x="21"/>
  </rowFields>
  <rowItems count="33">
    <i>
      <x v="2"/>
    </i>
    <i>
      <x v="3"/>
    </i>
    <i>
      <x v="5"/>
    </i>
    <i>
      <x v="7"/>
    </i>
    <i>
      <x v="8"/>
    </i>
    <i>
      <x v="9"/>
    </i>
    <i>
      <x v="10"/>
    </i>
    <i>
      <x v="11"/>
    </i>
    <i>
      <x v="13"/>
    </i>
    <i>
      <x v="14"/>
    </i>
    <i>
      <x v="16"/>
    </i>
    <i>
      <x v="17"/>
    </i>
    <i>
      <x v="18"/>
    </i>
    <i>
      <x v="19"/>
    </i>
    <i>
      <x v="20"/>
    </i>
    <i>
      <x v="22"/>
    </i>
    <i>
      <x v="23"/>
    </i>
    <i>
      <x v="24"/>
    </i>
    <i>
      <x v="26"/>
    </i>
    <i>
      <x v="27"/>
    </i>
    <i>
      <x v="28"/>
    </i>
    <i>
      <x v="29"/>
    </i>
    <i>
      <x v="30"/>
    </i>
    <i>
      <x v="31"/>
    </i>
    <i>
      <x v="32"/>
    </i>
    <i>
      <x v="33"/>
    </i>
    <i>
      <x v="34"/>
    </i>
    <i>
      <x v="35"/>
    </i>
    <i>
      <x v="39"/>
    </i>
    <i>
      <x v="40"/>
    </i>
    <i>
      <x v="41"/>
    </i>
    <i>
      <x v="42"/>
    </i>
    <i t="grand">
      <x/>
    </i>
  </rowItems>
  <colItems count="1">
    <i/>
  </colItems>
  <pageFields count="1">
    <pageField fld="25" hier="-1"/>
  </pageFields>
  <dataFields count="1">
    <dataField name="Cuenta de AREA RESPONSABLE" fld="21" subtotal="count" baseField="21" baseItem="2"/>
  </dataFields>
  <formats count="32">
    <format dxfId="104">
      <pivotArea collapsedLevelsAreSubtotals="1" fieldPosition="0">
        <references count="1">
          <reference field="21" count="1">
            <x v="2"/>
          </reference>
        </references>
      </pivotArea>
    </format>
    <format dxfId="103">
      <pivotArea collapsedLevelsAreSubtotals="1" fieldPosition="0">
        <references count="1">
          <reference field="21" count="1">
            <x v="3"/>
          </reference>
        </references>
      </pivotArea>
    </format>
    <format dxfId="102">
      <pivotArea collapsedLevelsAreSubtotals="1" fieldPosition="0">
        <references count="1">
          <reference field="21" count="1">
            <x v="5"/>
          </reference>
        </references>
      </pivotArea>
    </format>
    <format dxfId="101">
      <pivotArea collapsedLevelsAreSubtotals="1" fieldPosition="0">
        <references count="1">
          <reference field="21" count="1">
            <x v="7"/>
          </reference>
        </references>
      </pivotArea>
    </format>
    <format dxfId="100">
      <pivotArea collapsedLevelsAreSubtotals="1" fieldPosition="0">
        <references count="1">
          <reference field="21" count="1">
            <x v="8"/>
          </reference>
        </references>
      </pivotArea>
    </format>
    <format dxfId="99">
      <pivotArea collapsedLevelsAreSubtotals="1" fieldPosition="0">
        <references count="1">
          <reference field="21" count="1">
            <x v="9"/>
          </reference>
        </references>
      </pivotArea>
    </format>
    <format dxfId="98">
      <pivotArea collapsedLevelsAreSubtotals="1" fieldPosition="0">
        <references count="1">
          <reference field="21" count="1">
            <x v="10"/>
          </reference>
        </references>
      </pivotArea>
    </format>
    <format dxfId="97">
      <pivotArea collapsedLevelsAreSubtotals="1" fieldPosition="0">
        <references count="1">
          <reference field="21" count="1">
            <x v="11"/>
          </reference>
        </references>
      </pivotArea>
    </format>
    <format dxfId="96">
      <pivotArea collapsedLevelsAreSubtotals="1" fieldPosition="0">
        <references count="1">
          <reference field="21" count="1">
            <x v="13"/>
          </reference>
        </references>
      </pivotArea>
    </format>
    <format dxfId="95">
      <pivotArea collapsedLevelsAreSubtotals="1" fieldPosition="0">
        <references count="1">
          <reference field="21" count="1">
            <x v="14"/>
          </reference>
        </references>
      </pivotArea>
    </format>
    <format dxfId="94">
      <pivotArea collapsedLevelsAreSubtotals="1" fieldPosition="0">
        <references count="1">
          <reference field="21" count="1">
            <x v="16"/>
          </reference>
        </references>
      </pivotArea>
    </format>
    <format dxfId="93">
      <pivotArea collapsedLevelsAreSubtotals="1" fieldPosition="0">
        <references count="1">
          <reference field="21" count="1">
            <x v="17"/>
          </reference>
        </references>
      </pivotArea>
    </format>
    <format dxfId="92">
      <pivotArea collapsedLevelsAreSubtotals="1" fieldPosition="0">
        <references count="1">
          <reference field="21" count="1">
            <x v="18"/>
          </reference>
        </references>
      </pivotArea>
    </format>
    <format dxfId="91">
      <pivotArea collapsedLevelsAreSubtotals="1" fieldPosition="0">
        <references count="1">
          <reference field="21" count="1">
            <x v="19"/>
          </reference>
        </references>
      </pivotArea>
    </format>
    <format dxfId="90">
      <pivotArea collapsedLevelsAreSubtotals="1" fieldPosition="0">
        <references count="1">
          <reference field="21" count="1">
            <x v="20"/>
          </reference>
        </references>
      </pivotArea>
    </format>
    <format dxfId="89">
      <pivotArea collapsedLevelsAreSubtotals="1" fieldPosition="0">
        <references count="1">
          <reference field="21" count="1">
            <x v="22"/>
          </reference>
        </references>
      </pivotArea>
    </format>
    <format dxfId="88">
      <pivotArea collapsedLevelsAreSubtotals="1" fieldPosition="0">
        <references count="1">
          <reference field="21" count="1">
            <x v="23"/>
          </reference>
        </references>
      </pivotArea>
    </format>
    <format dxfId="87">
      <pivotArea collapsedLevelsAreSubtotals="1" fieldPosition="0">
        <references count="1">
          <reference field="21" count="1">
            <x v="24"/>
          </reference>
        </references>
      </pivotArea>
    </format>
    <format dxfId="86">
      <pivotArea collapsedLevelsAreSubtotals="1" fieldPosition="0">
        <references count="1">
          <reference field="21" count="1">
            <x v="26"/>
          </reference>
        </references>
      </pivotArea>
    </format>
    <format dxfId="85">
      <pivotArea collapsedLevelsAreSubtotals="1" fieldPosition="0">
        <references count="1">
          <reference field="21" count="1">
            <x v="27"/>
          </reference>
        </references>
      </pivotArea>
    </format>
    <format dxfId="84">
      <pivotArea collapsedLevelsAreSubtotals="1" fieldPosition="0">
        <references count="1">
          <reference field="21" count="1">
            <x v="28"/>
          </reference>
        </references>
      </pivotArea>
    </format>
    <format dxfId="83">
      <pivotArea collapsedLevelsAreSubtotals="1" fieldPosition="0">
        <references count="1">
          <reference field="21" count="1">
            <x v="29"/>
          </reference>
        </references>
      </pivotArea>
    </format>
    <format dxfId="82">
      <pivotArea collapsedLevelsAreSubtotals="1" fieldPosition="0">
        <references count="1">
          <reference field="21" count="1">
            <x v="30"/>
          </reference>
        </references>
      </pivotArea>
    </format>
    <format dxfId="81">
      <pivotArea collapsedLevelsAreSubtotals="1" fieldPosition="0">
        <references count="1">
          <reference field="21" count="1">
            <x v="31"/>
          </reference>
        </references>
      </pivotArea>
    </format>
    <format dxfId="80">
      <pivotArea collapsedLevelsAreSubtotals="1" fieldPosition="0">
        <references count="1">
          <reference field="21" count="1">
            <x v="32"/>
          </reference>
        </references>
      </pivotArea>
    </format>
    <format dxfId="79">
      <pivotArea collapsedLevelsAreSubtotals="1" fieldPosition="0">
        <references count="1">
          <reference field="21" count="1">
            <x v="33"/>
          </reference>
        </references>
      </pivotArea>
    </format>
    <format dxfId="78">
      <pivotArea collapsedLevelsAreSubtotals="1" fieldPosition="0">
        <references count="1">
          <reference field="21" count="1">
            <x v="34"/>
          </reference>
        </references>
      </pivotArea>
    </format>
    <format dxfId="77">
      <pivotArea collapsedLevelsAreSubtotals="1" fieldPosition="0">
        <references count="1">
          <reference field="21" count="1">
            <x v="35"/>
          </reference>
        </references>
      </pivotArea>
    </format>
    <format dxfId="76">
      <pivotArea collapsedLevelsAreSubtotals="1" fieldPosition="0">
        <references count="1">
          <reference field="21" count="1">
            <x v="39"/>
          </reference>
        </references>
      </pivotArea>
    </format>
    <format dxfId="75">
      <pivotArea collapsedLevelsAreSubtotals="1" fieldPosition="0">
        <references count="1">
          <reference field="21" count="1">
            <x v="42"/>
          </reference>
        </references>
      </pivotArea>
    </format>
    <format dxfId="74">
      <pivotArea collapsedLevelsAreSubtotals="1" fieldPosition="0">
        <references count="1">
          <reference field="21" count="1">
            <x v="40"/>
          </reference>
        </references>
      </pivotArea>
    </format>
    <format dxfId="73">
      <pivotArea collapsedLevelsAreSubtotals="1" fieldPosition="0">
        <references count="1">
          <reference field="21" count="1">
            <x v="4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Tabla dinámica1" cacheId="3" applyNumberFormats="0" applyBorderFormats="0" applyFontFormats="0" applyPatternFormats="0" applyAlignmentFormats="0" applyWidthHeightFormats="1" dataCaption="Valores" updatedVersion="8" minRefreshableVersion="3" showCalcMbrs="0" useAutoFormatting="1" itemPrintTitles="1" createdVersion="3" indent="0" outline="1" outlineData="1" multipleFieldFilters="0" chartFormat="1" rowHeaderCaption="SUBSECRETARRÍA U OFICINA">
  <location ref="A28:C37"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showAll="0"/>
    <pivotField showAll="0"/>
    <pivotField axis="axisRow" showAll="0" defaultSubtotal="0">
      <items count="3">
        <item x="1"/>
        <item x="0"/>
        <item x="2"/>
      </items>
    </pivotField>
    <pivotField axis="axisRow" showAll="0" defaultSubtotal="0">
      <items count="4">
        <item x="0"/>
        <item x="2"/>
        <item x="1"/>
        <item x="3"/>
      </items>
    </pivotField>
    <pivotField showAll="0"/>
    <pivotField showAll="0"/>
    <pivotField axis="axisCol" showAll="0">
      <items count="2">
        <item n="RECOMENDACIÓN DE CIERRE DE LA OCI" x="0"/>
        <item t="default"/>
      </items>
    </pivotField>
    <pivotField showAll="0"/>
  </pivotFields>
  <rowFields count="2">
    <field x="28"/>
    <field x="29"/>
  </rowFields>
  <rowItems count="8">
    <i>
      <x/>
    </i>
    <i r="1">
      <x v="1"/>
    </i>
    <i r="1">
      <x v="2"/>
    </i>
    <i>
      <x v="1"/>
    </i>
    <i r="1">
      <x/>
    </i>
    <i>
      <x v="2"/>
    </i>
    <i r="1">
      <x v="3"/>
    </i>
    <i t="grand">
      <x/>
    </i>
  </rowItems>
  <colFields count="1">
    <field x="32"/>
  </colFields>
  <colItems count="2">
    <i>
      <x/>
    </i>
    <i t="grand">
      <x/>
    </i>
  </colItems>
  <pageFields count="1">
    <pageField fld="25" hier="-1"/>
  </pageFields>
  <dataFields count="1">
    <dataField name="Cuenta de No. HALLAZGO" fld="6" subtotal="count" baseField="0" baseItem="0"/>
  </dataFields>
  <formats count="13">
    <format dxfId="117">
      <pivotArea type="origin" dataOnly="0" labelOnly="1" outline="0" fieldPosition="0"/>
    </format>
    <format dxfId="116">
      <pivotArea dataOnly="0" labelOnly="1" grandRow="1" outline="0" fieldPosition="0"/>
    </format>
    <format dxfId="115">
      <pivotArea outline="0" collapsedLevelsAreSubtotals="1" fieldPosition="0"/>
    </format>
    <format dxfId="114">
      <pivotArea outline="0" collapsedLevelsAreSubtotals="1" fieldPosition="0"/>
    </format>
    <format dxfId="113">
      <pivotArea dataOnly="0" labelOnly="1" fieldPosition="0">
        <references count="1">
          <reference field="32" count="1">
            <x v="0"/>
          </reference>
        </references>
      </pivotArea>
    </format>
    <format dxfId="112">
      <pivotArea dataOnly="0" labelOnly="1" fieldPosition="0">
        <references count="1">
          <reference field="32" count="1">
            <x v="0"/>
          </reference>
        </references>
      </pivotArea>
    </format>
    <format dxfId="111">
      <pivotArea dataOnly="0" labelOnly="1" fieldPosition="0">
        <references count="1">
          <reference field="32" count="1">
            <x v="0"/>
          </reference>
        </references>
      </pivotArea>
    </format>
    <format dxfId="110">
      <pivotArea dataOnly="0" labelOnly="1" fieldPosition="0">
        <references count="1">
          <reference field="28" count="0"/>
        </references>
      </pivotArea>
    </format>
    <format dxfId="109">
      <pivotArea dataOnly="0" labelOnly="1" fieldPosition="0">
        <references count="2">
          <reference field="28" count="1" selected="0">
            <x v="0"/>
          </reference>
          <reference field="29" count="2">
            <x v="1"/>
            <x v="2"/>
          </reference>
        </references>
      </pivotArea>
    </format>
    <format dxfId="108">
      <pivotArea dataOnly="0" labelOnly="1" fieldPosition="0">
        <references count="2">
          <reference field="28" count="1" selected="0">
            <x v="1"/>
          </reference>
          <reference field="29" count="1">
            <x v="0"/>
          </reference>
        </references>
      </pivotArea>
    </format>
    <format dxfId="107">
      <pivotArea dataOnly="0" labelOnly="1" fieldPosition="0">
        <references count="2">
          <reference field="28" count="1" selected="0">
            <x v="2"/>
          </reference>
          <reference field="29" count="1">
            <x v="3"/>
          </reference>
        </references>
      </pivotArea>
    </format>
    <format dxfId="106">
      <pivotArea dataOnly="0" labelOnly="1" fieldPosition="0">
        <references count="1">
          <reference field="32" count="1">
            <x v="0"/>
          </reference>
        </references>
      </pivotArea>
    </format>
    <format dxfId="105">
      <pivotArea dataOnly="0" labelOnly="1" fieldPosition="0">
        <references count="1">
          <reference field="32" count="1">
            <x v="0"/>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name="TablaDinámica1" cacheId="3"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2">
  <location ref="A3:C8"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2">
        <item x="0"/>
        <item t="default"/>
      </items>
    </pivotField>
    <pivotField showAll="0"/>
    <pivotField showAll="0"/>
    <pivotField axis="axisRow" showAll="0" defaultSubtotal="0">
      <items count="3">
        <item x="1"/>
        <item x="0"/>
        <item x="2"/>
      </items>
    </pivotField>
    <pivotField showAll="0" defaultSubtotal="0"/>
    <pivotField showAll="0"/>
    <pivotField showAll="0"/>
    <pivotField showAll="0"/>
    <pivotField showAll="0"/>
  </pivotFields>
  <rowFields count="1">
    <field x="28"/>
  </rowFields>
  <rowItems count="4">
    <i>
      <x/>
    </i>
    <i>
      <x v="1"/>
    </i>
    <i>
      <x v="2"/>
    </i>
    <i t="grand">
      <x/>
    </i>
  </rowItems>
  <colFields count="1">
    <field x="25"/>
  </colFields>
  <colItems count="2">
    <i>
      <x/>
    </i>
    <i t="grand">
      <x/>
    </i>
  </colItems>
  <dataFields count="1">
    <dataField name="Cuenta de No. HALLAZGO" fld="6" subtotal="count" baseField="0" baseItem="0"/>
  </dataFields>
  <formats count="5">
    <format dxfId="122">
      <pivotArea dataOnly="0" labelOnly="1" grandRow="1" outline="0" fieldPosition="0"/>
    </format>
    <format dxfId="121">
      <pivotArea dataOnly="0" labelOnly="1" grandCol="1" outline="0" fieldPosition="0"/>
    </format>
    <format dxfId="120">
      <pivotArea dataOnly="0" labelOnly="1" grandCol="1" outline="0" fieldPosition="0"/>
    </format>
    <format dxfId="119">
      <pivotArea dataOnly="0" labelOnly="1" grandCol="1" outline="0" fieldPosition="0"/>
    </format>
    <format dxfId="118">
      <pivotArea dataOnly="0" labelOnly="1" fieldPosition="0">
        <references count="1">
          <reference field="28" count="0"/>
        </references>
      </pivotArea>
    </format>
  </formats>
  <chartFormats count="1">
    <chartFormat chart="1" format="14" series="1">
      <pivotArea type="data" outline="0" fieldPosition="0">
        <references count="2">
          <reference field="4294967294" count="1" selected="0">
            <x v="0"/>
          </reference>
          <reference field="25"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6" firstHeaderRow="1" firstDataRow="1" firstDataCol="1" rowPageCount="1" colPageCount="1"/>
  <pivotFields count="34">
    <pivotField showAll="0"/>
    <pivotField showAll="0"/>
    <pivotField showAll="0"/>
    <pivotField showAll="0"/>
    <pivotField showAll="0"/>
    <pivotField showAll="0"/>
    <pivotField axis="axisRow" showAll="0">
      <items count="40">
        <item x="7"/>
        <item x="8"/>
        <item m="1" x="25"/>
        <item m="1" x="28"/>
        <item m="1" x="31"/>
        <item x="9"/>
        <item x="0"/>
        <item m="1" x="36"/>
        <item m="1" x="37"/>
        <item x="1"/>
        <item x="2"/>
        <item x="3"/>
        <item x="4"/>
        <item x="5"/>
        <item m="1" x="20"/>
        <item m="1" x="16"/>
        <item m="1" x="13"/>
        <item x="10"/>
        <item m="1" x="22"/>
        <item m="1" x="26"/>
        <item m="1" x="30"/>
        <item m="1" x="34"/>
        <item x="6"/>
        <item m="1" x="14"/>
        <item m="1" x="38"/>
        <item m="1" x="12"/>
        <item m="1" x="24"/>
        <item m="1" x="27"/>
        <item m="1" x="33"/>
        <item m="1" x="35"/>
        <item m="1" x="29"/>
        <item m="1" x="32"/>
        <item m="1" x="11"/>
        <item m="1" x="15"/>
        <item m="1" x="17"/>
        <item m="1" x="23"/>
        <item m="1" x="18"/>
        <item m="1" x="19"/>
        <item m="1" x="21"/>
        <item t="default"/>
      </items>
    </pivotField>
    <pivotField dataField="1" showAll="0"/>
    <pivotField showAll="0"/>
    <pivotField showAll="0"/>
    <pivotField axis="axisRow" showAll="0">
      <items count="4">
        <item m="1" x="1"/>
        <item m="1" x="2"/>
        <item x="0"/>
        <item t="default"/>
      </items>
    </pivotField>
    <pivotField axis="axisRow" showAll="0">
      <items count="6">
        <item sd="0" m="1" x="1"/>
        <item sd="0" m="1" x="3"/>
        <item sd="0" x="0"/>
        <item sd="0" m="1" x="4"/>
        <item sd="0"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0"/>
        <item m="1" x="1"/>
        <item m="1" x="2"/>
        <item t="default"/>
      </items>
    </pivotField>
    <pivotField showAll="0"/>
    <pivotField showAll="0"/>
    <pivotField numFmtId="1" showAll="0"/>
    <pivotField numFmtId="1" showAll="0"/>
    <pivotField showAll="0"/>
    <pivotField numFmtId="14" showAll="0"/>
    <pivotField showAll="0"/>
    <pivotField showAll="0"/>
  </pivotFields>
  <rowFields count="3">
    <field x="10"/>
    <field x="11"/>
    <field x="6"/>
  </rowFields>
  <rowItems count="3">
    <i>
      <x v="2"/>
    </i>
    <i r="1">
      <x v="2"/>
    </i>
    <i t="grand">
      <x/>
    </i>
  </rowItems>
  <colItems count="1">
    <i/>
  </colItems>
  <pageFields count="1">
    <pageField fld="25" hier="-1"/>
  </pageFields>
  <dataFields count="1">
    <dataField name="Cuenta de CODIGO ACCION" fld="7"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name="TablaDiná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29">
      <pivotArea type="all" dataOnly="0" outline="0" fieldPosition="0"/>
    </format>
    <format dxfId="28">
      <pivotArea outline="0" collapsedLevelsAreSubtotals="1" fieldPosition="0"/>
    </format>
    <format dxfId="27">
      <pivotArea field="4" type="button" dataOnly="0" labelOnly="1" outline="0" axis="axisRow" fieldPosition="0"/>
    </format>
    <format dxfId="26">
      <pivotArea dataOnly="0" labelOnly="1" outline="0" axis="axisValues" fieldPosition="0"/>
    </format>
    <format dxfId="25">
      <pivotArea dataOnly="0" labelOnly="1" fieldPosition="0">
        <references count="1">
          <reference field="4" count="0"/>
        </references>
      </pivotArea>
    </format>
    <format dxfId="24">
      <pivotArea dataOnly="0" labelOnly="1" grandRow="1" outline="0" fieldPosition="0"/>
    </format>
    <format dxfId="23">
      <pivotArea dataOnly="0" labelOnly="1" outline="0" axis="axisValues" fieldPosition="0"/>
    </format>
    <format dxfId="22">
      <pivotArea grandRow="1" outline="0" collapsedLevelsAreSubtotals="1" fieldPosition="0"/>
    </format>
    <format dxfId="21">
      <pivotArea dataOnly="0" labelOnly="1" grandRow="1" outline="0" fieldPosition="0"/>
    </format>
    <format dxfId="20">
      <pivotArea type="all" dataOnly="0" outline="0" fieldPosition="0"/>
    </format>
    <format dxfId="19">
      <pivotArea outline="0" collapsedLevelsAreSubtotals="1" fieldPosition="0"/>
    </format>
    <format dxfId="18">
      <pivotArea field="4" type="button" dataOnly="0" labelOnly="1" outline="0" axis="axisRow" fieldPosition="0"/>
    </format>
    <format dxfId="17">
      <pivotArea dataOnly="0" labelOnly="1" outline="0" axis="axisValues" fieldPosition="0"/>
    </format>
    <format dxfId="16">
      <pivotArea dataOnly="0" labelOnly="1" fieldPosition="0">
        <references count="1">
          <reference field="4" count="0"/>
        </references>
      </pivotArea>
    </format>
    <format dxfId="15">
      <pivotArea dataOnly="0" labelOnly="1" grandRow="1" outline="0"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4" type="button" dataOnly="0" labelOnly="1" outline="0" axis="axisRow" fieldPosition="0"/>
    </format>
    <format dxfId="10">
      <pivotArea dataOnly="0" labelOnly="1" outline="0" axis="axisValues" fieldPosition="0"/>
    </format>
    <format dxfId="9">
      <pivotArea dataOnly="0" labelOnly="1" fieldPosition="0">
        <references count="1">
          <reference field="4" count="0"/>
        </references>
      </pivotArea>
    </format>
    <format dxfId="8">
      <pivotArea dataOnly="0" labelOnly="1" grandRow="1" outline="0"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4" type="button" dataOnly="0" labelOnly="1" outline="0" axis="axisRow" fieldPosition="0"/>
    </format>
    <format dxfId="3">
      <pivotArea dataOnly="0" labelOnly="1" outline="0" axis="axisValues"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topLeftCell="A229" workbookViewId="0">
      <selection activeCell="C32" sqref="C32"/>
    </sheetView>
  </sheetViews>
  <sheetFormatPr baseColWidth="10" defaultColWidth="9.28515625" defaultRowHeight="15" x14ac:dyDescent="0.25"/>
  <cols>
    <col min="1" max="1" width="8.28515625" customWidth="1"/>
    <col min="2" max="2" width="11.7109375" customWidth="1"/>
    <col min="3" max="3" width="16.28515625" customWidth="1"/>
    <col min="4" max="4" width="14.5703125" customWidth="1"/>
    <col min="5" max="5" width="10" customWidth="1"/>
    <col min="6" max="6" width="8.7109375" customWidth="1"/>
    <col min="7" max="7" width="10.28515625" customWidth="1"/>
    <col min="8" max="8" width="13" customWidth="1"/>
    <col min="9" max="9" width="12.5703125" customWidth="1"/>
    <col min="10" max="10" width="17.7109375" customWidth="1"/>
    <col min="11" max="11" width="10.28515625" customWidth="1"/>
    <col min="12" max="12" width="9.28515625" customWidth="1"/>
    <col min="13" max="13" width="7.7109375" customWidth="1"/>
    <col min="14" max="14" width="18.28515625" customWidth="1"/>
    <col min="15" max="15" width="17" customWidth="1"/>
    <col min="16" max="16" width="22.42578125" customWidth="1"/>
    <col min="17" max="17" width="17.7109375" customWidth="1"/>
    <col min="18" max="18" width="20.5703125" customWidth="1"/>
    <col min="19" max="19" width="15.5703125" customWidth="1"/>
    <col min="20" max="20" width="20.42578125" customWidth="1"/>
    <col min="21" max="21" width="14.5703125" customWidth="1"/>
    <col min="22" max="22" width="14" customWidth="1"/>
    <col min="23"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30"/>
  <sheetViews>
    <sheetView tabSelected="1" topLeftCell="E1" zoomScale="110" zoomScaleNormal="110" workbookViewId="0">
      <pane xSplit="4" ySplit="2" topLeftCell="AJ3" activePane="bottomRight" state="frozen"/>
      <selection activeCell="E1" sqref="E1"/>
      <selection pane="topRight" activeCell="I1" sqref="I1"/>
      <selection pane="bottomLeft" activeCell="E3" sqref="E3"/>
      <selection pane="bottomRight" activeCell="G122" sqref="G122"/>
    </sheetView>
  </sheetViews>
  <sheetFormatPr baseColWidth="10" defaultRowHeight="15" x14ac:dyDescent="0.25"/>
  <cols>
    <col min="1" max="1" width="11.28515625" customWidth="1"/>
    <col min="2" max="2" width="12.28515625" customWidth="1"/>
    <col min="3" max="3" width="26.42578125" customWidth="1"/>
    <col min="4" max="4" width="8.28515625" customWidth="1"/>
    <col min="5" max="5" width="22.5703125" customWidth="1"/>
    <col min="6" max="6" width="17.140625" customWidth="1"/>
    <col min="7" max="7" width="10.7109375" customWidth="1"/>
    <col min="8" max="8" width="9.85546875" customWidth="1"/>
    <col min="9" max="9" width="11.42578125" hidden="1" customWidth="1"/>
    <col min="10" max="10" width="22.7109375" hidden="1" customWidth="1"/>
    <col min="11" max="11" width="11.42578125" hidden="1" customWidth="1"/>
    <col min="12" max="12" width="33.7109375" hidden="1" customWidth="1"/>
    <col min="13" max="13" width="29.7109375" hidden="1" customWidth="1"/>
    <col min="14" max="15" width="11.42578125" hidden="1" customWidth="1"/>
    <col min="16" max="16" width="7.7109375" hidden="1" customWidth="1"/>
    <col min="17" max="17" width="22" hidden="1" customWidth="1"/>
    <col min="18" max="18" width="50.5703125" style="10" customWidth="1"/>
    <col min="19" max="20" width="11.42578125" customWidth="1"/>
    <col min="21" max="21" width="7.28515625" style="14" customWidth="1"/>
    <col min="22" max="22" width="40.7109375" customWidth="1"/>
    <col min="23" max="23" width="18" customWidth="1"/>
    <col min="24" max="24" width="17.5703125" customWidth="1"/>
    <col min="25" max="25" width="12.28515625" customWidth="1"/>
    <col min="26" max="26" width="20" customWidth="1"/>
    <col min="27" max="28" width="18" style="14" customWidth="1"/>
    <col min="29" max="29" width="34" customWidth="1"/>
    <col min="30" max="30" width="30.7109375" customWidth="1"/>
    <col min="31" max="33" width="11.42578125" customWidth="1"/>
    <col min="34" max="34" width="16.28515625" style="7" customWidth="1"/>
    <col min="35" max="35" width="18.28515625" customWidth="1"/>
    <col min="36" max="36" width="83.5703125" customWidth="1"/>
  </cols>
  <sheetData>
    <row r="1" spans="1:36" ht="15.75" x14ac:dyDescent="0.25">
      <c r="A1" s="105" t="s">
        <v>0</v>
      </c>
    </row>
    <row r="2" spans="1:36" ht="42.75" customHeight="1" x14ac:dyDescent="0.25">
      <c r="A2" s="11" t="s">
        <v>2</v>
      </c>
      <c r="B2" s="2" t="s">
        <v>3</v>
      </c>
      <c r="C2" s="2" t="s">
        <v>4</v>
      </c>
      <c r="D2" s="2" t="s">
        <v>5</v>
      </c>
      <c r="E2" s="2" t="s">
        <v>6</v>
      </c>
      <c r="F2" s="2" t="s">
        <v>7</v>
      </c>
      <c r="G2" s="2" t="s">
        <v>8</v>
      </c>
      <c r="H2" s="2" t="s">
        <v>9</v>
      </c>
      <c r="I2" s="2" t="s">
        <v>10</v>
      </c>
      <c r="J2" s="2" t="s">
        <v>11</v>
      </c>
      <c r="K2" s="106" t="s">
        <v>12</v>
      </c>
      <c r="L2" s="106" t="s">
        <v>13</v>
      </c>
      <c r="M2" s="106" t="s">
        <v>14</v>
      </c>
      <c r="N2" s="107" t="s">
        <v>2828</v>
      </c>
      <c r="O2" s="107" t="s">
        <v>2829</v>
      </c>
      <c r="P2" s="107" t="s">
        <v>2830</v>
      </c>
      <c r="Q2" s="106" t="s">
        <v>15</v>
      </c>
      <c r="R2" s="205" t="s">
        <v>16</v>
      </c>
      <c r="S2" s="106" t="s">
        <v>17</v>
      </c>
      <c r="T2" s="106" t="s">
        <v>18</v>
      </c>
      <c r="U2" s="106" t="s">
        <v>19</v>
      </c>
      <c r="V2" s="2" t="s">
        <v>20</v>
      </c>
      <c r="W2" s="2" t="s">
        <v>21</v>
      </c>
      <c r="X2" s="2" t="s">
        <v>22</v>
      </c>
      <c r="Y2" s="2" t="s">
        <v>23</v>
      </c>
      <c r="Z2" s="2" t="s">
        <v>24</v>
      </c>
      <c r="AA2" s="150" t="s">
        <v>3578</v>
      </c>
      <c r="AB2" s="150" t="s">
        <v>3579</v>
      </c>
      <c r="AC2" s="151" t="s">
        <v>3023</v>
      </c>
      <c r="AD2" s="151" t="s">
        <v>3024</v>
      </c>
      <c r="AE2" s="151" t="s">
        <v>2798</v>
      </c>
      <c r="AF2" s="151" t="s">
        <v>2799</v>
      </c>
      <c r="AG2" s="151" t="s">
        <v>2800</v>
      </c>
      <c r="AH2" s="152" t="s">
        <v>2801</v>
      </c>
      <c r="AI2" s="151" t="s">
        <v>2802</v>
      </c>
      <c r="AJ2" s="151" t="s">
        <v>2803</v>
      </c>
    </row>
    <row r="3" spans="1:36" s="162" customFormat="1" ht="243" customHeight="1" x14ac:dyDescent="0.25">
      <c r="A3" s="153" t="s">
        <v>2916</v>
      </c>
      <c r="B3" s="153" t="s">
        <v>26</v>
      </c>
      <c r="C3" s="153" t="s">
        <v>27</v>
      </c>
      <c r="D3" s="153" t="s">
        <v>28</v>
      </c>
      <c r="E3" s="153">
        <v>2020</v>
      </c>
      <c r="F3" s="153">
        <v>107</v>
      </c>
      <c r="G3" s="153" t="s">
        <v>1975</v>
      </c>
      <c r="H3" s="153">
        <v>2</v>
      </c>
      <c r="I3" s="153" t="s">
        <v>30</v>
      </c>
      <c r="J3" s="153" t="s">
        <v>67</v>
      </c>
      <c r="K3" s="153" t="s">
        <v>32</v>
      </c>
      <c r="L3" s="153" t="s">
        <v>424</v>
      </c>
      <c r="M3" s="153" t="s">
        <v>2917</v>
      </c>
      <c r="N3" s="154" t="s">
        <v>2831</v>
      </c>
      <c r="O3" s="154" t="s">
        <v>2831</v>
      </c>
      <c r="P3" s="154"/>
      <c r="Q3" s="153" t="s">
        <v>2942</v>
      </c>
      <c r="R3" s="153" t="s">
        <v>2943</v>
      </c>
      <c r="S3" s="153" t="s">
        <v>2944</v>
      </c>
      <c r="T3" s="153" t="s">
        <v>2945</v>
      </c>
      <c r="U3" s="169">
        <v>1</v>
      </c>
      <c r="V3" s="153" t="s">
        <v>2946</v>
      </c>
      <c r="W3" s="153" t="s">
        <v>2941</v>
      </c>
      <c r="X3" s="155">
        <v>44561</v>
      </c>
      <c r="Y3" s="153" t="s">
        <v>42</v>
      </c>
      <c r="Z3" s="156" t="s">
        <v>3580</v>
      </c>
      <c r="AA3" s="157">
        <v>1</v>
      </c>
      <c r="AB3" s="157">
        <v>0.8</v>
      </c>
      <c r="AC3" s="158" t="s">
        <v>2971</v>
      </c>
      <c r="AD3" s="153" t="s">
        <v>2946</v>
      </c>
      <c r="AE3" s="159">
        <v>100</v>
      </c>
      <c r="AF3" s="159">
        <v>100</v>
      </c>
      <c r="AG3" s="160" t="s">
        <v>43</v>
      </c>
      <c r="AH3" s="161">
        <v>44568</v>
      </c>
      <c r="AI3" s="153" t="s">
        <v>3025</v>
      </c>
      <c r="AJ3" s="250" t="s">
        <v>3349</v>
      </c>
    </row>
    <row r="4" spans="1:36" s="162" customFormat="1" ht="409.5" customHeight="1" x14ac:dyDescent="0.25">
      <c r="A4" s="153" t="s">
        <v>2916</v>
      </c>
      <c r="B4" s="153" t="s">
        <v>26</v>
      </c>
      <c r="C4" s="153" t="s">
        <v>27</v>
      </c>
      <c r="D4" s="153" t="s">
        <v>28</v>
      </c>
      <c r="E4" s="153">
        <v>2020</v>
      </c>
      <c r="F4" s="153">
        <v>107</v>
      </c>
      <c r="G4" s="153" t="s">
        <v>2067</v>
      </c>
      <c r="H4" s="153">
        <v>1</v>
      </c>
      <c r="I4" s="153" t="s">
        <v>30</v>
      </c>
      <c r="J4" s="153" t="s">
        <v>67</v>
      </c>
      <c r="K4" s="153" t="s">
        <v>32</v>
      </c>
      <c r="L4" s="153" t="s">
        <v>424</v>
      </c>
      <c r="M4" s="153" t="s">
        <v>2918</v>
      </c>
      <c r="N4" s="154" t="s">
        <v>2831</v>
      </c>
      <c r="O4" s="154" t="s">
        <v>2831</v>
      </c>
      <c r="P4" s="154"/>
      <c r="Q4" s="153" t="s">
        <v>2949</v>
      </c>
      <c r="R4" s="153" t="s">
        <v>2950</v>
      </c>
      <c r="S4" s="153" t="s">
        <v>2951</v>
      </c>
      <c r="T4" s="153" t="s">
        <v>2952</v>
      </c>
      <c r="U4" s="169">
        <v>1</v>
      </c>
      <c r="V4" s="153" t="s">
        <v>1984</v>
      </c>
      <c r="W4" s="153" t="s">
        <v>2948</v>
      </c>
      <c r="X4" s="155" t="s">
        <v>2953</v>
      </c>
      <c r="Y4" s="153" t="s">
        <v>42</v>
      </c>
      <c r="Z4" s="156" t="s">
        <v>3580</v>
      </c>
      <c r="AA4" s="157">
        <v>1</v>
      </c>
      <c r="AB4" s="157">
        <v>1</v>
      </c>
      <c r="AC4" s="158" t="s">
        <v>2005</v>
      </c>
      <c r="AD4" s="153" t="s">
        <v>1984</v>
      </c>
      <c r="AE4" s="159">
        <v>100</v>
      </c>
      <c r="AF4" s="159">
        <v>100</v>
      </c>
      <c r="AG4" s="160" t="s">
        <v>43</v>
      </c>
      <c r="AH4" s="161">
        <v>44385</v>
      </c>
      <c r="AI4" s="153" t="s">
        <v>2812</v>
      </c>
      <c r="AJ4" s="250" t="s">
        <v>3205</v>
      </c>
    </row>
    <row r="5" spans="1:36" s="162" customFormat="1" ht="409.5" customHeight="1" x14ac:dyDescent="0.25">
      <c r="A5" s="153" t="s">
        <v>2916</v>
      </c>
      <c r="B5" s="153" t="s">
        <v>26</v>
      </c>
      <c r="C5" s="153" t="s">
        <v>27</v>
      </c>
      <c r="D5" s="153" t="s">
        <v>28</v>
      </c>
      <c r="E5" s="153">
        <v>2020</v>
      </c>
      <c r="F5" s="153">
        <v>107</v>
      </c>
      <c r="G5" s="153" t="s">
        <v>2919</v>
      </c>
      <c r="H5" s="153">
        <v>1</v>
      </c>
      <c r="I5" s="153" t="s">
        <v>30</v>
      </c>
      <c r="J5" s="153" t="s">
        <v>67</v>
      </c>
      <c r="K5" s="153" t="s">
        <v>32</v>
      </c>
      <c r="L5" s="153" t="s">
        <v>424</v>
      </c>
      <c r="M5" s="153" t="s">
        <v>2920</v>
      </c>
      <c r="N5" s="154" t="s">
        <v>2831</v>
      </c>
      <c r="O5" s="154" t="s">
        <v>2831</v>
      </c>
      <c r="P5" s="154"/>
      <c r="Q5" s="153" t="s">
        <v>2954</v>
      </c>
      <c r="R5" s="153" t="s">
        <v>2955</v>
      </c>
      <c r="S5" s="153" t="s">
        <v>2956</v>
      </c>
      <c r="T5" s="153" t="s">
        <v>2957</v>
      </c>
      <c r="U5" s="169">
        <v>1</v>
      </c>
      <c r="V5" s="153" t="s">
        <v>2805</v>
      </c>
      <c r="W5" s="153" t="s">
        <v>2948</v>
      </c>
      <c r="X5" s="155" t="s">
        <v>2953</v>
      </c>
      <c r="Y5" s="153" t="s">
        <v>42</v>
      </c>
      <c r="Z5" s="156" t="s">
        <v>3580</v>
      </c>
      <c r="AA5" s="157">
        <v>1</v>
      </c>
      <c r="AB5" s="157">
        <v>1</v>
      </c>
      <c r="AC5" s="158" t="s">
        <v>2005</v>
      </c>
      <c r="AD5" s="153" t="s">
        <v>2805</v>
      </c>
      <c r="AE5" s="159">
        <v>100</v>
      </c>
      <c r="AF5" s="159">
        <v>100</v>
      </c>
      <c r="AG5" s="160" t="s">
        <v>43</v>
      </c>
      <c r="AH5" s="161">
        <v>44379</v>
      </c>
      <c r="AI5" s="153" t="s">
        <v>2812</v>
      </c>
      <c r="AJ5" s="250" t="s">
        <v>3040</v>
      </c>
    </row>
    <row r="6" spans="1:36" s="162" customFormat="1" ht="409.5" customHeight="1" x14ac:dyDescent="0.25">
      <c r="A6" s="153" t="s">
        <v>2916</v>
      </c>
      <c r="B6" s="153" t="s">
        <v>26</v>
      </c>
      <c r="C6" s="153" t="s">
        <v>27</v>
      </c>
      <c r="D6" s="153" t="s">
        <v>28</v>
      </c>
      <c r="E6" s="153">
        <v>2020</v>
      </c>
      <c r="F6" s="153">
        <v>107</v>
      </c>
      <c r="G6" s="153" t="s">
        <v>2919</v>
      </c>
      <c r="H6" s="153">
        <v>2</v>
      </c>
      <c r="I6" s="153" t="s">
        <v>30</v>
      </c>
      <c r="J6" s="153" t="s">
        <v>67</v>
      </c>
      <c r="K6" s="153" t="s">
        <v>32</v>
      </c>
      <c r="L6" s="153" t="s">
        <v>424</v>
      </c>
      <c r="M6" s="153" t="s">
        <v>2920</v>
      </c>
      <c r="N6" s="154" t="s">
        <v>2831</v>
      </c>
      <c r="O6" s="154" t="s">
        <v>2831</v>
      </c>
      <c r="P6" s="154"/>
      <c r="Q6" s="153" t="s">
        <v>2958</v>
      </c>
      <c r="R6" s="153" t="s">
        <v>2959</v>
      </c>
      <c r="S6" s="153" t="s">
        <v>2956</v>
      </c>
      <c r="T6" s="153" t="s">
        <v>2957</v>
      </c>
      <c r="U6" s="169">
        <v>1</v>
      </c>
      <c r="V6" s="153" t="s">
        <v>2805</v>
      </c>
      <c r="W6" s="153" t="s">
        <v>2948</v>
      </c>
      <c r="X6" s="155" t="s">
        <v>2953</v>
      </c>
      <c r="Y6" s="153" t="s">
        <v>42</v>
      </c>
      <c r="Z6" s="156" t="s">
        <v>3580</v>
      </c>
      <c r="AA6" s="157">
        <v>1</v>
      </c>
      <c r="AB6" s="157">
        <v>1</v>
      </c>
      <c r="AC6" s="158" t="s">
        <v>2005</v>
      </c>
      <c r="AD6" s="153" t="s">
        <v>2805</v>
      </c>
      <c r="AE6" s="159">
        <v>100</v>
      </c>
      <c r="AF6" s="159">
        <v>100</v>
      </c>
      <c r="AG6" s="160" t="s">
        <v>43</v>
      </c>
      <c r="AH6" s="161">
        <v>44350</v>
      </c>
      <c r="AI6" s="153" t="s">
        <v>2812</v>
      </c>
      <c r="AJ6" s="250" t="s">
        <v>3041</v>
      </c>
    </row>
    <row r="7" spans="1:36" s="162" customFormat="1" ht="409.5" customHeight="1" x14ac:dyDescent="0.25">
      <c r="A7" s="153" t="s">
        <v>2916</v>
      </c>
      <c r="B7" s="153" t="s">
        <v>26</v>
      </c>
      <c r="C7" s="153" t="s">
        <v>27</v>
      </c>
      <c r="D7" s="153" t="s">
        <v>28</v>
      </c>
      <c r="E7" s="153">
        <v>2020</v>
      </c>
      <c r="F7" s="153">
        <v>107</v>
      </c>
      <c r="G7" s="153" t="s">
        <v>2921</v>
      </c>
      <c r="H7" s="153">
        <v>1</v>
      </c>
      <c r="I7" s="153" t="s">
        <v>30</v>
      </c>
      <c r="J7" s="153" t="s">
        <v>67</v>
      </c>
      <c r="K7" s="153" t="s">
        <v>32</v>
      </c>
      <c r="L7" s="153" t="s">
        <v>424</v>
      </c>
      <c r="M7" s="153" t="s">
        <v>2922</v>
      </c>
      <c r="N7" s="154" t="s">
        <v>2831</v>
      </c>
      <c r="O7" s="154" t="s">
        <v>2831</v>
      </c>
      <c r="P7" s="154" t="s">
        <v>2831</v>
      </c>
      <c r="Q7" s="153" t="s">
        <v>2960</v>
      </c>
      <c r="R7" s="153" t="s">
        <v>2961</v>
      </c>
      <c r="S7" s="153" t="s">
        <v>1422</v>
      </c>
      <c r="T7" s="153" t="s">
        <v>2947</v>
      </c>
      <c r="U7" s="169">
        <v>1</v>
      </c>
      <c r="V7" s="153" t="s">
        <v>2805</v>
      </c>
      <c r="W7" s="153" t="s">
        <v>2948</v>
      </c>
      <c r="X7" s="155" t="s">
        <v>2953</v>
      </c>
      <c r="Y7" s="153" t="s">
        <v>42</v>
      </c>
      <c r="Z7" s="156" t="s">
        <v>3580</v>
      </c>
      <c r="AA7" s="157">
        <v>1</v>
      </c>
      <c r="AB7" s="157">
        <v>1</v>
      </c>
      <c r="AC7" s="158" t="s">
        <v>2005</v>
      </c>
      <c r="AD7" s="153" t="s">
        <v>2805</v>
      </c>
      <c r="AE7" s="159">
        <v>100</v>
      </c>
      <c r="AF7" s="159">
        <v>100</v>
      </c>
      <c r="AG7" s="160" t="s">
        <v>43</v>
      </c>
      <c r="AH7" s="161">
        <v>44379</v>
      </c>
      <c r="AI7" s="153" t="s">
        <v>2812</v>
      </c>
      <c r="AJ7" s="250" t="s">
        <v>3204</v>
      </c>
    </row>
    <row r="8" spans="1:36" s="162" customFormat="1" ht="409.5" customHeight="1" x14ac:dyDescent="0.25">
      <c r="A8" s="153" t="s">
        <v>2916</v>
      </c>
      <c r="B8" s="153" t="s">
        <v>26</v>
      </c>
      <c r="C8" s="153" t="s">
        <v>27</v>
      </c>
      <c r="D8" s="153" t="s">
        <v>28</v>
      </c>
      <c r="E8" s="153">
        <v>2020</v>
      </c>
      <c r="F8" s="153">
        <v>107</v>
      </c>
      <c r="G8" s="153" t="s">
        <v>2923</v>
      </c>
      <c r="H8" s="153">
        <v>1</v>
      </c>
      <c r="I8" s="153" t="s">
        <v>30</v>
      </c>
      <c r="J8" s="153" t="s">
        <v>67</v>
      </c>
      <c r="K8" s="153" t="s">
        <v>32</v>
      </c>
      <c r="L8" s="153" t="s">
        <v>424</v>
      </c>
      <c r="M8" s="153" t="s">
        <v>2924</v>
      </c>
      <c r="N8" s="154" t="s">
        <v>2831</v>
      </c>
      <c r="O8" s="154" t="s">
        <v>2831</v>
      </c>
      <c r="P8" s="154"/>
      <c r="Q8" s="153" t="s">
        <v>2954</v>
      </c>
      <c r="R8" s="153" t="s">
        <v>2959</v>
      </c>
      <c r="S8" s="153" t="s">
        <v>2956</v>
      </c>
      <c r="T8" s="153" t="s">
        <v>2957</v>
      </c>
      <c r="U8" s="169">
        <v>1</v>
      </c>
      <c r="V8" s="153" t="s">
        <v>2805</v>
      </c>
      <c r="W8" s="153" t="s">
        <v>2948</v>
      </c>
      <c r="X8" s="155" t="s">
        <v>2953</v>
      </c>
      <c r="Y8" s="153" t="s">
        <v>42</v>
      </c>
      <c r="Z8" s="156" t="s">
        <v>3580</v>
      </c>
      <c r="AA8" s="157">
        <v>1</v>
      </c>
      <c r="AB8" s="157">
        <v>1</v>
      </c>
      <c r="AC8" s="158" t="s">
        <v>2005</v>
      </c>
      <c r="AD8" s="153" t="s">
        <v>2805</v>
      </c>
      <c r="AE8" s="159">
        <v>100</v>
      </c>
      <c r="AF8" s="159">
        <v>100</v>
      </c>
      <c r="AG8" s="160" t="s">
        <v>43</v>
      </c>
      <c r="AH8" s="161">
        <v>44350</v>
      </c>
      <c r="AI8" s="153" t="s">
        <v>2812</v>
      </c>
      <c r="AJ8" s="250" t="s">
        <v>3042</v>
      </c>
    </row>
    <row r="9" spans="1:36" s="162" customFormat="1" ht="409.5" customHeight="1" x14ac:dyDescent="0.25">
      <c r="A9" s="153" t="s">
        <v>2916</v>
      </c>
      <c r="B9" s="153" t="s">
        <v>26</v>
      </c>
      <c r="C9" s="153" t="s">
        <v>27</v>
      </c>
      <c r="D9" s="153" t="s">
        <v>28</v>
      </c>
      <c r="E9" s="153">
        <v>2020</v>
      </c>
      <c r="F9" s="153">
        <v>107</v>
      </c>
      <c r="G9" s="153" t="s">
        <v>2923</v>
      </c>
      <c r="H9" s="153">
        <v>2</v>
      </c>
      <c r="I9" s="153" t="s">
        <v>30</v>
      </c>
      <c r="J9" s="153" t="s">
        <v>67</v>
      </c>
      <c r="K9" s="153" t="s">
        <v>32</v>
      </c>
      <c r="L9" s="153" t="s">
        <v>424</v>
      </c>
      <c r="M9" s="153" t="s">
        <v>2924</v>
      </c>
      <c r="N9" s="154" t="s">
        <v>2831</v>
      </c>
      <c r="O9" s="154" t="s">
        <v>2831</v>
      </c>
      <c r="P9" s="154"/>
      <c r="Q9" s="153" t="s">
        <v>2962</v>
      </c>
      <c r="R9" s="153" t="s">
        <v>2959</v>
      </c>
      <c r="S9" s="153" t="s">
        <v>2956</v>
      </c>
      <c r="T9" s="153" t="s">
        <v>2957</v>
      </c>
      <c r="U9" s="169">
        <v>1</v>
      </c>
      <c r="V9" s="153" t="s">
        <v>2805</v>
      </c>
      <c r="W9" s="153" t="s">
        <v>2948</v>
      </c>
      <c r="X9" s="155" t="s">
        <v>2953</v>
      </c>
      <c r="Y9" s="153" t="s">
        <v>42</v>
      </c>
      <c r="Z9" s="156" t="s">
        <v>3580</v>
      </c>
      <c r="AA9" s="157">
        <v>1</v>
      </c>
      <c r="AB9" s="157">
        <v>1</v>
      </c>
      <c r="AC9" s="158" t="s">
        <v>2005</v>
      </c>
      <c r="AD9" s="153" t="s">
        <v>2805</v>
      </c>
      <c r="AE9" s="159">
        <v>100</v>
      </c>
      <c r="AF9" s="159">
        <v>100</v>
      </c>
      <c r="AG9" s="160" t="s">
        <v>43</v>
      </c>
      <c r="AH9" s="161">
        <v>44350</v>
      </c>
      <c r="AI9" s="153" t="s">
        <v>2812</v>
      </c>
      <c r="AJ9" s="250" t="s">
        <v>3043</v>
      </c>
    </row>
    <row r="10" spans="1:36" s="162" customFormat="1" ht="207" customHeight="1" x14ac:dyDescent="0.25">
      <c r="A10" s="153" t="s">
        <v>2916</v>
      </c>
      <c r="B10" s="153" t="s">
        <v>26</v>
      </c>
      <c r="C10" s="153" t="s">
        <v>27</v>
      </c>
      <c r="D10" s="153" t="s">
        <v>28</v>
      </c>
      <c r="E10" s="153">
        <v>2020</v>
      </c>
      <c r="F10" s="153">
        <v>107</v>
      </c>
      <c r="G10" s="153" t="s">
        <v>2925</v>
      </c>
      <c r="H10" s="153">
        <v>1</v>
      </c>
      <c r="I10" s="153" t="s">
        <v>30</v>
      </c>
      <c r="J10" s="153" t="s">
        <v>67</v>
      </c>
      <c r="K10" s="153" t="s">
        <v>32</v>
      </c>
      <c r="L10" s="153" t="s">
        <v>424</v>
      </c>
      <c r="M10" s="153" t="s">
        <v>2926</v>
      </c>
      <c r="N10" s="154" t="s">
        <v>2831</v>
      </c>
      <c r="O10" s="154" t="s">
        <v>2831</v>
      </c>
      <c r="P10" s="154" t="s">
        <v>2831</v>
      </c>
      <c r="Q10" s="153" t="s">
        <v>2963</v>
      </c>
      <c r="R10" s="153" t="s">
        <v>2964</v>
      </c>
      <c r="S10" s="153" t="s">
        <v>2965</v>
      </c>
      <c r="T10" s="153" t="s">
        <v>460</v>
      </c>
      <c r="U10" s="169">
        <v>1</v>
      </c>
      <c r="V10" s="153" t="s">
        <v>1984</v>
      </c>
      <c r="W10" s="153" t="s">
        <v>2948</v>
      </c>
      <c r="X10" s="155" t="s">
        <v>2953</v>
      </c>
      <c r="Y10" s="153" t="s">
        <v>42</v>
      </c>
      <c r="Z10" s="156" t="s">
        <v>3580</v>
      </c>
      <c r="AA10" s="157">
        <v>1</v>
      </c>
      <c r="AB10" s="157">
        <v>0.8</v>
      </c>
      <c r="AC10" s="158" t="s">
        <v>2005</v>
      </c>
      <c r="AD10" s="153" t="s">
        <v>1984</v>
      </c>
      <c r="AE10" s="159">
        <v>100</v>
      </c>
      <c r="AF10" s="159">
        <v>100</v>
      </c>
      <c r="AG10" s="160" t="s">
        <v>43</v>
      </c>
      <c r="AH10" s="161">
        <v>44174</v>
      </c>
      <c r="AI10" s="153" t="s">
        <v>2812</v>
      </c>
      <c r="AJ10" s="250" t="s">
        <v>2984</v>
      </c>
    </row>
    <row r="11" spans="1:36" s="162" customFormat="1" ht="409.5" customHeight="1" x14ac:dyDescent="0.25">
      <c r="A11" s="153" t="s">
        <v>2916</v>
      </c>
      <c r="B11" s="153" t="s">
        <v>26</v>
      </c>
      <c r="C11" s="153" t="s">
        <v>27</v>
      </c>
      <c r="D11" s="153" t="s">
        <v>28</v>
      </c>
      <c r="E11" s="153">
        <v>2020</v>
      </c>
      <c r="F11" s="153">
        <v>107</v>
      </c>
      <c r="G11" s="153" t="s">
        <v>2925</v>
      </c>
      <c r="H11" s="153">
        <v>2</v>
      </c>
      <c r="I11" s="153" t="s">
        <v>30</v>
      </c>
      <c r="J11" s="153" t="s">
        <v>67</v>
      </c>
      <c r="K11" s="153" t="s">
        <v>32</v>
      </c>
      <c r="L11" s="153" t="s">
        <v>424</v>
      </c>
      <c r="M11" s="153" t="s">
        <v>2926</v>
      </c>
      <c r="N11" s="154" t="s">
        <v>2831</v>
      </c>
      <c r="O11" s="154" t="s">
        <v>2831</v>
      </c>
      <c r="P11" s="154" t="s">
        <v>2831</v>
      </c>
      <c r="Q11" s="153" t="s">
        <v>2966</v>
      </c>
      <c r="R11" s="153" t="s">
        <v>2967</v>
      </c>
      <c r="S11" s="153" t="s">
        <v>2968</v>
      </c>
      <c r="T11" s="153" t="s">
        <v>2969</v>
      </c>
      <c r="U11" s="169">
        <v>1</v>
      </c>
      <c r="V11" s="153" t="s">
        <v>1984</v>
      </c>
      <c r="W11" s="153" t="s">
        <v>2948</v>
      </c>
      <c r="X11" s="155" t="s">
        <v>2953</v>
      </c>
      <c r="Y11" s="153" t="s">
        <v>42</v>
      </c>
      <c r="Z11" s="156" t="s">
        <v>3580</v>
      </c>
      <c r="AA11" s="157">
        <v>1</v>
      </c>
      <c r="AB11" s="157">
        <v>0.8</v>
      </c>
      <c r="AC11" s="158" t="s">
        <v>2005</v>
      </c>
      <c r="AD11" s="153" t="s">
        <v>1984</v>
      </c>
      <c r="AE11" s="159">
        <v>100</v>
      </c>
      <c r="AF11" s="159">
        <v>100</v>
      </c>
      <c r="AG11" s="160" t="s">
        <v>43</v>
      </c>
      <c r="AH11" s="161">
        <v>44379</v>
      </c>
      <c r="AI11" s="153" t="s">
        <v>2812</v>
      </c>
      <c r="AJ11" s="250" t="s">
        <v>3039</v>
      </c>
    </row>
    <row r="12" spans="1:36" s="162" customFormat="1" ht="81" customHeight="1" x14ac:dyDescent="0.25">
      <c r="A12" s="153" t="s">
        <v>2972</v>
      </c>
      <c r="B12" s="153" t="s">
        <v>26</v>
      </c>
      <c r="C12" s="153" t="s">
        <v>27</v>
      </c>
      <c r="D12" s="153" t="s">
        <v>28</v>
      </c>
      <c r="E12" s="153">
        <v>2020</v>
      </c>
      <c r="F12" s="153">
        <v>112</v>
      </c>
      <c r="G12" s="153" t="s">
        <v>2973</v>
      </c>
      <c r="H12" s="153">
        <v>1</v>
      </c>
      <c r="I12" s="153" t="s">
        <v>30</v>
      </c>
      <c r="J12" s="153" t="s">
        <v>1723</v>
      </c>
      <c r="K12" s="153" t="s">
        <v>32</v>
      </c>
      <c r="L12" s="153" t="s">
        <v>424</v>
      </c>
      <c r="M12" s="153" t="s">
        <v>2974</v>
      </c>
      <c r="N12" s="154" t="s">
        <v>2831</v>
      </c>
      <c r="O12" s="154" t="s">
        <v>2831</v>
      </c>
      <c r="P12" s="154"/>
      <c r="Q12" s="153" t="s">
        <v>2975</v>
      </c>
      <c r="R12" s="153" t="s">
        <v>2976</v>
      </c>
      <c r="S12" s="153" t="s">
        <v>2977</v>
      </c>
      <c r="T12" s="153" t="s">
        <v>2978</v>
      </c>
      <c r="U12" s="169">
        <v>1</v>
      </c>
      <c r="V12" s="153" t="s">
        <v>2804</v>
      </c>
      <c r="W12" s="153" t="s">
        <v>2979</v>
      </c>
      <c r="X12" s="155" t="s">
        <v>2980</v>
      </c>
      <c r="Y12" s="153" t="s">
        <v>42</v>
      </c>
      <c r="Z12" s="156" t="s">
        <v>3580</v>
      </c>
      <c r="AA12" s="157">
        <v>1</v>
      </c>
      <c r="AB12" s="157">
        <v>0.8</v>
      </c>
      <c r="AC12" s="158" t="s">
        <v>2804</v>
      </c>
      <c r="AD12" s="153" t="s">
        <v>2804</v>
      </c>
      <c r="AE12" s="159">
        <v>100</v>
      </c>
      <c r="AF12" s="159">
        <v>100</v>
      </c>
      <c r="AG12" s="160" t="s">
        <v>43</v>
      </c>
      <c r="AH12" s="161">
        <v>44475</v>
      </c>
      <c r="AI12" s="153" t="s">
        <v>2818</v>
      </c>
      <c r="AJ12" s="250" t="s">
        <v>3219</v>
      </c>
    </row>
    <row r="13" spans="1:36" s="162" customFormat="1" ht="72" customHeight="1" x14ac:dyDescent="0.25">
      <c r="A13" s="153" t="s">
        <v>2985</v>
      </c>
      <c r="B13" s="153" t="s">
        <v>26</v>
      </c>
      <c r="C13" s="153" t="s">
        <v>27</v>
      </c>
      <c r="D13" s="153" t="s">
        <v>28</v>
      </c>
      <c r="E13" s="153">
        <v>2020</v>
      </c>
      <c r="F13" s="153">
        <v>117</v>
      </c>
      <c r="G13" s="153" t="s">
        <v>1722</v>
      </c>
      <c r="H13" s="153">
        <v>1</v>
      </c>
      <c r="I13" s="153" t="s">
        <v>30</v>
      </c>
      <c r="J13" s="153" t="s">
        <v>1723</v>
      </c>
      <c r="K13" s="153" t="s">
        <v>32</v>
      </c>
      <c r="L13" s="153" t="s">
        <v>424</v>
      </c>
      <c r="M13" s="153" t="s">
        <v>2986</v>
      </c>
      <c r="N13" s="154" t="s">
        <v>2831</v>
      </c>
      <c r="O13" s="154" t="s">
        <v>2831</v>
      </c>
      <c r="P13" s="154"/>
      <c r="Q13" s="153" t="s">
        <v>2987</v>
      </c>
      <c r="R13" s="153" t="s">
        <v>2988</v>
      </c>
      <c r="S13" s="153" t="s">
        <v>2989</v>
      </c>
      <c r="T13" s="153" t="s">
        <v>2990</v>
      </c>
      <c r="U13" s="169">
        <v>2</v>
      </c>
      <c r="V13" s="153" t="s">
        <v>2740</v>
      </c>
      <c r="W13" s="153" t="s">
        <v>2991</v>
      </c>
      <c r="X13" s="155" t="s">
        <v>2992</v>
      </c>
      <c r="Y13" s="153" t="s">
        <v>42</v>
      </c>
      <c r="Z13" s="156" t="s">
        <v>3580</v>
      </c>
      <c r="AA13" s="157">
        <v>1</v>
      </c>
      <c r="AB13" s="157">
        <v>0.8</v>
      </c>
      <c r="AC13" s="158" t="s">
        <v>2804</v>
      </c>
      <c r="AD13" s="153" t="s">
        <v>2740</v>
      </c>
      <c r="AE13" s="159">
        <v>100</v>
      </c>
      <c r="AF13" s="159">
        <v>100</v>
      </c>
      <c r="AG13" s="160" t="s">
        <v>43</v>
      </c>
      <c r="AH13" s="161">
        <v>44508</v>
      </c>
      <c r="AI13" s="153" t="s">
        <v>2818</v>
      </c>
      <c r="AJ13" s="250" t="s">
        <v>3282</v>
      </c>
    </row>
    <row r="14" spans="1:36" s="162" customFormat="1" ht="72" customHeight="1" x14ac:dyDescent="0.25">
      <c r="A14" s="153" t="s">
        <v>2985</v>
      </c>
      <c r="B14" s="153" t="s">
        <v>26</v>
      </c>
      <c r="C14" s="153" t="s">
        <v>27</v>
      </c>
      <c r="D14" s="153" t="s">
        <v>28</v>
      </c>
      <c r="E14" s="153">
        <v>2020</v>
      </c>
      <c r="F14" s="153">
        <v>117</v>
      </c>
      <c r="G14" s="153" t="s">
        <v>1722</v>
      </c>
      <c r="H14" s="153">
        <v>2</v>
      </c>
      <c r="I14" s="153" t="s">
        <v>30</v>
      </c>
      <c r="J14" s="153" t="s">
        <v>1723</v>
      </c>
      <c r="K14" s="153" t="s">
        <v>32</v>
      </c>
      <c r="L14" s="153" t="s">
        <v>424</v>
      </c>
      <c r="M14" s="153" t="s">
        <v>2986</v>
      </c>
      <c r="N14" s="154" t="s">
        <v>2831</v>
      </c>
      <c r="O14" s="154" t="s">
        <v>2831</v>
      </c>
      <c r="P14" s="154"/>
      <c r="Q14" s="153" t="s">
        <v>2987</v>
      </c>
      <c r="R14" s="153" t="s">
        <v>2993</v>
      </c>
      <c r="S14" s="153" t="s">
        <v>2994</v>
      </c>
      <c r="T14" s="153" t="s">
        <v>2995</v>
      </c>
      <c r="U14" s="169">
        <v>1</v>
      </c>
      <c r="V14" s="153" t="s">
        <v>2740</v>
      </c>
      <c r="W14" s="153" t="s">
        <v>2991</v>
      </c>
      <c r="X14" s="155" t="s">
        <v>2992</v>
      </c>
      <c r="Y14" s="153" t="s">
        <v>42</v>
      </c>
      <c r="Z14" s="156" t="s">
        <v>3580</v>
      </c>
      <c r="AA14" s="157">
        <v>1</v>
      </c>
      <c r="AB14" s="157">
        <v>0.8</v>
      </c>
      <c r="AC14" s="158" t="s">
        <v>2804</v>
      </c>
      <c r="AD14" s="153" t="s">
        <v>2740</v>
      </c>
      <c r="AE14" s="159">
        <v>100</v>
      </c>
      <c r="AF14" s="159">
        <v>100</v>
      </c>
      <c r="AG14" s="160" t="s">
        <v>43</v>
      </c>
      <c r="AH14" s="161">
        <v>44508</v>
      </c>
      <c r="AI14" s="153" t="s">
        <v>2818</v>
      </c>
      <c r="AJ14" s="250" t="s">
        <v>3283</v>
      </c>
    </row>
    <row r="15" spans="1:36" s="162" customFormat="1" ht="90" customHeight="1" x14ac:dyDescent="0.25">
      <c r="A15" s="153" t="s">
        <v>2985</v>
      </c>
      <c r="B15" s="153" t="s">
        <v>26</v>
      </c>
      <c r="C15" s="153" t="s">
        <v>27</v>
      </c>
      <c r="D15" s="153" t="s">
        <v>28</v>
      </c>
      <c r="E15" s="153">
        <v>2020</v>
      </c>
      <c r="F15" s="153">
        <v>117</v>
      </c>
      <c r="G15" s="153" t="s">
        <v>1802</v>
      </c>
      <c r="H15" s="153">
        <v>1</v>
      </c>
      <c r="I15" s="153" t="s">
        <v>30</v>
      </c>
      <c r="J15" s="153" t="s">
        <v>1723</v>
      </c>
      <c r="K15" s="153" t="s">
        <v>32</v>
      </c>
      <c r="L15" s="153" t="s">
        <v>424</v>
      </c>
      <c r="M15" s="153" t="s">
        <v>2996</v>
      </c>
      <c r="N15" s="154" t="s">
        <v>2831</v>
      </c>
      <c r="O15" s="154" t="s">
        <v>2831</v>
      </c>
      <c r="P15" s="154"/>
      <c r="Q15" s="153" t="s">
        <v>2997</v>
      </c>
      <c r="R15" s="153" t="s">
        <v>2998</v>
      </c>
      <c r="S15" s="153" t="s">
        <v>2999</v>
      </c>
      <c r="T15" s="153" t="s">
        <v>3000</v>
      </c>
      <c r="U15" s="169">
        <v>1</v>
      </c>
      <c r="V15" s="153" t="s">
        <v>2740</v>
      </c>
      <c r="W15" s="153" t="s">
        <v>2991</v>
      </c>
      <c r="X15" s="155" t="s">
        <v>2992</v>
      </c>
      <c r="Y15" s="153" t="s">
        <v>42</v>
      </c>
      <c r="Z15" s="156" t="s">
        <v>3580</v>
      </c>
      <c r="AA15" s="157">
        <v>1</v>
      </c>
      <c r="AB15" s="157">
        <v>0.8</v>
      </c>
      <c r="AC15" s="158" t="s">
        <v>2804</v>
      </c>
      <c r="AD15" s="153" t="s">
        <v>2740</v>
      </c>
      <c r="AE15" s="159">
        <v>100</v>
      </c>
      <c r="AF15" s="159">
        <v>100</v>
      </c>
      <c r="AG15" s="160" t="s">
        <v>43</v>
      </c>
      <c r="AH15" s="161">
        <v>44508</v>
      </c>
      <c r="AI15" s="153" t="s">
        <v>2818</v>
      </c>
      <c r="AJ15" s="250" t="s">
        <v>3284</v>
      </c>
    </row>
    <row r="16" spans="1:36" s="162" customFormat="1" ht="45" customHeight="1" x14ac:dyDescent="0.25">
      <c r="A16" s="153" t="s">
        <v>2985</v>
      </c>
      <c r="B16" s="153" t="s">
        <v>26</v>
      </c>
      <c r="C16" s="153" t="s">
        <v>27</v>
      </c>
      <c r="D16" s="153" t="s">
        <v>28</v>
      </c>
      <c r="E16" s="153">
        <v>2020</v>
      </c>
      <c r="F16" s="153">
        <v>117</v>
      </c>
      <c r="G16" s="153" t="s">
        <v>1968</v>
      </c>
      <c r="H16" s="153">
        <v>1</v>
      </c>
      <c r="I16" s="153" t="s">
        <v>30</v>
      </c>
      <c r="J16" s="153" t="s">
        <v>1723</v>
      </c>
      <c r="K16" s="153" t="s">
        <v>32</v>
      </c>
      <c r="L16" s="153" t="s">
        <v>424</v>
      </c>
      <c r="M16" s="153" t="s">
        <v>3001</v>
      </c>
      <c r="N16" s="154" t="s">
        <v>2831</v>
      </c>
      <c r="O16" s="154"/>
      <c r="P16" s="154"/>
      <c r="Q16" s="153" t="s">
        <v>3002</v>
      </c>
      <c r="R16" s="153" t="s">
        <v>3003</v>
      </c>
      <c r="S16" s="153" t="s">
        <v>3004</v>
      </c>
      <c r="T16" s="153" t="s">
        <v>3005</v>
      </c>
      <c r="U16" s="169">
        <v>1</v>
      </c>
      <c r="V16" s="153" t="s">
        <v>3006</v>
      </c>
      <c r="W16" s="153" t="s">
        <v>2991</v>
      </c>
      <c r="X16" s="155" t="s">
        <v>2992</v>
      </c>
      <c r="Y16" s="153" t="s">
        <v>42</v>
      </c>
      <c r="Z16" s="156" t="s">
        <v>3580</v>
      </c>
      <c r="AA16" s="157">
        <v>1</v>
      </c>
      <c r="AB16" s="157">
        <v>0.8</v>
      </c>
      <c r="AC16" s="158" t="s">
        <v>3021</v>
      </c>
      <c r="AD16" s="153" t="s">
        <v>3022</v>
      </c>
      <c r="AE16" s="159">
        <v>100</v>
      </c>
      <c r="AF16" s="159">
        <v>100</v>
      </c>
      <c r="AG16" s="160" t="s">
        <v>43</v>
      </c>
      <c r="AH16" s="161">
        <v>44384</v>
      </c>
      <c r="AI16" s="153" t="s">
        <v>2818</v>
      </c>
      <c r="AJ16" s="250" t="s">
        <v>3206</v>
      </c>
    </row>
    <row r="17" spans="1:36" s="162" customFormat="1" ht="63" customHeight="1" x14ac:dyDescent="0.25">
      <c r="A17" s="153" t="s">
        <v>2985</v>
      </c>
      <c r="B17" s="153" t="s">
        <v>26</v>
      </c>
      <c r="C17" s="153" t="s">
        <v>27</v>
      </c>
      <c r="D17" s="153" t="s">
        <v>28</v>
      </c>
      <c r="E17" s="153">
        <v>2020</v>
      </c>
      <c r="F17" s="153">
        <v>117</v>
      </c>
      <c r="G17" s="153" t="s">
        <v>2246</v>
      </c>
      <c r="H17" s="153">
        <v>1</v>
      </c>
      <c r="I17" s="153" t="s">
        <v>30</v>
      </c>
      <c r="J17" s="153" t="s">
        <v>1723</v>
      </c>
      <c r="K17" s="153" t="s">
        <v>32</v>
      </c>
      <c r="L17" s="153" t="s">
        <v>424</v>
      </c>
      <c r="M17" s="153" t="s">
        <v>3007</v>
      </c>
      <c r="N17" s="154" t="s">
        <v>2831</v>
      </c>
      <c r="O17" s="154" t="s">
        <v>2831</v>
      </c>
      <c r="P17" s="154"/>
      <c r="Q17" s="153" t="s">
        <v>3008</v>
      </c>
      <c r="R17" s="153" t="s">
        <v>3009</v>
      </c>
      <c r="S17" s="153" t="s">
        <v>3010</v>
      </c>
      <c r="T17" s="153" t="s">
        <v>3011</v>
      </c>
      <c r="U17" s="169">
        <v>1</v>
      </c>
      <c r="V17" s="153" t="s">
        <v>3012</v>
      </c>
      <c r="W17" s="153" t="s">
        <v>2991</v>
      </c>
      <c r="X17" s="155" t="s">
        <v>3013</v>
      </c>
      <c r="Y17" s="153" t="s">
        <v>42</v>
      </c>
      <c r="Z17" s="156" t="s">
        <v>3580</v>
      </c>
      <c r="AA17" s="157">
        <v>1</v>
      </c>
      <c r="AB17" s="157">
        <v>0.8</v>
      </c>
      <c r="AC17" s="158" t="s">
        <v>2804</v>
      </c>
      <c r="AD17" s="153" t="s">
        <v>3012</v>
      </c>
      <c r="AE17" s="159">
        <v>100</v>
      </c>
      <c r="AF17" s="159">
        <v>100</v>
      </c>
      <c r="AG17" s="160" t="s">
        <v>43</v>
      </c>
      <c r="AH17" s="161">
        <v>44384</v>
      </c>
      <c r="AI17" s="153" t="s">
        <v>2818</v>
      </c>
      <c r="AJ17" s="250" t="s">
        <v>3207</v>
      </c>
    </row>
    <row r="18" spans="1:36" s="162" customFormat="1" ht="63" customHeight="1" x14ac:dyDescent="0.25">
      <c r="A18" s="153" t="s">
        <v>2985</v>
      </c>
      <c r="B18" s="153" t="s">
        <v>26</v>
      </c>
      <c r="C18" s="153" t="s">
        <v>27</v>
      </c>
      <c r="D18" s="153" t="s">
        <v>28</v>
      </c>
      <c r="E18" s="153">
        <v>2020</v>
      </c>
      <c r="F18" s="153">
        <v>117</v>
      </c>
      <c r="G18" s="153" t="s">
        <v>2246</v>
      </c>
      <c r="H18" s="153">
        <v>2</v>
      </c>
      <c r="I18" s="153" t="s">
        <v>30</v>
      </c>
      <c r="J18" s="153" t="s">
        <v>1723</v>
      </c>
      <c r="K18" s="153" t="s">
        <v>32</v>
      </c>
      <c r="L18" s="153" t="s">
        <v>424</v>
      </c>
      <c r="M18" s="153" t="s">
        <v>3007</v>
      </c>
      <c r="N18" s="154" t="s">
        <v>2831</v>
      </c>
      <c r="O18" s="154" t="s">
        <v>2831</v>
      </c>
      <c r="P18" s="154"/>
      <c r="Q18" s="153" t="s">
        <v>3014</v>
      </c>
      <c r="R18" s="153" t="s">
        <v>3015</v>
      </c>
      <c r="S18" s="153" t="s">
        <v>3016</v>
      </c>
      <c r="T18" s="153" t="s">
        <v>3017</v>
      </c>
      <c r="U18" s="169">
        <v>2</v>
      </c>
      <c r="V18" s="153" t="s">
        <v>3012</v>
      </c>
      <c r="W18" s="153" t="s">
        <v>2991</v>
      </c>
      <c r="X18" s="155" t="s">
        <v>3013</v>
      </c>
      <c r="Y18" s="153" t="s">
        <v>42</v>
      </c>
      <c r="Z18" s="156" t="s">
        <v>3580</v>
      </c>
      <c r="AA18" s="157">
        <v>1</v>
      </c>
      <c r="AB18" s="157">
        <v>0.8</v>
      </c>
      <c r="AC18" s="158" t="s">
        <v>2804</v>
      </c>
      <c r="AD18" s="153" t="s">
        <v>3012</v>
      </c>
      <c r="AE18" s="159">
        <v>100</v>
      </c>
      <c r="AF18" s="159">
        <v>100</v>
      </c>
      <c r="AG18" s="160" t="s">
        <v>43</v>
      </c>
      <c r="AH18" s="161">
        <v>44384</v>
      </c>
      <c r="AI18" s="153" t="s">
        <v>2818</v>
      </c>
      <c r="AJ18" s="250" t="s">
        <v>3208</v>
      </c>
    </row>
    <row r="19" spans="1:36" s="162" customFormat="1" ht="99" customHeight="1" x14ac:dyDescent="0.25">
      <c r="A19" s="153" t="s">
        <v>2985</v>
      </c>
      <c r="B19" s="153" t="s">
        <v>26</v>
      </c>
      <c r="C19" s="153" t="s">
        <v>27</v>
      </c>
      <c r="D19" s="153" t="s">
        <v>28</v>
      </c>
      <c r="E19" s="153">
        <v>2020</v>
      </c>
      <c r="F19" s="153">
        <v>117</v>
      </c>
      <c r="G19" s="153" t="s">
        <v>2246</v>
      </c>
      <c r="H19" s="153">
        <v>3</v>
      </c>
      <c r="I19" s="153" t="s">
        <v>30</v>
      </c>
      <c r="J19" s="153" t="s">
        <v>1723</v>
      </c>
      <c r="K19" s="153" t="s">
        <v>32</v>
      </c>
      <c r="L19" s="153" t="s">
        <v>424</v>
      </c>
      <c r="M19" s="153" t="s">
        <v>3007</v>
      </c>
      <c r="N19" s="154" t="s">
        <v>2831</v>
      </c>
      <c r="O19" s="154" t="s">
        <v>2831</v>
      </c>
      <c r="P19" s="154"/>
      <c r="Q19" s="153" t="s">
        <v>3014</v>
      </c>
      <c r="R19" s="153" t="s">
        <v>3018</v>
      </c>
      <c r="S19" s="153" t="s">
        <v>3019</v>
      </c>
      <c r="T19" s="153" t="s">
        <v>3020</v>
      </c>
      <c r="U19" s="169">
        <v>6</v>
      </c>
      <c r="V19" s="153" t="s">
        <v>3012</v>
      </c>
      <c r="W19" s="153" t="s">
        <v>2991</v>
      </c>
      <c r="X19" s="155" t="s">
        <v>2992</v>
      </c>
      <c r="Y19" s="153" t="s">
        <v>42</v>
      </c>
      <c r="Z19" s="156" t="s">
        <v>3580</v>
      </c>
      <c r="AA19" s="157">
        <v>1</v>
      </c>
      <c r="AB19" s="157">
        <v>0.8</v>
      </c>
      <c r="AC19" s="158" t="s">
        <v>2804</v>
      </c>
      <c r="AD19" s="153" t="s">
        <v>3012</v>
      </c>
      <c r="AE19" s="159">
        <v>100</v>
      </c>
      <c r="AF19" s="159">
        <v>100</v>
      </c>
      <c r="AG19" s="160" t="s">
        <v>43</v>
      </c>
      <c r="AH19" s="161">
        <v>44568</v>
      </c>
      <c r="AI19" s="153" t="s">
        <v>2818</v>
      </c>
      <c r="AJ19" s="250" t="s">
        <v>3361</v>
      </c>
    </row>
    <row r="20" spans="1:36" s="162" customFormat="1" ht="409.5" customHeight="1" x14ac:dyDescent="0.25">
      <c r="A20" s="153" t="s">
        <v>3044</v>
      </c>
      <c r="B20" s="153" t="s">
        <v>26</v>
      </c>
      <c r="C20" s="153" t="s">
        <v>27</v>
      </c>
      <c r="D20" s="153" t="s">
        <v>28</v>
      </c>
      <c r="E20" s="153">
        <v>2021</v>
      </c>
      <c r="F20" s="153">
        <v>97</v>
      </c>
      <c r="G20" s="153" t="s">
        <v>1975</v>
      </c>
      <c r="H20" s="153">
        <v>1</v>
      </c>
      <c r="I20" s="153" t="s">
        <v>30</v>
      </c>
      <c r="J20" s="153" t="s">
        <v>67</v>
      </c>
      <c r="K20" s="153" t="s">
        <v>32</v>
      </c>
      <c r="L20" s="153" t="s">
        <v>424</v>
      </c>
      <c r="M20" s="153" t="s">
        <v>3045</v>
      </c>
      <c r="N20" s="154" t="s">
        <v>2831</v>
      </c>
      <c r="O20" s="154" t="s">
        <v>2831</v>
      </c>
      <c r="P20" s="154"/>
      <c r="Q20" s="153" t="s">
        <v>3046</v>
      </c>
      <c r="R20" s="153" t="s">
        <v>3047</v>
      </c>
      <c r="S20" s="153" t="s">
        <v>3048</v>
      </c>
      <c r="T20" s="153" t="s">
        <v>3049</v>
      </c>
      <c r="U20" s="169">
        <v>1</v>
      </c>
      <c r="V20" s="153" t="s">
        <v>1984</v>
      </c>
      <c r="W20" s="153" t="s">
        <v>3050</v>
      </c>
      <c r="X20" s="155" t="s">
        <v>3051</v>
      </c>
      <c r="Y20" s="153" t="s">
        <v>42</v>
      </c>
      <c r="Z20" s="156" t="s">
        <v>3580</v>
      </c>
      <c r="AA20" s="157">
        <v>1</v>
      </c>
      <c r="AB20" s="157">
        <v>0.8</v>
      </c>
      <c r="AC20" s="158" t="s">
        <v>2005</v>
      </c>
      <c r="AD20" s="153" t="s">
        <v>1984</v>
      </c>
      <c r="AE20" s="159">
        <v>100</v>
      </c>
      <c r="AF20" s="159">
        <v>100</v>
      </c>
      <c r="AG20" s="160" t="s">
        <v>43</v>
      </c>
      <c r="AH20" s="161">
        <v>44539</v>
      </c>
      <c r="AI20" s="153" t="s">
        <v>2812</v>
      </c>
      <c r="AJ20" s="250" t="s">
        <v>3290</v>
      </c>
    </row>
    <row r="21" spans="1:36" s="162" customFormat="1" ht="409.5" customHeight="1" x14ac:dyDescent="0.25">
      <c r="A21" s="153" t="s">
        <v>3044</v>
      </c>
      <c r="B21" s="153" t="s">
        <v>26</v>
      </c>
      <c r="C21" s="153" t="s">
        <v>27</v>
      </c>
      <c r="D21" s="153" t="s">
        <v>28</v>
      </c>
      <c r="E21" s="153">
        <v>2021</v>
      </c>
      <c r="F21" s="153">
        <v>97</v>
      </c>
      <c r="G21" s="153" t="s">
        <v>3052</v>
      </c>
      <c r="H21" s="153">
        <v>1</v>
      </c>
      <c r="I21" s="153" t="s">
        <v>30</v>
      </c>
      <c r="J21" s="153" t="s">
        <v>67</v>
      </c>
      <c r="K21" s="153" t="s">
        <v>32</v>
      </c>
      <c r="L21" s="153" t="s">
        <v>424</v>
      </c>
      <c r="M21" s="153" t="s">
        <v>3053</v>
      </c>
      <c r="N21" s="154" t="s">
        <v>2831</v>
      </c>
      <c r="O21" s="154" t="s">
        <v>2831</v>
      </c>
      <c r="P21" s="154"/>
      <c r="Q21" s="153" t="s">
        <v>3054</v>
      </c>
      <c r="R21" s="153" t="s">
        <v>3055</v>
      </c>
      <c r="S21" s="153" t="s">
        <v>3048</v>
      </c>
      <c r="T21" s="153" t="s">
        <v>3049</v>
      </c>
      <c r="U21" s="169">
        <v>1</v>
      </c>
      <c r="V21" s="153" t="s">
        <v>1984</v>
      </c>
      <c r="W21" s="153" t="s">
        <v>3050</v>
      </c>
      <c r="X21" s="155" t="s">
        <v>3051</v>
      </c>
      <c r="Y21" s="153" t="s">
        <v>42</v>
      </c>
      <c r="Z21" s="156" t="s">
        <v>3580</v>
      </c>
      <c r="AA21" s="157">
        <v>1</v>
      </c>
      <c r="AB21" s="157">
        <v>0.8</v>
      </c>
      <c r="AC21" s="158" t="s">
        <v>2005</v>
      </c>
      <c r="AD21" s="153" t="s">
        <v>1984</v>
      </c>
      <c r="AE21" s="159">
        <v>100</v>
      </c>
      <c r="AF21" s="159">
        <v>100</v>
      </c>
      <c r="AG21" s="160" t="s">
        <v>43</v>
      </c>
      <c r="AH21" s="161">
        <v>44539</v>
      </c>
      <c r="AI21" s="153" t="s">
        <v>2812</v>
      </c>
      <c r="AJ21" s="250" t="s">
        <v>3291</v>
      </c>
    </row>
    <row r="22" spans="1:36" s="162" customFormat="1" ht="409.5" customHeight="1" x14ac:dyDescent="0.25">
      <c r="A22" s="153" t="s">
        <v>3044</v>
      </c>
      <c r="B22" s="153" t="s">
        <v>26</v>
      </c>
      <c r="C22" s="153" t="s">
        <v>27</v>
      </c>
      <c r="D22" s="153" t="s">
        <v>28</v>
      </c>
      <c r="E22" s="153">
        <v>2021</v>
      </c>
      <c r="F22" s="153">
        <v>97</v>
      </c>
      <c r="G22" s="153" t="s">
        <v>3056</v>
      </c>
      <c r="H22" s="153">
        <v>1</v>
      </c>
      <c r="I22" s="153" t="s">
        <v>30</v>
      </c>
      <c r="J22" s="153" t="s">
        <v>67</v>
      </c>
      <c r="K22" s="153" t="s">
        <v>32</v>
      </c>
      <c r="L22" s="153" t="s">
        <v>424</v>
      </c>
      <c r="M22" s="153" t="s">
        <v>3057</v>
      </c>
      <c r="N22" s="154" t="s">
        <v>2831</v>
      </c>
      <c r="O22" s="154" t="s">
        <v>2831</v>
      </c>
      <c r="P22" s="154"/>
      <c r="Q22" s="153" t="s">
        <v>3058</v>
      </c>
      <c r="R22" s="153" t="s">
        <v>3059</v>
      </c>
      <c r="S22" s="153" t="s">
        <v>1749</v>
      </c>
      <c r="T22" s="153" t="s">
        <v>3060</v>
      </c>
      <c r="U22" s="169">
        <v>1</v>
      </c>
      <c r="V22" s="153" t="s">
        <v>42</v>
      </c>
      <c r="W22" s="153" t="s">
        <v>3050</v>
      </c>
      <c r="X22" s="155" t="s">
        <v>3051</v>
      </c>
      <c r="Y22" s="153" t="s">
        <v>42</v>
      </c>
      <c r="Z22" s="156" t="s">
        <v>3580</v>
      </c>
      <c r="AA22" s="157">
        <v>1</v>
      </c>
      <c r="AB22" s="157">
        <v>1</v>
      </c>
      <c r="AC22" s="158" t="s">
        <v>2005</v>
      </c>
      <c r="AD22" s="153" t="s">
        <v>1984</v>
      </c>
      <c r="AE22" s="159">
        <v>100</v>
      </c>
      <c r="AF22" s="159">
        <v>100</v>
      </c>
      <c r="AG22" s="160" t="s">
        <v>43</v>
      </c>
      <c r="AH22" s="161">
        <v>44566</v>
      </c>
      <c r="AI22" s="153" t="s">
        <v>2812</v>
      </c>
      <c r="AJ22" s="250" t="s">
        <v>3294</v>
      </c>
    </row>
    <row r="23" spans="1:36" s="162" customFormat="1" ht="369" customHeight="1" x14ac:dyDescent="0.25">
      <c r="A23" s="153" t="s">
        <v>3044</v>
      </c>
      <c r="B23" s="153" t="s">
        <v>26</v>
      </c>
      <c r="C23" s="153" t="s">
        <v>27</v>
      </c>
      <c r="D23" s="153" t="s">
        <v>28</v>
      </c>
      <c r="E23" s="153">
        <v>2021</v>
      </c>
      <c r="F23" s="153">
        <v>97</v>
      </c>
      <c r="G23" s="153" t="s">
        <v>3061</v>
      </c>
      <c r="H23" s="153">
        <v>1</v>
      </c>
      <c r="I23" s="153" t="s">
        <v>30</v>
      </c>
      <c r="J23" s="153" t="s">
        <v>67</v>
      </c>
      <c r="K23" s="153" t="s">
        <v>32</v>
      </c>
      <c r="L23" s="153" t="s">
        <v>424</v>
      </c>
      <c r="M23" s="153" t="s">
        <v>3062</v>
      </c>
      <c r="N23" s="154" t="s">
        <v>2831</v>
      </c>
      <c r="O23" s="154" t="s">
        <v>2831</v>
      </c>
      <c r="P23" s="154"/>
      <c r="Q23" s="153" t="s">
        <v>3063</v>
      </c>
      <c r="R23" s="153" t="s">
        <v>3064</v>
      </c>
      <c r="S23" s="153" t="s">
        <v>3065</v>
      </c>
      <c r="T23" s="153" t="s">
        <v>3066</v>
      </c>
      <c r="U23" s="169">
        <v>1</v>
      </c>
      <c r="V23" s="153" t="s">
        <v>1984</v>
      </c>
      <c r="W23" s="153" t="s">
        <v>3050</v>
      </c>
      <c r="X23" s="155" t="s">
        <v>3051</v>
      </c>
      <c r="Y23" s="153" t="s">
        <v>42</v>
      </c>
      <c r="Z23" s="156" t="s">
        <v>3580</v>
      </c>
      <c r="AA23" s="157">
        <v>1</v>
      </c>
      <c r="AB23" s="157">
        <v>1</v>
      </c>
      <c r="AC23" s="158" t="s">
        <v>2005</v>
      </c>
      <c r="AD23" s="153" t="s">
        <v>1984</v>
      </c>
      <c r="AE23" s="159">
        <v>100</v>
      </c>
      <c r="AF23" s="159">
        <v>100</v>
      </c>
      <c r="AG23" s="160" t="s">
        <v>43</v>
      </c>
      <c r="AH23" s="161">
        <v>44539</v>
      </c>
      <c r="AI23" s="153" t="s">
        <v>2812</v>
      </c>
      <c r="AJ23" s="250" t="s">
        <v>3288</v>
      </c>
    </row>
    <row r="24" spans="1:36" s="162" customFormat="1" ht="45" customHeight="1" x14ac:dyDescent="0.25">
      <c r="A24" s="153" t="s">
        <v>3044</v>
      </c>
      <c r="B24" s="153" t="s">
        <v>26</v>
      </c>
      <c r="C24" s="153" t="s">
        <v>27</v>
      </c>
      <c r="D24" s="153" t="s">
        <v>28</v>
      </c>
      <c r="E24" s="153">
        <v>2021</v>
      </c>
      <c r="F24" s="153">
        <v>97</v>
      </c>
      <c r="G24" s="153" t="s">
        <v>2067</v>
      </c>
      <c r="H24" s="153">
        <v>1</v>
      </c>
      <c r="I24" s="153" t="s">
        <v>30</v>
      </c>
      <c r="J24" s="153" t="s">
        <v>67</v>
      </c>
      <c r="K24" s="153" t="s">
        <v>32</v>
      </c>
      <c r="L24" s="153" t="s">
        <v>424</v>
      </c>
      <c r="M24" s="153" t="s">
        <v>3067</v>
      </c>
      <c r="N24" s="154" t="s">
        <v>2831</v>
      </c>
      <c r="O24" s="154" t="s">
        <v>2831</v>
      </c>
      <c r="P24" s="154"/>
      <c r="Q24" s="153" t="s">
        <v>3068</v>
      </c>
      <c r="R24" s="153" t="s">
        <v>3069</v>
      </c>
      <c r="S24" s="153" t="s">
        <v>3070</v>
      </c>
      <c r="T24" s="153" t="s">
        <v>3071</v>
      </c>
      <c r="U24" s="169">
        <v>1</v>
      </c>
      <c r="V24" s="153" t="s">
        <v>307</v>
      </c>
      <c r="W24" s="153" t="s">
        <v>3072</v>
      </c>
      <c r="X24" s="155" t="s">
        <v>3073</v>
      </c>
      <c r="Y24" s="153" t="s">
        <v>42</v>
      </c>
      <c r="Z24" s="156" t="s">
        <v>3580</v>
      </c>
      <c r="AA24" s="157">
        <v>1</v>
      </c>
      <c r="AB24" s="157">
        <v>1</v>
      </c>
      <c r="AC24" s="158" t="s">
        <v>2809</v>
      </c>
      <c r="AD24" s="153" t="s">
        <v>307</v>
      </c>
      <c r="AE24" s="159">
        <v>100</v>
      </c>
      <c r="AF24" s="159">
        <v>100</v>
      </c>
      <c r="AG24" s="160" t="s">
        <v>43</v>
      </c>
      <c r="AH24" s="161">
        <v>44447</v>
      </c>
      <c r="AI24" s="153" t="s">
        <v>2982</v>
      </c>
      <c r="AJ24" s="250" t="s">
        <v>3214</v>
      </c>
    </row>
    <row r="25" spans="1:36" s="162" customFormat="1" ht="42" customHeight="1" x14ac:dyDescent="0.25">
      <c r="A25" s="153" t="s">
        <v>3044</v>
      </c>
      <c r="B25" s="153" t="s">
        <v>26</v>
      </c>
      <c r="C25" s="153" t="s">
        <v>27</v>
      </c>
      <c r="D25" s="153" t="s">
        <v>28</v>
      </c>
      <c r="E25" s="153">
        <v>2021</v>
      </c>
      <c r="F25" s="153">
        <v>97</v>
      </c>
      <c r="G25" s="153" t="s">
        <v>2067</v>
      </c>
      <c r="H25" s="153">
        <v>2</v>
      </c>
      <c r="I25" s="153" t="s">
        <v>30</v>
      </c>
      <c r="J25" s="153" t="s">
        <v>67</v>
      </c>
      <c r="K25" s="153" t="s">
        <v>32</v>
      </c>
      <c r="L25" s="153" t="s">
        <v>424</v>
      </c>
      <c r="M25" s="153" t="s">
        <v>3067</v>
      </c>
      <c r="N25" s="154" t="s">
        <v>2831</v>
      </c>
      <c r="O25" s="154" t="s">
        <v>2831</v>
      </c>
      <c r="P25" s="154"/>
      <c r="Q25" s="153" t="s">
        <v>3068</v>
      </c>
      <c r="R25" s="168" t="s">
        <v>3074</v>
      </c>
      <c r="S25" s="153" t="s">
        <v>3075</v>
      </c>
      <c r="T25" s="153" t="s">
        <v>3076</v>
      </c>
      <c r="U25" s="169">
        <v>10</v>
      </c>
      <c r="V25" s="153" t="s">
        <v>307</v>
      </c>
      <c r="W25" s="153" t="s">
        <v>3077</v>
      </c>
      <c r="X25" s="155" t="s">
        <v>3078</v>
      </c>
      <c r="Y25" s="153" t="s">
        <v>42</v>
      </c>
      <c r="Z25" s="156" t="s">
        <v>1743</v>
      </c>
      <c r="AA25" s="160"/>
      <c r="AB25" s="160"/>
      <c r="AC25" s="158" t="s">
        <v>2809</v>
      </c>
      <c r="AD25" s="153" t="s">
        <v>307</v>
      </c>
      <c r="AE25" s="159">
        <v>100</v>
      </c>
      <c r="AF25" s="159">
        <v>100</v>
      </c>
      <c r="AG25" s="160" t="s">
        <v>43</v>
      </c>
      <c r="AH25" s="161">
        <v>44753</v>
      </c>
      <c r="AI25" s="153" t="s">
        <v>3369</v>
      </c>
      <c r="AJ25" s="250" t="s">
        <v>3390</v>
      </c>
    </row>
    <row r="26" spans="1:36" s="162" customFormat="1" ht="55.5" customHeight="1" x14ac:dyDescent="0.25">
      <c r="A26" s="153" t="s">
        <v>3044</v>
      </c>
      <c r="B26" s="153" t="s">
        <v>26</v>
      </c>
      <c r="C26" s="153" t="s">
        <v>27</v>
      </c>
      <c r="D26" s="153" t="s">
        <v>28</v>
      </c>
      <c r="E26" s="153">
        <v>2021</v>
      </c>
      <c r="F26" s="153">
        <v>97</v>
      </c>
      <c r="G26" s="153" t="s">
        <v>2067</v>
      </c>
      <c r="H26" s="153">
        <v>3</v>
      </c>
      <c r="I26" s="153" t="s">
        <v>30</v>
      </c>
      <c r="J26" s="153" t="s">
        <v>67</v>
      </c>
      <c r="K26" s="153" t="s">
        <v>32</v>
      </c>
      <c r="L26" s="153" t="s">
        <v>424</v>
      </c>
      <c r="M26" s="153" t="s">
        <v>3067</v>
      </c>
      <c r="N26" s="154" t="s">
        <v>2831</v>
      </c>
      <c r="O26" s="154" t="s">
        <v>2831</v>
      </c>
      <c r="P26" s="154"/>
      <c r="Q26" s="153" t="s">
        <v>3068</v>
      </c>
      <c r="R26" s="168" t="s">
        <v>3079</v>
      </c>
      <c r="S26" s="153" t="s">
        <v>3080</v>
      </c>
      <c r="T26" s="153" t="s">
        <v>3081</v>
      </c>
      <c r="U26" s="169">
        <v>5</v>
      </c>
      <c r="V26" s="153" t="s">
        <v>307</v>
      </c>
      <c r="W26" s="153" t="s">
        <v>3077</v>
      </c>
      <c r="X26" s="155" t="s">
        <v>3078</v>
      </c>
      <c r="Y26" s="153" t="s">
        <v>42</v>
      </c>
      <c r="Z26" s="156" t="s">
        <v>1743</v>
      </c>
      <c r="AA26" s="160"/>
      <c r="AB26" s="160"/>
      <c r="AC26" s="158" t="s">
        <v>2809</v>
      </c>
      <c r="AD26" s="153" t="s">
        <v>307</v>
      </c>
      <c r="AE26" s="159">
        <v>100</v>
      </c>
      <c r="AF26" s="159">
        <v>100</v>
      </c>
      <c r="AG26" s="160" t="s">
        <v>43</v>
      </c>
      <c r="AH26" s="161">
        <v>44753</v>
      </c>
      <c r="AI26" s="153" t="s">
        <v>3369</v>
      </c>
      <c r="AJ26" s="250" t="s">
        <v>3663</v>
      </c>
    </row>
    <row r="27" spans="1:36" s="162" customFormat="1" ht="36" customHeight="1" x14ac:dyDescent="0.25">
      <c r="A27" s="153" t="s">
        <v>3044</v>
      </c>
      <c r="B27" s="153" t="s">
        <v>26</v>
      </c>
      <c r="C27" s="153" t="s">
        <v>27</v>
      </c>
      <c r="D27" s="153" t="s">
        <v>28</v>
      </c>
      <c r="E27" s="153">
        <v>2021</v>
      </c>
      <c r="F27" s="153">
        <v>97</v>
      </c>
      <c r="G27" s="153" t="s">
        <v>2073</v>
      </c>
      <c r="H27" s="153">
        <v>1</v>
      </c>
      <c r="I27" s="153" t="s">
        <v>30</v>
      </c>
      <c r="J27" s="153" t="s">
        <v>67</v>
      </c>
      <c r="K27" s="153" t="s">
        <v>32</v>
      </c>
      <c r="L27" s="153" t="s">
        <v>424</v>
      </c>
      <c r="M27" s="153" t="s">
        <v>3082</v>
      </c>
      <c r="N27" s="154" t="s">
        <v>2831</v>
      </c>
      <c r="O27" s="154" t="s">
        <v>2831</v>
      </c>
      <c r="P27" s="154"/>
      <c r="Q27" s="153" t="s">
        <v>3068</v>
      </c>
      <c r="R27" s="153" t="s">
        <v>3083</v>
      </c>
      <c r="S27" s="153" t="s">
        <v>3084</v>
      </c>
      <c r="T27" s="153" t="s">
        <v>3085</v>
      </c>
      <c r="U27" s="169">
        <v>1</v>
      </c>
      <c r="V27" s="153" t="s">
        <v>307</v>
      </c>
      <c r="W27" s="153" t="s">
        <v>3072</v>
      </c>
      <c r="X27" s="155" t="s">
        <v>3073</v>
      </c>
      <c r="Y27" s="153" t="s">
        <v>42</v>
      </c>
      <c r="Z27" s="156" t="s">
        <v>3580</v>
      </c>
      <c r="AA27" s="157">
        <v>1</v>
      </c>
      <c r="AB27" s="157">
        <v>1</v>
      </c>
      <c r="AC27" s="158" t="s">
        <v>2809</v>
      </c>
      <c r="AD27" s="153" t="s">
        <v>307</v>
      </c>
      <c r="AE27" s="159">
        <v>100</v>
      </c>
      <c r="AF27" s="159">
        <v>100</v>
      </c>
      <c r="AG27" s="160" t="s">
        <v>43</v>
      </c>
      <c r="AH27" s="161">
        <v>44447</v>
      </c>
      <c r="AI27" s="153" t="s">
        <v>2982</v>
      </c>
      <c r="AJ27" s="250" t="s">
        <v>3215</v>
      </c>
    </row>
    <row r="28" spans="1:36" s="162" customFormat="1" ht="45" customHeight="1" x14ac:dyDescent="0.25">
      <c r="A28" s="153" t="s">
        <v>3044</v>
      </c>
      <c r="B28" s="153" t="s">
        <v>26</v>
      </c>
      <c r="C28" s="153" t="s">
        <v>27</v>
      </c>
      <c r="D28" s="153" t="s">
        <v>28</v>
      </c>
      <c r="E28" s="153">
        <v>2021</v>
      </c>
      <c r="F28" s="153">
        <v>97</v>
      </c>
      <c r="G28" s="153" t="s">
        <v>2073</v>
      </c>
      <c r="H28" s="153">
        <v>2</v>
      </c>
      <c r="I28" s="153" t="s">
        <v>30</v>
      </c>
      <c r="J28" s="153" t="s">
        <v>67</v>
      </c>
      <c r="K28" s="153" t="s">
        <v>32</v>
      </c>
      <c r="L28" s="153" t="s">
        <v>424</v>
      </c>
      <c r="M28" s="153" t="s">
        <v>3082</v>
      </c>
      <c r="N28" s="154" t="s">
        <v>2831</v>
      </c>
      <c r="O28" s="154" t="s">
        <v>2831</v>
      </c>
      <c r="P28" s="154"/>
      <c r="Q28" s="153" t="s">
        <v>3068</v>
      </c>
      <c r="R28" s="153" t="s">
        <v>3069</v>
      </c>
      <c r="S28" s="153" t="s">
        <v>3086</v>
      </c>
      <c r="T28" s="153" t="s">
        <v>3071</v>
      </c>
      <c r="U28" s="169">
        <v>1</v>
      </c>
      <c r="V28" s="153" t="s">
        <v>307</v>
      </c>
      <c r="W28" s="153" t="s">
        <v>3072</v>
      </c>
      <c r="X28" s="155" t="s">
        <v>3073</v>
      </c>
      <c r="Y28" s="153" t="s">
        <v>42</v>
      </c>
      <c r="Z28" s="156" t="s">
        <v>3580</v>
      </c>
      <c r="AA28" s="157">
        <v>1</v>
      </c>
      <c r="AB28" s="157">
        <v>0.8</v>
      </c>
      <c r="AC28" s="158" t="s">
        <v>2809</v>
      </c>
      <c r="AD28" s="153" t="s">
        <v>307</v>
      </c>
      <c r="AE28" s="159">
        <v>100</v>
      </c>
      <c r="AF28" s="159">
        <v>100</v>
      </c>
      <c r="AG28" s="160" t="s">
        <v>43</v>
      </c>
      <c r="AH28" s="161">
        <v>44447</v>
      </c>
      <c r="AI28" s="153" t="s">
        <v>2982</v>
      </c>
      <c r="AJ28" s="250" t="s">
        <v>3214</v>
      </c>
    </row>
    <row r="29" spans="1:36" s="162" customFormat="1" ht="33" customHeight="1" x14ac:dyDescent="0.25">
      <c r="A29" s="153" t="s">
        <v>3044</v>
      </c>
      <c r="B29" s="153" t="s">
        <v>26</v>
      </c>
      <c r="C29" s="153" t="s">
        <v>27</v>
      </c>
      <c r="D29" s="153" t="s">
        <v>28</v>
      </c>
      <c r="E29" s="153">
        <v>2021</v>
      </c>
      <c r="F29" s="153">
        <v>97</v>
      </c>
      <c r="G29" s="153" t="s">
        <v>2073</v>
      </c>
      <c r="H29" s="153">
        <v>3</v>
      </c>
      <c r="I29" s="153" t="s">
        <v>30</v>
      </c>
      <c r="J29" s="153" t="s">
        <v>67</v>
      </c>
      <c r="K29" s="153" t="s">
        <v>32</v>
      </c>
      <c r="L29" s="153" t="s">
        <v>424</v>
      </c>
      <c r="M29" s="153" t="s">
        <v>3082</v>
      </c>
      <c r="N29" s="154" t="s">
        <v>2831</v>
      </c>
      <c r="O29" s="154" t="s">
        <v>2831</v>
      </c>
      <c r="P29" s="154"/>
      <c r="Q29" s="153" t="s">
        <v>3068</v>
      </c>
      <c r="R29" s="168" t="s">
        <v>3074</v>
      </c>
      <c r="S29" s="153" t="s">
        <v>3087</v>
      </c>
      <c r="T29" s="153" t="s">
        <v>3076</v>
      </c>
      <c r="U29" s="169">
        <v>10</v>
      </c>
      <c r="V29" s="153" t="s">
        <v>307</v>
      </c>
      <c r="W29" s="153" t="s">
        <v>3077</v>
      </c>
      <c r="X29" s="155" t="s">
        <v>3078</v>
      </c>
      <c r="Y29" s="153" t="s">
        <v>42</v>
      </c>
      <c r="Z29" s="156" t="s">
        <v>1743</v>
      </c>
      <c r="AA29" s="160"/>
      <c r="AB29" s="160"/>
      <c r="AC29" s="158" t="s">
        <v>2809</v>
      </c>
      <c r="AD29" s="153" t="s">
        <v>307</v>
      </c>
      <c r="AE29" s="159">
        <v>100</v>
      </c>
      <c r="AF29" s="159">
        <v>100</v>
      </c>
      <c r="AG29" s="160" t="s">
        <v>43</v>
      </c>
      <c r="AH29" s="161">
        <v>44753</v>
      </c>
      <c r="AI29" s="153" t="s">
        <v>3369</v>
      </c>
      <c r="AJ29" s="250" t="s">
        <v>3390</v>
      </c>
    </row>
    <row r="30" spans="1:36" s="162" customFormat="1" ht="14.25" customHeight="1" x14ac:dyDescent="0.25">
      <c r="A30" s="153" t="s">
        <v>3044</v>
      </c>
      <c r="B30" s="153" t="s">
        <v>26</v>
      </c>
      <c r="C30" s="153" t="s">
        <v>27</v>
      </c>
      <c r="D30" s="153" t="s">
        <v>28</v>
      </c>
      <c r="E30" s="153">
        <v>2021</v>
      </c>
      <c r="F30" s="153">
        <v>97</v>
      </c>
      <c r="G30" s="153" t="s">
        <v>2073</v>
      </c>
      <c r="H30" s="153">
        <v>4</v>
      </c>
      <c r="I30" s="153" t="s">
        <v>30</v>
      </c>
      <c r="J30" s="153" t="s">
        <v>67</v>
      </c>
      <c r="K30" s="153" t="s">
        <v>32</v>
      </c>
      <c r="L30" s="153" t="s">
        <v>424</v>
      </c>
      <c r="M30" s="153" t="s">
        <v>3082</v>
      </c>
      <c r="N30" s="154" t="s">
        <v>2831</v>
      </c>
      <c r="O30" s="154" t="s">
        <v>2831</v>
      </c>
      <c r="P30" s="154"/>
      <c r="Q30" s="153" t="s">
        <v>3068</v>
      </c>
      <c r="R30" s="168" t="s">
        <v>3079</v>
      </c>
      <c r="S30" s="153" t="s">
        <v>3088</v>
      </c>
      <c r="T30" s="153" t="s">
        <v>3081</v>
      </c>
      <c r="U30" s="169">
        <v>5</v>
      </c>
      <c r="V30" s="153" t="s">
        <v>307</v>
      </c>
      <c r="W30" s="153" t="s">
        <v>3077</v>
      </c>
      <c r="X30" s="155" t="s">
        <v>3078</v>
      </c>
      <c r="Y30" s="153" t="s">
        <v>42</v>
      </c>
      <c r="Z30" s="156" t="s">
        <v>1743</v>
      </c>
      <c r="AA30" s="160"/>
      <c r="AB30" s="160"/>
      <c r="AC30" s="158" t="s">
        <v>2809</v>
      </c>
      <c r="AD30" s="153" t="s">
        <v>307</v>
      </c>
      <c r="AE30" s="159">
        <v>100</v>
      </c>
      <c r="AF30" s="159">
        <v>100</v>
      </c>
      <c r="AG30" s="160" t="s">
        <v>43</v>
      </c>
      <c r="AH30" s="161">
        <v>44753</v>
      </c>
      <c r="AI30" s="153" t="s">
        <v>3369</v>
      </c>
      <c r="AJ30" s="250" t="s">
        <v>3391</v>
      </c>
    </row>
    <row r="31" spans="1:36" s="162" customFormat="1" ht="14.25" customHeight="1" x14ac:dyDescent="0.25">
      <c r="A31" s="153" t="s">
        <v>3044</v>
      </c>
      <c r="B31" s="153" t="s">
        <v>26</v>
      </c>
      <c r="C31" s="153" t="s">
        <v>27</v>
      </c>
      <c r="D31" s="153" t="s">
        <v>28</v>
      </c>
      <c r="E31" s="153">
        <v>2021</v>
      </c>
      <c r="F31" s="153">
        <v>97</v>
      </c>
      <c r="G31" s="153" t="s">
        <v>2085</v>
      </c>
      <c r="H31" s="153">
        <v>1</v>
      </c>
      <c r="I31" s="153" t="s">
        <v>30</v>
      </c>
      <c r="J31" s="153" t="s">
        <v>67</v>
      </c>
      <c r="K31" s="153" t="s">
        <v>32</v>
      </c>
      <c r="L31" s="153" t="s">
        <v>424</v>
      </c>
      <c r="M31" s="153" t="s">
        <v>3089</v>
      </c>
      <c r="N31" s="154" t="s">
        <v>2831</v>
      </c>
      <c r="O31" s="154" t="s">
        <v>2831</v>
      </c>
      <c r="P31" s="154"/>
      <c r="Q31" s="153" t="s">
        <v>3090</v>
      </c>
      <c r="R31" s="168" t="s">
        <v>3091</v>
      </c>
      <c r="S31" s="153" t="s">
        <v>3092</v>
      </c>
      <c r="T31" s="153" t="s">
        <v>3093</v>
      </c>
      <c r="U31" s="169">
        <v>0.3</v>
      </c>
      <c r="V31" s="153" t="s">
        <v>1984</v>
      </c>
      <c r="W31" s="153" t="s">
        <v>3050</v>
      </c>
      <c r="X31" s="155" t="s">
        <v>3094</v>
      </c>
      <c r="Y31" s="153" t="s">
        <v>42</v>
      </c>
      <c r="Z31" s="156" t="s">
        <v>1743</v>
      </c>
      <c r="AA31" s="160"/>
      <c r="AB31" s="160"/>
      <c r="AC31" s="158" t="s">
        <v>2005</v>
      </c>
      <c r="AD31" s="153" t="s">
        <v>1984</v>
      </c>
      <c r="AE31" s="159">
        <v>100</v>
      </c>
      <c r="AF31" s="159">
        <v>100</v>
      </c>
      <c r="AG31" s="160" t="s">
        <v>43</v>
      </c>
      <c r="AH31" s="161">
        <v>44720</v>
      </c>
      <c r="AI31" s="153" t="s">
        <v>3379</v>
      </c>
      <c r="AJ31" s="250" t="s">
        <v>3384</v>
      </c>
    </row>
    <row r="32" spans="1:36" s="162" customFormat="1" ht="14.25" customHeight="1" x14ac:dyDescent="0.25">
      <c r="A32" s="153" t="s">
        <v>3044</v>
      </c>
      <c r="B32" s="153" t="s">
        <v>26</v>
      </c>
      <c r="C32" s="153" t="s">
        <v>27</v>
      </c>
      <c r="D32" s="153" t="s">
        <v>28</v>
      </c>
      <c r="E32" s="153">
        <v>2021</v>
      </c>
      <c r="F32" s="153">
        <v>97</v>
      </c>
      <c r="G32" s="153" t="s">
        <v>2085</v>
      </c>
      <c r="H32" s="153">
        <v>2</v>
      </c>
      <c r="I32" s="153" t="s">
        <v>30</v>
      </c>
      <c r="J32" s="153" t="s">
        <v>67</v>
      </c>
      <c r="K32" s="153" t="s">
        <v>32</v>
      </c>
      <c r="L32" s="153" t="s">
        <v>424</v>
      </c>
      <c r="M32" s="153" t="s">
        <v>3089</v>
      </c>
      <c r="N32" s="154" t="s">
        <v>2831</v>
      </c>
      <c r="O32" s="154" t="s">
        <v>2831</v>
      </c>
      <c r="P32" s="154"/>
      <c r="Q32" s="153" t="s">
        <v>3090</v>
      </c>
      <c r="R32" s="168" t="s">
        <v>3095</v>
      </c>
      <c r="S32" s="153" t="s">
        <v>3096</v>
      </c>
      <c r="T32" s="153" t="s">
        <v>3097</v>
      </c>
      <c r="U32" s="169">
        <v>1</v>
      </c>
      <c r="V32" s="153" t="s">
        <v>1984</v>
      </c>
      <c r="W32" s="153" t="s">
        <v>3050</v>
      </c>
      <c r="X32" s="155" t="s">
        <v>3094</v>
      </c>
      <c r="Y32" s="153" t="s">
        <v>42</v>
      </c>
      <c r="Z32" s="156" t="s">
        <v>1743</v>
      </c>
      <c r="AA32" s="160"/>
      <c r="AB32" s="160"/>
      <c r="AC32" s="158" t="s">
        <v>2005</v>
      </c>
      <c r="AD32" s="153" t="s">
        <v>1984</v>
      </c>
      <c r="AE32" s="159">
        <v>100</v>
      </c>
      <c r="AF32" s="159">
        <v>100</v>
      </c>
      <c r="AG32" s="160" t="s">
        <v>43</v>
      </c>
      <c r="AH32" s="161">
        <v>44720</v>
      </c>
      <c r="AI32" s="153" t="s">
        <v>3379</v>
      </c>
      <c r="AJ32" s="250" t="s">
        <v>3383</v>
      </c>
    </row>
    <row r="33" spans="1:36" s="162" customFormat="1" ht="14.25" customHeight="1" x14ac:dyDescent="0.25">
      <c r="A33" s="153" t="s">
        <v>3044</v>
      </c>
      <c r="B33" s="153" t="s">
        <v>26</v>
      </c>
      <c r="C33" s="153" t="s">
        <v>27</v>
      </c>
      <c r="D33" s="153" t="s">
        <v>28</v>
      </c>
      <c r="E33" s="153">
        <v>2021</v>
      </c>
      <c r="F33" s="153">
        <v>97</v>
      </c>
      <c r="G33" s="153" t="s">
        <v>2085</v>
      </c>
      <c r="H33" s="153">
        <v>3</v>
      </c>
      <c r="I33" s="153" t="s">
        <v>30</v>
      </c>
      <c r="J33" s="153" t="s">
        <v>67</v>
      </c>
      <c r="K33" s="153" t="s">
        <v>32</v>
      </c>
      <c r="L33" s="153" t="s">
        <v>424</v>
      </c>
      <c r="M33" s="153" t="s">
        <v>3089</v>
      </c>
      <c r="N33" s="154" t="s">
        <v>2831</v>
      </c>
      <c r="O33" s="154" t="s">
        <v>2831</v>
      </c>
      <c r="P33" s="154"/>
      <c r="Q33" s="153" t="s">
        <v>3090</v>
      </c>
      <c r="R33" s="168" t="s">
        <v>3098</v>
      </c>
      <c r="S33" s="153" t="s">
        <v>3099</v>
      </c>
      <c r="T33" s="153" t="s">
        <v>3100</v>
      </c>
      <c r="U33" s="169">
        <v>1</v>
      </c>
      <c r="V33" s="153" t="s">
        <v>1984</v>
      </c>
      <c r="W33" s="153" t="s">
        <v>3050</v>
      </c>
      <c r="X33" s="155" t="s">
        <v>3094</v>
      </c>
      <c r="Y33" s="153" t="s">
        <v>42</v>
      </c>
      <c r="Z33" s="156" t="s">
        <v>1743</v>
      </c>
      <c r="AA33" s="160"/>
      <c r="AB33" s="160"/>
      <c r="AC33" s="158" t="s">
        <v>2005</v>
      </c>
      <c r="AD33" s="153" t="s">
        <v>1984</v>
      </c>
      <c r="AE33" s="159">
        <v>100</v>
      </c>
      <c r="AF33" s="159">
        <v>100</v>
      </c>
      <c r="AG33" s="160" t="s">
        <v>43</v>
      </c>
      <c r="AH33" s="161">
        <v>44720</v>
      </c>
      <c r="AI33" s="153" t="s">
        <v>3379</v>
      </c>
      <c r="AJ33" s="250" t="s">
        <v>3385</v>
      </c>
    </row>
    <row r="34" spans="1:36" s="162" customFormat="1" ht="14.25" customHeight="1" x14ac:dyDescent="0.25">
      <c r="A34" s="153" t="s">
        <v>3044</v>
      </c>
      <c r="B34" s="153" t="s">
        <v>26</v>
      </c>
      <c r="C34" s="153" t="s">
        <v>27</v>
      </c>
      <c r="D34" s="153" t="s">
        <v>28</v>
      </c>
      <c r="E34" s="153">
        <v>2021</v>
      </c>
      <c r="F34" s="153">
        <v>97</v>
      </c>
      <c r="G34" s="153" t="s">
        <v>2103</v>
      </c>
      <c r="H34" s="153">
        <v>1</v>
      </c>
      <c r="I34" s="153" t="s">
        <v>30</v>
      </c>
      <c r="J34" s="153" t="s">
        <v>67</v>
      </c>
      <c r="K34" s="153" t="s">
        <v>32</v>
      </c>
      <c r="L34" s="153" t="s">
        <v>424</v>
      </c>
      <c r="M34" s="153" t="s">
        <v>3101</v>
      </c>
      <c r="N34" s="154" t="s">
        <v>2831</v>
      </c>
      <c r="O34" s="154" t="s">
        <v>2831</v>
      </c>
      <c r="P34" s="154"/>
      <c r="Q34" s="153" t="s">
        <v>3102</v>
      </c>
      <c r="R34" s="168" t="s">
        <v>3103</v>
      </c>
      <c r="S34" s="153" t="s">
        <v>3104</v>
      </c>
      <c r="T34" s="153" t="s">
        <v>3105</v>
      </c>
      <c r="U34" s="169">
        <v>1</v>
      </c>
      <c r="V34" s="153" t="s">
        <v>1910</v>
      </c>
      <c r="W34" s="153" t="s">
        <v>3050</v>
      </c>
      <c r="X34" s="155" t="s">
        <v>3094</v>
      </c>
      <c r="Y34" s="153" t="s">
        <v>42</v>
      </c>
      <c r="Z34" s="156" t="s">
        <v>1743</v>
      </c>
      <c r="AA34" s="160"/>
      <c r="AB34" s="160"/>
      <c r="AC34" s="158" t="s">
        <v>2005</v>
      </c>
      <c r="AD34" s="153" t="s">
        <v>1910</v>
      </c>
      <c r="AE34" s="159">
        <v>100</v>
      </c>
      <c r="AF34" s="159">
        <v>100</v>
      </c>
      <c r="AG34" s="160" t="s">
        <v>43</v>
      </c>
      <c r="AH34" s="161">
        <v>44596</v>
      </c>
      <c r="AI34" s="153" t="s">
        <v>2812</v>
      </c>
      <c r="AJ34" s="250" t="s">
        <v>3367</v>
      </c>
    </row>
    <row r="35" spans="1:36" s="162" customFormat="1" ht="14.25" customHeight="1" x14ac:dyDescent="0.25">
      <c r="A35" s="153" t="s">
        <v>3044</v>
      </c>
      <c r="B35" s="153" t="s">
        <v>26</v>
      </c>
      <c r="C35" s="153" t="s">
        <v>27</v>
      </c>
      <c r="D35" s="153" t="s">
        <v>28</v>
      </c>
      <c r="E35" s="153">
        <v>2021</v>
      </c>
      <c r="F35" s="153">
        <v>97</v>
      </c>
      <c r="G35" s="153" t="s">
        <v>2103</v>
      </c>
      <c r="H35" s="153">
        <v>2</v>
      </c>
      <c r="I35" s="153" t="s">
        <v>30</v>
      </c>
      <c r="J35" s="153" t="s">
        <v>67</v>
      </c>
      <c r="K35" s="153" t="s">
        <v>32</v>
      </c>
      <c r="L35" s="153" t="s">
        <v>424</v>
      </c>
      <c r="M35" s="153" t="s">
        <v>3101</v>
      </c>
      <c r="N35" s="154" t="s">
        <v>2831</v>
      </c>
      <c r="O35" s="154" t="s">
        <v>2831</v>
      </c>
      <c r="P35" s="154"/>
      <c r="Q35" s="153" t="s">
        <v>3102</v>
      </c>
      <c r="R35" s="168" t="s">
        <v>3106</v>
      </c>
      <c r="S35" s="153" t="s">
        <v>3107</v>
      </c>
      <c r="T35" s="153" t="s">
        <v>3108</v>
      </c>
      <c r="U35" s="169">
        <v>0.1</v>
      </c>
      <c r="V35" s="153" t="s">
        <v>1910</v>
      </c>
      <c r="W35" s="153" t="s">
        <v>3109</v>
      </c>
      <c r="X35" s="155" t="s">
        <v>3094</v>
      </c>
      <c r="Y35" s="153" t="s">
        <v>42</v>
      </c>
      <c r="Z35" s="156" t="s">
        <v>1743</v>
      </c>
      <c r="AA35" s="160"/>
      <c r="AB35" s="160"/>
      <c r="AC35" s="158" t="s">
        <v>2005</v>
      </c>
      <c r="AD35" s="153" t="s">
        <v>1910</v>
      </c>
      <c r="AE35" s="159">
        <v>100</v>
      </c>
      <c r="AF35" s="159">
        <v>100</v>
      </c>
      <c r="AG35" s="160" t="s">
        <v>43</v>
      </c>
      <c r="AH35" s="161">
        <v>44720</v>
      </c>
      <c r="AI35" s="153" t="s">
        <v>3379</v>
      </c>
      <c r="AJ35" s="250" t="s">
        <v>3382</v>
      </c>
    </row>
    <row r="36" spans="1:36" s="162" customFormat="1" ht="378" customHeight="1" x14ac:dyDescent="0.25">
      <c r="A36" s="153" t="s">
        <v>3044</v>
      </c>
      <c r="B36" s="153" t="s">
        <v>26</v>
      </c>
      <c r="C36" s="153" t="s">
        <v>27</v>
      </c>
      <c r="D36" s="153" t="s">
        <v>28</v>
      </c>
      <c r="E36" s="153">
        <v>2021</v>
      </c>
      <c r="F36" s="153">
        <v>97</v>
      </c>
      <c r="G36" s="153" t="s">
        <v>3110</v>
      </c>
      <c r="H36" s="153">
        <v>1</v>
      </c>
      <c r="I36" s="153" t="s">
        <v>30</v>
      </c>
      <c r="J36" s="153" t="s">
        <v>67</v>
      </c>
      <c r="K36" s="153" t="s">
        <v>32</v>
      </c>
      <c r="L36" s="153" t="s">
        <v>424</v>
      </c>
      <c r="M36" s="153" t="s">
        <v>3111</v>
      </c>
      <c r="N36" s="154" t="s">
        <v>2831</v>
      </c>
      <c r="O36" s="154" t="s">
        <v>2831</v>
      </c>
      <c r="P36" s="154"/>
      <c r="Q36" s="153" t="s">
        <v>3112</v>
      </c>
      <c r="R36" s="153" t="s">
        <v>3113</v>
      </c>
      <c r="S36" s="153" t="s">
        <v>3114</v>
      </c>
      <c r="T36" s="153" t="s">
        <v>3115</v>
      </c>
      <c r="U36" s="169">
        <v>1</v>
      </c>
      <c r="V36" s="153" t="s">
        <v>1910</v>
      </c>
      <c r="W36" s="153" t="s">
        <v>3050</v>
      </c>
      <c r="X36" s="155" t="s">
        <v>3051</v>
      </c>
      <c r="Y36" s="153" t="s">
        <v>42</v>
      </c>
      <c r="Z36" s="156" t="s">
        <v>3580</v>
      </c>
      <c r="AA36" s="157">
        <v>1</v>
      </c>
      <c r="AB36" s="157">
        <v>0.8</v>
      </c>
      <c r="AC36" s="158" t="s">
        <v>2005</v>
      </c>
      <c r="AD36" s="153" t="s">
        <v>1910</v>
      </c>
      <c r="AE36" s="159">
        <v>100</v>
      </c>
      <c r="AF36" s="159">
        <v>100</v>
      </c>
      <c r="AG36" s="160" t="s">
        <v>43</v>
      </c>
      <c r="AH36" s="161">
        <v>44567</v>
      </c>
      <c r="AI36" s="153" t="s">
        <v>2812</v>
      </c>
      <c r="AJ36" s="250" t="s">
        <v>3298</v>
      </c>
    </row>
    <row r="37" spans="1:36" s="162" customFormat="1" ht="171" customHeight="1" x14ac:dyDescent="0.25">
      <c r="A37" s="153" t="s">
        <v>3044</v>
      </c>
      <c r="B37" s="153" t="s">
        <v>26</v>
      </c>
      <c r="C37" s="153" t="s">
        <v>27</v>
      </c>
      <c r="D37" s="153" t="s">
        <v>28</v>
      </c>
      <c r="E37" s="153">
        <v>2021</v>
      </c>
      <c r="F37" s="153">
        <v>97</v>
      </c>
      <c r="G37" s="153" t="s">
        <v>2927</v>
      </c>
      <c r="H37" s="153">
        <v>1</v>
      </c>
      <c r="I37" s="153" t="s">
        <v>30</v>
      </c>
      <c r="J37" s="153" t="s">
        <v>67</v>
      </c>
      <c r="K37" s="153" t="s">
        <v>1017</v>
      </c>
      <c r="L37" s="153" t="s">
        <v>2928</v>
      </c>
      <c r="M37" s="153" t="s">
        <v>3116</v>
      </c>
      <c r="N37" s="154" t="s">
        <v>2831</v>
      </c>
      <c r="O37" s="154"/>
      <c r="P37" s="154"/>
      <c r="Q37" s="153" t="s">
        <v>3117</v>
      </c>
      <c r="R37" s="153" t="s">
        <v>3118</v>
      </c>
      <c r="S37" s="153" t="s">
        <v>3119</v>
      </c>
      <c r="T37" s="153" t="s">
        <v>3120</v>
      </c>
      <c r="U37" s="169">
        <v>1</v>
      </c>
      <c r="V37" s="153" t="s">
        <v>2005</v>
      </c>
      <c r="W37" s="153" t="s">
        <v>3050</v>
      </c>
      <c r="X37" s="155" t="s">
        <v>3051</v>
      </c>
      <c r="Y37" s="153" t="s">
        <v>42</v>
      </c>
      <c r="Z37" s="156" t="s">
        <v>3580</v>
      </c>
      <c r="AA37" s="157">
        <v>1</v>
      </c>
      <c r="AB37" s="157">
        <v>0.8</v>
      </c>
      <c r="AC37" s="158" t="s">
        <v>2005</v>
      </c>
      <c r="AD37" s="153" t="s">
        <v>2005</v>
      </c>
      <c r="AE37" s="159">
        <v>100</v>
      </c>
      <c r="AF37" s="159">
        <v>100</v>
      </c>
      <c r="AG37" s="160" t="s">
        <v>43</v>
      </c>
      <c r="AH37" s="161">
        <v>44564</v>
      </c>
      <c r="AI37" s="153" t="s">
        <v>2812</v>
      </c>
      <c r="AJ37" s="250" t="s">
        <v>3292</v>
      </c>
    </row>
    <row r="38" spans="1:36" s="162" customFormat="1" ht="90" customHeight="1" x14ac:dyDescent="0.25">
      <c r="A38" s="153" t="s">
        <v>3044</v>
      </c>
      <c r="B38" s="153" t="s">
        <v>26</v>
      </c>
      <c r="C38" s="153" t="s">
        <v>27</v>
      </c>
      <c r="D38" s="153" t="s">
        <v>28</v>
      </c>
      <c r="E38" s="153">
        <v>2021</v>
      </c>
      <c r="F38" s="153">
        <v>97</v>
      </c>
      <c r="G38" s="153" t="s">
        <v>2927</v>
      </c>
      <c r="H38" s="153">
        <v>2</v>
      </c>
      <c r="I38" s="153" t="s">
        <v>30</v>
      </c>
      <c r="J38" s="153" t="s">
        <v>67</v>
      </c>
      <c r="K38" s="153" t="s">
        <v>1017</v>
      </c>
      <c r="L38" s="153" t="s">
        <v>2928</v>
      </c>
      <c r="M38" s="153" t="s">
        <v>3116</v>
      </c>
      <c r="N38" s="154" t="s">
        <v>2831</v>
      </c>
      <c r="O38" s="154"/>
      <c r="P38" s="154"/>
      <c r="Q38" s="153" t="s">
        <v>3117</v>
      </c>
      <c r="R38" s="153" t="s">
        <v>3121</v>
      </c>
      <c r="S38" s="153" t="s">
        <v>912</v>
      </c>
      <c r="T38" s="153" t="s">
        <v>3122</v>
      </c>
      <c r="U38" s="169">
        <v>1</v>
      </c>
      <c r="V38" s="153" t="s">
        <v>1787</v>
      </c>
      <c r="W38" s="153" t="s">
        <v>3123</v>
      </c>
      <c r="X38" s="155" t="s">
        <v>3124</v>
      </c>
      <c r="Y38" s="153" t="s">
        <v>42</v>
      </c>
      <c r="Z38" s="156" t="s">
        <v>3580</v>
      </c>
      <c r="AA38" s="157">
        <v>1</v>
      </c>
      <c r="AB38" s="157">
        <v>0.8</v>
      </c>
      <c r="AC38" s="158" t="s">
        <v>1787</v>
      </c>
      <c r="AD38" s="153" t="s">
        <v>1787</v>
      </c>
      <c r="AE38" s="159">
        <v>100</v>
      </c>
      <c r="AF38" s="159">
        <v>100</v>
      </c>
      <c r="AG38" s="160" t="s">
        <v>43</v>
      </c>
      <c r="AH38" s="161">
        <v>44539</v>
      </c>
      <c r="AI38" s="153" t="s">
        <v>3216</v>
      </c>
      <c r="AJ38" s="250" t="s">
        <v>3217</v>
      </c>
    </row>
    <row r="39" spans="1:36" s="162" customFormat="1" ht="45" customHeight="1" x14ac:dyDescent="0.25">
      <c r="A39" s="153" t="s">
        <v>3044</v>
      </c>
      <c r="B39" s="153" t="s">
        <v>26</v>
      </c>
      <c r="C39" s="153" t="s">
        <v>27</v>
      </c>
      <c r="D39" s="153" t="s">
        <v>28</v>
      </c>
      <c r="E39" s="153">
        <v>2021</v>
      </c>
      <c r="F39" s="153">
        <v>97</v>
      </c>
      <c r="G39" s="153" t="s">
        <v>2927</v>
      </c>
      <c r="H39" s="153">
        <v>3</v>
      </c>
      <c r="I39" s="153" t="s">
        <v>30</v>
      </c>
      <c r="J39" s="153" t="s">
        <v>67</v>
      </c>
      <c r="K39" s="153" t="s">
        <v>1017</v>
      </c>
      <c r="L39" s="153" t="s">
        <v>2928</v>
      </c>
      <c r="M39" s="153" t="s">
        <v>3116</v>
      </c>
      <c r="N39" s="154" t="s">
        <v>2831</v>
      </c>
      <c r="O39" s="154"/>
      <c r="P39" s="154"/>
      <c r="Q39" s="153" t="s">
        <v>3117</v>
      </c>
      <c r="R39" s="153" t="s">
        <v>3125</v>
      </c>
      <c r="S39" s="153" t="s">
        <v>3126</v>
      </c>
      <c r="T39" s="153" t="s">
        <v>3127</v>
      </c>
      <c r="U39" s="169">
        <v>1</v>
      </c>
      <c r="V39" s="153" t="s">
        <v>3128</v>
      </c>
      <c r="W39" s="153" t="s">
        <v>3129</v>
      </c>
      <c r="X39" s="155" t="s">
        <v>3130</v>
      </c>
      <c r="Y39" s="153" t="s">
        <v>42</v>
      </c>
      <c r="Z39" s="156" t="s">
        <v>1743</v>
      </c>
      <c r="AA39" s="160"/>
      <c r="AB39" s="160"/>
      <c r="AC39" s="158" t="s">
        <v>3203</v>
      </c>
      <c r="AD39" s="153" t="s">
        <v>3128</v>
      </c>
      <c r="AE39" s="159">
        <v>100</v>
      </c>
      <c r="AF39" s="159">
        <v>100</v>
      </c>
      <c r="AG39" s="160" t="s">
        <v>43</v>
      </c>
      <c r="AH39" s="161">
        <v>44637</v>
      </c>
      <c r="AI39" s="153" t="s">
        <v>3216</v>
      </c>
      <c r="AJ39" s="250" t="s">
        <v>3374</v>
      </c>
    </row>
    <row r="40" spans="1:36" s="162" customFormat="1" ht="54" customHeight="1" x14ac:dyDescent="0.25">
      <c r="A40" s="153" t="s">
        <v>3044</v>
      </c>
      <c r="B40" s="153" t="s">
        <v>26</v>
      </c>
      <c r="C40" s="153" t="s">
        <v>27</v>
      </c>
      <c r="D40" s="153" t="s">
        <v>28</v>
      </c>
      <c r="E40" s="153">
        <v>2021</v>
      </c>
      <c r="F40" s="153">
        <v>97</v>
      </c>
      <c r="G40" s="153" t="s">
        <v>2929</v>
      </c>
      <c r="H40" s="153">
        <v>1</v>
      </c>
      <c r="I40" s="153" t="s">
        <v>30</v>
      </c>
      <c r="J40" s="153" t="s">
        <v>67</v>
      </c>
      <c r="K40" s="153" t="s">
        <v>1017</v>
      </c>
      <c r="L40" s="153" t="s">
        <v>2928</v>
      </c>
      <c r="M40" s="153" t="s">
        <v>3131</v>
      </c>
      <c r="N40" s="154" t="s">
        <v>2831</v>
      </c>
      <c r="O40" s="154"/>
      <c r="P40" s="154"/>
      <c r="Q40" s="153" t="s">
        <v>3117</v>
      </c>
      <c r="R40" s="153" t="s">
        <v>3132</v>
      </c>
      <c r="S40" s="153" t="s">
        <v>3119</v>
      </c>
      <c r="T40" s="153" t="s">
        <v>3133</v>
      </c>
      <c r="U40" s="169">
        <v>1</v>
      </c>
      <c r="V40" s="153" t="s">
        <v>2807</v>
      </c>
      <c r="W40" s="153" t="s">
        <v>3050</v>
      </c>
      <c r="X40" s="155" t="s">
        <v>3051</v>
      </c>
      <c r="Y40" s="153" t="s">
        <v>42</v>
      </c>
      <c r="Z40" s="156" t="s">
        <v>3580</v>
      </c>
      <c r="AA40" s="157">
        <v>1</v>
      </c>
      <c r="AB40" s="157">
        <v>0.8</v>
      </c>
      <c r="AC40" s="158" t="s">
        <v>2807</v>
      </c>
      <c r="AD40" s="153" t="s">
        <v>2807</v>
      </c>
      <c r="AE40" s="159">
        <v>100</v>
      </c>
      <c r="AF40" s="159">
        <v>100</v>
      </c>
      <c r="AG40" s="160" t="s">
        <v>43</v>
      </c>
      <c r="AH40" s="161">
        <v>44572</v>
      </c>
      <c r="AI40" s="153" t="s">
        <v>3362</v>
      </c>
      <c r="AJ40" s="250" t="s">
        <v>3363</v>
      </c>
    </row>
    <row r="41" spans="1:36" s="162" customFormat="1" ht="90" customHeight="1" x14ac:dyDescent="0.25">
      <c r="A41" s="153" t="s">
        <v>3044</v>
      </c>
      <c r="B41" s="153" t="s">
        <v>26</v>
      </c>
      <c r="C41" s="153" t="s">
        <v>27</v>
      </c>
      <c r="D41" s="153" t="s">
        <v>28</v>
      </c>
      <c r="E41" s="153">
        <v>2021</v>
      </c>
      <c r="F41" s="153">
        <v>97</v>
      </c>
      <c r="G41" s="153" t="s">
        <v>2929</v>
      </c>
      <c r="H41" s="153">
        <v>2</v>
      </c>
      <c r="I41" s="153" t="s">
        <v>30</v>
      </c>
      <c r="J41" s="153" t="s">
        <v>67</v>
      </c>
      <c r="K41" s="153" t="s">
        <v>1017</v>
      </c>
      <c r="L41" s="153" t="s">
        <v>2928</v>
      </c>
      <c r="M41" s="153" t="s">
        <v>3131</v>
      </c>
      <c r="N41" s="154" t="s">
        <v>2831</v>
      </c>
      <c r="O41" s="154"/>
      <c r="P41" s="154"/>
      <c r="Q41" s="153" t="s">
        <v>3117</v>
      </c>
      <c r="R41" s="153" t="s">
        <v>3121</v>
      </c>
      <c r="S41" s="153" t="s">
        <v>912</v>
      </c>
      <c r="T41" s="153" t="s">
        <v>3122</v>
      </c>
      <c r="U41" s="169">
        <v>1</v>
      </c>
      <c r="V41" s="153" t="s">
        <v>1787</v>
      </c>
      <c r="W41" s="153" t="s">
        <v>3123</v>
      </c>
      <c r="X41" s="155" t="s">
        <v>3124</v>
      </c>
      <c r="Y41" s="153" t="s">
        <v>42</v>
      </c>
      <c r="Z41" s="156" t="s">
        <v>3580</v>
      </c>
      <c r="AA41" s="157">
        <v>1</v>
      </c>
      <c r="AB41" s="157">
        <v>0.8</v>
      </c>
      <c r="AC41" s="158" t="s">
        <v>1787</v>
      </c>
      <c r="AD41" s="153" t="s">
        <v>1787</v>
      </c>
      <c r="AE41" s="159">
        <v>100</v>
      </c>
      <c r="AF41" s="159">
        <v>100</v>
      </c>
      <c r="AG41" s="160" t="s">
        <v>43</v>
      </c>
      <c r="AH41" s="161">
        <v>44539</v>
      </c>
      <c r="AI41" s="153" t="s">
        <v>3216</v>
      </c>
      <c r="AJ41" s="250" t="s">
        <v>3218</v>
      </c>
    </row>
    <row r="42" spans="1:36" s="162" customFormat="1" ht="45" customHeight="1" x14ac:dyDescent="0.25">
      <c r="A42" s="153" t="s">
        <v>3044</v>
      </c>
      <c r="B42" s="153" t="s">
        <v>26</v>
      </c>
      <c r="C42" s="153" t="s">
        <v>27</v>
      </c>
      <c r="D42" s="153" t="s">
        <v>28</v>
      </c>
      <c r="E42" s="153">
        <v>2021</v>
      </c>
      <c r="F42" s="153">
        <v>97</v>
      </c>
      <c r="G42" s="153" t="s">
        <v>2929</v>
      </c>
      <c r="H42" s="153">
        <v>3</v>
      </c>
      <c r="I42" s="153" t="s">
        <v>30</v>
      </c>
      <c r="J42" s="153" t="s">
        <v>67</v>
      </c>
      <c r="K42" s="153" t="s">
        <v>1017</v>
      </c>
      <c r="L42" s="153" t="s">
        <v>2928</v>
      </c>
      <c r="M42" s="153" t="s">
        <v>3131</v>
      </c>
      <c r="N42" s="154" t="s">
        <v>2831</v>
      </c>
      <c r="O42" s="154"/>
      <c r="P42" s="154"/>
      <c r="Q42" s="153" t="s">
        <v>3117</v>
      </c>
      <c r="R42" s="153" t="s">
        <v>3125</v>
      </c>
      <c r="S42" s="153" t="s">
        <v>3126</v>
      </c>
      <c r="T42" s="153" t="s">
        <v>3127</v>
      </c>
      <c r="U42" s="169">
        <v>1</v>
      </c>
      <c r="V42" s="153" t="s">
        <v>3128</v>
      </c>
      <c r="W42" s="153" t="s">
        <v>3129</v>
      </c>
      <c r="X42" s="155" t="s">
        <v>3130</v>
      </c>
      <c r="Y42" s="153" t="s">
        <v>42</v>
      </c>
      <c r="Z42" s="156" t="s">
        <v>1743</v>
      </c>
      <c r="AA42" s="160"/>
      <c r="AB42" s="160"/>
      <c r="AC42" s="158" t="s">
        <v>3203</v>
      </c>
      <c r="AD42" s="153" t="s">
        <v>3128</v>
      </c>
      <c r="AE42" s="159">
        <v>100</v>
      </c>
      <c r="AF42" s="159">
        <v>100</v>
      </c>
      <c r="AG42" s="160" t="s">
        <v>43</v>
      </c>
      <c r="AH42" s="161">
        <v>44637</v>
      </c>
      <c r="AI42" s="153" t="s">
        <v>3216</v>
      </c>
      <c r="AJ42" s="250" t="s">
        <v>3375</v>
      </c>
    </row>
    <row r="43" spans="1:36" s="162" customFormat="1" ht="162" customHeight="1" x14ac:dyDescent="0.25">
      <c r="A43" s="153" t="s">
        <v>3044</v>
      </c>
      <c r="B43" s="153" t="s">
        <v>26</v>
      </c>
      <c r="C43" s="153" t="s">
        <v>27</v>
      </c>
      <c r="D43" s="153" t="s">
        <v>28</v>
      </c>
      <c r="E43" s="153">
        <v>2021</v>
      </c>
      <c r="F43" s="153">
        <v>97</v>
      </c>
      <c r="G43" s="153" t="s">
        <v>2930</v>
      </c>
      <c r="H43" s="153">
        <v>1</v>
      </c>
      <c r="I43" s="153" t="s">
        <v>30</v>
      </c>
      <c r="J43" s="153" t="s">
        <v>67</v>
      </c>
      <c r="K43" s="153" t="s">
        <v>1017</v>
      </c>
      <c r="L43" s="153" t="s">
        <v>2928</v>
      </c>
      <c r="M43" s="153" t="s">
        <v>3134</v>
      </c>
      <c r="N43" s="154" t="s">
        <v>2831</v>
      </c>
      <c r="O43" s="154"/>
      <c r="P43" s="154"/>
      <c r="Q43" s="153" t="s">
        <v>3135</v>
      </c>
      <c r="R43" s="153" t="s">
        <v>3136</v>
      </c>
      <c r="S43" s="153" t="s">
        <v>3137</v>
      </c>
      <c r="T43" s="153" t="s">
        <v>3138</v>
      </c>
      <c r="U43" s="169">
        <v>0.8</v>
      </c>
      <c r="V43" s="153" t="s">
        <v>2005</v>
      </c>
      <c r="W43" s="153" t="s">
        <v>3050</v>
      </c>
      <c r="X43" s="155" t="s">
        <v>3051</v>
      </c>
      <c r="Y43" s="153" t="s">
        <v>42</v>
      </c>
      <c r="Z43" s="156" t="s">
        <v>3580</v>
      </c>
      <c r="AA43" s="157">
        <v>1</v>
      </c>
      <c r="AB43" s="157">
        <v>0.8</v>
      </c>
      <c r="AC43" s="158" t="s">
        <v>2005</v>
      </c>
      <c r="AD43" s="153" t="s">
        <v>2005</v>
      </c>
      <c r="AE43" s="159">
        <v>100</v>
      </c>
      <c r="AF43" s="159">
        <v>100</v>
      </c>
      <c r="AG43" s="160" t="s">
        <v>43</v>
      </c>
      <c r="AH43" s="161">
        <v>44566</v>
      </c>
      <c r="AI43" s="153" t="s">
        <v>2812</v>
      </c>
      <c r="AJ43" s="250" t="s">
        <v>3295</v>
      </c>
    </row>
    <row r="44" spans="1:36" s="162" customFormat="1" ht="126" customHeight="1" x14ac:dyDescent="0.25">
      <c r="A44" s="153" t="s">
        <v>3044</v>
      </c>
      <c r="B44" s="153" t="s">
        <v>26</v>
      </c>
      <c r="C44" s="153" t="s">
        <v>27</v>
      </c>
      <c r="D44" s="153" t="s">
        <v>28</v>
      </c>
      <c r="E44" s="153">
        <v>2021</v>
      </c>
      <c r="F44" s="153">
        <v>97</v>
      </c>
      <c r="G44" s="153" t="s">
        <v>3139</v>
      </c>
      <c r="H44" s="153">
        <v>1</v>
      </c>
      <c r="I44" s="153" t="s">
        <v>30</v>
      </c>
      <c r="J44" s="153" t="s">
        <v>67</v>
      </c>
      <c r="K44" s="153" t="s">
        <v>1017</v>
      </c>
      <c r="L44" s="153" t="s">
        <v>2928</v>
      </c>
      <c r="M44" s="153" t="s">
        <v>3140</v>
      </c>
      <c r="N44" s="154" t="s">
        <v>2831</v>
      </c>
      <c r="O44" s="154" t="s">
        <v>2831</v>
      </c>
      <c r="P44" s="154"/>
      <c r="Q44" s="153" t="s">
        <v>3141</v>
      </c>
      <c r="R44" s="153" t="s">
        <v>3142</v>
      </c>
      <c r="S44" s="153" t="s">
        <v>3143</v>
      </c>
      <c r="T44" s="153" t="s">
        <v>3144</v>
      </c>
      <c r="U44" s="169">
        <v>1</v>
      </c>
      <c r="V44" s="153" t="s">
        <v>3145</v>
      </c>
      <c r="W44" s="153" t="s">
        <v>3109</v>
      </c>
      <c r="X44" s="155" t="s">
        <v>3051</v>
      </c>
      <c r="Y44" s="153" t="s">
        <v>42</v>
      </c>
      <c r="Z44" s="156" t="s">
        <v>3580</v>
      </c>
      <c r="AA44" s="157">
        <v>1</v>
      </c>
      <c r="AB44" s="157">
        <v>0.8</v>
      </c>
      <c r="AC44" s="158" t="s">
        <v>2005</v>
      </c>
      <c r="AD44" s="153" t="s">
        <v>2005</v>
      </c>
      <c r="AE44" s="159">
        <v>100</v>
      </c>
      <c r="AF44" s="159">
        <v>100</v>
      </c>
      <c r="AG44" s="160" t="s">
        <v>43</v>
      </c>
      <c r="AH44" s="161">
        <v>44564</v>
      </c>
      <c r="AI44" s="153" t="s">
        <v>2812</v>
      </c>
      <c r="AJ44" s="250" t="s">
        <v>3296</v>
      </c>
    </row>
    <row r="45" spans="1:36" s="162" customFormat="1" ht="409.5" customHeight="1" x14ac:dyDescent="0.25">
      <c r="A45" s="153" t="s">
        <v>3044</v>
      </c>
      <c r="B45" s="153" t="s">
        <v>26</v>
      </c>
      <c r="C45" s="153" t="s">
        <v>27</v>
      </c>
      <c r="D45" s="153" t="s">
        <v>28</v>
      </c>
      <c r="E45" s="153">
        <v>2021</v>
      </c>
      <c r="F45" s="153">
        <v>97</v>
      </c>
      <c r="G45" s="153" t="s">
        <v>2931</v>
      </c>
      <c r="H45" s="153">
        <v>1</v>
      </c>
      <c r="I45" s="153" t="s">
        <v>30</v>
      </c>
      <c r="J45" s="153" t="s">
        <v>67</v>
      </c>
      <c r="K45" s="153" t="s">
        <v>1286</v>
      </c>
      <c r="L45" s="153" t="s">
        <v>2932</v>
      </c>
      <c r="M45" s="153" t="s">
        <v>3146</v>
      </c>
      <c r="N45" s="154" t="s">
        <v>2831</v>
      </c>
      <c r="O45" s="154" t="s">
        <v>2831</v>
      </c>
      <c r="P45" s="154"/>
      <c r="Q45" s="153" t="s">
        <v>3147</v>
      </c>
      <c r="R45" s="153" t="s">
        <v>3148</v>
      </c>
      <c r="S45" s="153" t="s">
        <v>2135</v>
      </c>
      <c r="T45" s="153" t="s">
        <v>2981</v>
      </c>
      <c r="U45" s="169">
        <v>12</v>
      </c>
      <c r="V45" s="153" t="s">
        <v>3149</v>
      </c>
      <c r="W45" s="153" t="s">
        <v>3050</v>
      </c>
      <c r="X45" s="155" t="s">
        <v>3078</v>
      </c>
      <c r="Y45" s="153" t="s">
        <v>42</v>
      </c>
      <c r="Z45" s="156" t="s">
        <v>1743</v>
      </c>
      <c r="AA45" s="160"/>
      <c r="AB45" s="160"/>
      <c r="AC45" s="158" t="s">
        <v>3149</v>
      </c>
      <c r="AD45" s="153" t="s">
        <v>3149</v>
      </c>
      <c r="AE45" s="159">
        <v>100</v>
      </c>
      <c r="AF45" s="159">
        <v>100</v>
      </c>
      <c r="AG45" s="160" t="s">
        <v>43</v>
      </c>
      <c r="AH45" s="161">
        <v>44753</v>
      </c>
      <c r="AI45" s="153" t="s">
        <v>3386</v>
      </c>
      <c r="AJ45" s="250" t="s">
        <v>3387</v>
      </c>
    </row>
    <row r="46" spans="1:36" s="162" customFormat="1" ht="117" customHeight="1" x14ac:dyDescent="0.25">
      <c r="A46" s="153" t="s">
        <v>3044</v>
      </c>
      <c r="B46" s="153" t="s">
        <v>26</v>
      </c>
      <c r="C46" s="153" t="s">
        <v>27</v>
      </c>
      <c r="D46" s="153" t="s">
        <v>28</v>
      </c>
      <c r="E46" s="153">
        <v>2021</v>
      </c>
      <c r="F46" s="153">
        <v>97</v>
      </c>
      <c r="G46" s="153" t="s">
        <v>3150</v>
      </c>
      <c r="H46" s="153">
        <v>1</v>
      </c>
      <c r="I46" s="153" t="s">
        <v>30</v>
      </c>
      <c r="J46" s="153" t="s">
        <v>67</v>
      </c>
      <c r="K46" s="153" t="s">
        <v>1286</v>
      </c>
      <c r="L46" s="153" t="s">
        <v>2932</v>
      </c>
      <c r="M46" s="153" t="s">
        <v>3151</v>
      </c>
      <c r="N46" s="154" t="s">
        <v>2831</v>
      </c>
      <c r="O46" s="154" t="s">
        <v>2831</v>
      </c>
      <c r="P46" s="154"/>
      <c r="Q46" s="153" t="s">
        <v>3152</v>
      </c>
      <c r="R46" s="153" t="s">
        <v>3153</v>
      </c>
      <c r="S46" s="153" t="s">
        <v>3154</v>
      </c>
      <c r="T46" s="153" t="s">
        <v>3155</v>
      </c>
      <c r="U46" s="169">
        <v>1</v>
      </c>
      <c r="V46" s="153" t="s">
        <v>481</v>
      </c>
      <c r="W46" s="153" t="s">
        <v>3050</v>
      </c>
      <c r="X46" s="155" t="s">
        <v>3051</v>
      </c>
      <c r="Y46" s="153" t="s">
        <v>42</v>
      </c>
      <c r="Z46" s="156" t="s">
        <v>3581</v>
      </c>
      <c r="AA46" s="157">
        <v>1</v>
      </c>
      <c r="AB46" s="157">
        <v>0.5</v>
      </c>
      <c r="AC46" s="158" t="s">
        <v>2809</v>
      </c>
      <c r="AD46" s="153" t="s">
        <v>481</v>
      </c>
      <c r="AE46" s="159">
        <v>100</v>
      </c>
      <c r="AF46" s="159">
        <v>100</v>
      </c>
      <c r="AG46" s="160" t="s">
        <v>43</v>
      </c>
      <c r="AH46" s="161">
        <v>44567</v>
      </c>
      <c r="AI46" s="153" t="s">
        <v>2982</v>
      </c>
      <c r="AJ46" s="250" t="s">
        <v>3353</v>
      </c>
    </row>
    <row r="47" spans="1:36" s="162" customFormat="1" ht="117" customHeight="1" x14ac:dyDescent="0.25">
      <c r="A47" s="153" t="s">
        <v>3044</v>
      </c>
      <c r="B47" s="153" t="s">
        <v>26</v>
      </c>
      <c r="C47" s="153" t="s">
        <v>27</v>
      </c>
      <c r="D47" s="153" t="s">
        <v>28</v>
      </c>
      <c r="E47" s="153">
        <v>2021</v>
      </c>
      <c r="F47" s="153">
        <v>97</v>
      </c>
      <c r="G47" s="153" t="s">
        <v>3150</v>
      </c>
      <c r="H47" s="153">
        <v>2</v>
      </c>
      <c r="I47" s="153" t="s">
        <v>30</v>
      </c>
      <c r="J47" s="153" t="s">
        <v>67</v>
      </c>
      <c r="K47" s="153" t="s">
        <v>1286</v>
      </c>
      <c r="L47" s="153" t="s">
        <v>2932</v>
      </c>
      <c r="M47" s="153" t="s">
        <v>3151</v>
      </c>
      <c r="N47" s="154" t="s">
        <v>2831</v>
      </c>
      <c r="O47" s="154" t="s">
        <v>2831</v>
      </c>
      <c r="P47" s="154"/>
      <c r="Q47" s="153" t="s">
        <v>3152</v>
      </c>
      <c r="R47" s="153" t="s">
        <v>3156</v>
      </c>
      <c r="S47" s="153" t="s">
        <v>1835</v>
      </c>
      <c r="T47" s="153" t="s">
        <v>3157</v>
      </c>
      <c r="U47" s="169">
        <v>1</v>
      </c>
      <c r="V47" s="153" t="s">
        <v>481</v>
      </c>
      <c r="W47" s="153" t="s">
        <v>3050</v>
      </c>
      <c r="X47" s="155" t="s">
        <v>3051</v>
      </c>
      <c r="Y47" s="153" t="s">
        <v>42</v>
      </c>
      <c r="Z47" s="156" t="s">
        <v>3581</v>
      </c>
      <c r="AA47" s="157">
        <v>1</v>
      </c>
      <c r="AB47" s="157">
        <v>0.5</v>
      </c>
      <c r="AC47" s="158" t="s">
        <v>2809</v>
      </c>
      <c r="AD47" s="153" t="s">
        <v>481</v>
      </c>
      <c r="AE47" s="159">
        <v>100</v>
      </c>
      <c r="AF47" s="159">
        <v>100</v>
      </c>
      <c r="AG47" s="160" t="s">
        <v>43</v>
      </c>
      <c r="AH47" s="161">
        <v>44567</v>
      </c>
      <c r="AI47" s="153" t="s">
        <v>2982</v>
      </c>
      <c r="AJ47" s="250" t="s">
        <v>3354</v>
      </c>
    </row>
    <row r="48" spans="1:36" s="162" customFormat="1" ht="126" customHeight="1" x14ac:dyDescent="0.25">
      <c r="A48" s="153" t="s">
        <v>3044</v>
      </c>
      <c r="B48" s="153" t="s">
        <v>26</v>
      </c>
      <c r="C48" s="153" t="s">
        <v>27</v>
      </c>
      <c r="D48" s="153" t="s">
        <v>28</v>
      </c>
      <c r="E48" s="153">
        <v>2021</v>
      </c>
      <c r="F48" s="153">
        <v>97</v>
      </c>
      <c r="G48" s="153" t="s">
        <v>2933</v>
      </c>
      <c r="H48" s="153">
        <v>1</v>
      </c>
      <c r="I48" s="153" t="s">
        <v>30</v>
      </c>
      <c r="J48" s="153" t="s">
        <v>67</v>
      </c>
      <c r="K48" s="153" t="s">
        <v>1286</v>
      </c>
      <c r="L48" s="153" t="s">
        <v>2932</v>
      </c>
      <c r="M48" s="153" t="s">
        <v>3158</v>
      </c>
      <c r="N48" s="154" t="s">
        <v>2831</v>
      </c>
      <c r="O48" s="154"/>
      <c r="P48" s="154"/>
      <c r="Q48" s="153" t="s">
        <v>3159</v>
      </c>
      <c r="R48" s="153" t="s">
        <v>3160</v>
      </c>
      <c r="S48" s="153" t="s">
        <v>3161</v>
      </c>
      <c r="T48" s="153" t="s">
        <v>2981</v>
      </c>
      <c r="U48" s="169">
        <v>2</v>
      </c>
      <c r="V48" s="153" t="s">
        <v>3162</v>
      </c>
      <c r="W48" s="153" t="s">
        <v>3050</v>
      </c>
      <c r="X48" s="155" t="s">
        <v>3051</v>
      </c>
      <c r="Y48" s="153" t="s">
        <v>42</v>
      </c>
      <c r="Z48" s="156" t="s">
        <v>3580</v>
      </c>
      <c r="AA48" s="157">
        <v>1</v>
      </c>
      <c r="AB48" s="157">
        <v>0.8</v>
      </c>
      <c r="AC48" s="158" t="s">
        <v>2809</v>
      </c>
      <c r="AD48" s="153" t="s">
        <v>3162</v>
      </c>
      <c r="AE48" s="159">
        <v>100</v>
      </c>
      <c r="AF48" s="159">
        <v>100</v>
      </c>
      <c r="AG48" s="160" t="s">
        <v>43</v>
      </c>
      <c r="AH48" s="161">
        <v>44567</v>
      </c>
      <c r="AI48" s="153" t="s">
        <v>2982</v>
      </c>
      <c r="AJ48" s="250" t="s">
        <v>3355</v>
      </c>
    </row>
    <row r="49" spans="1:36" s="162" customFormat="1" ht="270" customHeight="1" x14ac:dyDescent="0.25">
      <c r="A49" s="153" t="s">
        <v>3044</v>
      </c>
      <c r="B49" s="153" t="s">
        <v>26</v>
      </c>
      <c r="C49" s="153" t="s">
        <v>27</v>
      </c>
      <c r="D49" s="153" t="s">
        <v>28</v>
      </c>
      <c r="E49" s="153">
        <v>2021</v>
      </c>
      <c r="F49" s="153">
        <v>97</v>
      </c>
      <c r="G49" s="153" t="s">
        <v>2933</v>
      </c>
      <c r="H49" s="153">
        <v>2</v>
      </c>
      <c r="I49" s="153" t="s">
        <v>30</v>
      </c>
      <c r="J49" s="153" t="s">
        <v>67</v>
      </c>
      <c r="K49" s="153" t="s">
        <v>1286</v>
      </c>
      <c r="L49" s="153" t="s">
        <v>2932</v>
      </c>
      <c r="M49" s="153" t="s">
        <v>3158</v>
      </c>
      <c r="N49" s="154" t="s">
        <v>2831</v>
      </c>
      <c r="O49" s="154"/>
      <c r="P49" s="154"/>
      <c r="Q49" s="153" t="s">
        <v>3163</v>
      </c>
      <c r="R49" s="153" t="s">
        <v>3164</v>
      </c>
      <c r="S49" s="153" t="s">
        <v>3161</v>
      </c>
      <c r="T49" s="153" t="s">
        <v>2981</v>
      </c>
      <c r="U49" s="169">
        <v>4</v>
      </c>
      <c r="V49" s="153" t="s">
        <v>3165</v>
      </c>
      <c r="W49" s="153" t="s">
        <v>3050</v>
      </c>
      <c r="X49" s="155" t="s">
        <v>3078</v>
      </c>
      <c r="Y49" s="153" t="s">
        <v>42</v>
      </c>
      <c r="Z49" s="156" t="s">
        <v>1743</v>
      </c>
      <c r="AA49" s="160"/>
      <c r="AB49" s="160"/>
      <c r="AC49" s="158" t="s">
        <v>3149</v>
      </c>
      <c r="AD49" s="153" t="s">
        <v>3165</v>
      </c>
      <c r="AE49" s="159">
        <v>100</v>
      </c>
      <c r="AF49" s="159">
        <v>100</v>
      </c>
      <c r="AG49" s="160" t="s">
        <v>43</v>
      </c>
      <c r="AH49" s="161">
        <v>44753</v>
      </c>
      <c r="AI49" s="153" t="s">
        <v>3386</v>
      </c>
      <c r="AJ49" s="250" t="s">
        <v>3388</v>
      </c>
    </row>
    <row r="50" spans="1:36" s="162" customFormat="1" ht="153" customHeight="1" x14ac:dyDescent="0.25">
      <c r="A50" s="153" t="s">
        <v>3044</v>
      </c>
      <c r="B50" s="153" t="s">
        <v>26</v>
      </c>
      <c r="C50" s="153" t="s">
        <v>27</v>
      </c>
      <c r="D50" s="153" t="s">
        <v>28</v>
      </c>
      <c r="E50" s="153">
        <v>2021</v>
      </c>
      <c r="F50" s="153">
        <v>97</v>
      </c>
      <c r="G50" s="153" t="s">
        <v>3166</v>
      </c>
      <c r="H50" s="153">
        <v>1</v>
      </c>
      <c r="I50" s="153" t="s">
        <v>30</v>
      </c>
      <c r="J50" s="153" t="s">
        <v>67</v>
      </c>
      <c r="K50" s="153" t="s">
        <v>1286</v>
      </c>
      <c r="L50" s="153" t="s">
        <v>2932</v>
      </c>
      <c r="M50" s="153" t="s">
        <v>3167</v>
      </c>
      <c r="N50" s="154" t="s">
        <v>2831</v>
      </c>
      <c r="O50" s="154"/>
      <c r="P50" s="154"/>
      <c r="Q50" s="153" t="s">
        <v>3168</v>
      </c>
      <c r="R50" s="153" t="s">
        <v>3169</v>
      </c>
      <c r="S50" s="153" t="s">
        <v>3170</v>
      </c>
      <c r="T50" s="153" t="s">
        <v>3171</v>
      </c>
      <c r="U50" s="169">
        <v>1</v>
      </c>
      <c r="V50" s="153" t="s">
        <v>3172</v>
      </c>
      <c r="W50" s="153" t="s">
        <v>3050</v>
      </c>
      <c r="X50" s="155" t="s">
        <v>3078</v>
      </c>
      <c r="Y50" s="153" t="s">
        <v>42</v>
      </c>
      <c r="Z50" s="156" t="s">
        <v>1743</v>
      </c>
      <c r="AA50" s="160"/>
      <c r="AB50" s="160"/>
      <c r="AC50" s="158" t="s">
        <v>2808</v>
      </c>
      <c r="AD50" s="153" t="s">
        <v>3172</v>
      </c>
      <c r="AE50" s="159">
        <v>100</v>
      </c>
      <c r="AF50" s="159">
        <v>100</v>
      </c>
      <c r="AG50" s="160" t="s">
        <v>43</v>
      </c>
      <c r="AH50" s="161">
        <v>44753</v>
      </c>
      <c r="AI50" s="153" t="s">
        <v>3386</v>
      </c>
      <c r="AJ50" s="250" t="s">
        <v>3389</v>
      </c>
    </row>
    <row r="51" spans="1:36" s="162" customFormat="1" ht="409.5" customHeight="1" x14ac:dyDescent="0.25">
      <c r="A51" s="153" t="s">
        <v>3044</v>
      </c>
      <c r="B51" s="153" t="s">
        <v>26</v>
      </c>
      <c r="C51" s="153" t="s">
        <v>27</v>
      </c>
      <c r="D51" s="153" t="s">
        <v>28</v>
      </c>
      <c r="E51" s="153">
        <v>2021</v>
      </c>
      <c r="F51" s="153">
        <v>97</v>
      </c>
      <c r="G51" s="153" t="s">
        <v>2934</v>
      </c>
      <c r="H51" s="153">
        <v>1</v>
      </c>
      <c r="I51" s="153" t="s">
        <v>30</v>
      </c>
      <c r="J51" s="153" t="s">
        <v>67</v>
      </c>
      <c r="K51" s="153" t="s">
        <v>1286</v>
      </c>
      <c r="L51" s="153" t="s">
        <v>2932</v>
      </c>
      <c r="M51" s="153" t="s">
        <v>3173</v>
      </c>
      <c r="N51" s="154" t="s">
        <v>2831</v>
      </c>
      <c r="O51" s="154" t="s">
        <v>2831</v>
      </c>
      <c r="P51" s="154"/>
      <c r="Q51" s="153" t="s">
        <v>3174</v>
      </c>
      <c r="R51" s="153" t="s">
        <v>3175</v>
      </c>
      <c r="S51" s="153" t="s">
        <v>3176</v>
      </c>
      <c r="T51" s="153" t="s">
        <v>3177</v>
      </c>
      <c r="U51" s="169">
        <v>1</v>
      </c>
      <c r="V51" s="153" t="s">
        <v>481</v>
      </c>
      <c r="W51" s="153" t="s">
        <v>3050</v>
      </c>
      <c r="X51" s="155" t="s">
        <v>3078</v>
      </c>
      <c r="Y51" s="153" t="s">
        <v>42</v>
      </c>
      <c r="Z51" s="156" t="s">
        <v>1743</v>
      </c>
      <c r="AA51" s="160"/>
      <c r="AB51" s="160"/>
      <c r="AC51" s="158" t="s">
        <v>2809</v>
      </c>
      <c r="AD51" s="153" t="s">
        <v>481</v>
      </c>
      <c r="AE51" s="159">
        <v>100</v>
      </c>
      <c r="AF51" s="159">
        <v>100</v>
      </c>
      <c r="AG51" s="160" t="s">
        <v>43</v>
      </c>
      <c r="AH51" s="161">
        <v>44750</v>
      </c>
      <c r="AI51" s="153" t="s">
        <v>3368</v>
      </c>
      <c r="AJ51" s="250" t="s">
        <v>3392</v>
      </c>
    </row>
    <row r="52" spans="1:36" s="162" customFormat="1" ht="126" customHeight="1" x14ac:dyDescent="0.25">
      <c r="A52" s="153" t="s">
        <v>3044</v>
      </c>
      <c r="B52" s="153" t="s">
        <v>26</v>
      </c>
      <c r="C52" s="153" t="s">
        <v>27</v>
      </c>
      <c r="D52" s="153" t="s">
        <v>28</v>
      </c>
      <c r="E52" s="153">
        <v>2021</v>
      </c>
      <c r="F52" s="153">
        <v>97</v>
      </c>
      <c r="G52" s="153" t="s">
        <v>2935</v>
      </c>
      <c r="H52" s="153">
        <v>1</v>
      </c>
      <c r="I52" s="153" t="s">
        <v>30</v>
      </c>
      <c r="J52" s="153" t="s">
        <v>67</v>
      </c>
      <c r="K52" s="153" t="s">
        <v>1286</v>
      </c>
      <c r="L52" s="153" t="s">
        <v>2932</v>
      </c>
      <c r="M52" s="153" t="s">
        <v>3178</v>
      </c>
      <c r="N52" s="154" t="s">
        <v>2831</v>
      </c>
      <c r="O52" s="154"/>
      <c r="P52" s="154"/>
      <c r="Q52" s="153" t="s">
        <v>3179</v>
      </c>
      <c r="R52" s="153" t="s">
        <v>3180</v>
      </c>
      <c r="S52" s="153" t="s">
        <v>3181</v>
      </c>
      <c r="T52" s="153" t="s">
        <v>503</v>
      </c>
      <c r="U52" s="169">
        <v>1</v>
      </c>
      <c r="V52" s="153" t="s">
        <v>481</v>
      </c>
      <c r="W52" s="153" t="s">
        <v>3050</v>
      </c>
      <c r="X52" s="155" t="s">
        <v>3051</v>
      </c>
      <c r="Y52" s="153" t="s">
        <v>42</v>
      </c>
      <c r="Z52" s="156" t="s">
        <v>3580</v>
      </c>
      <c r="AA52" s="157">
        <v>1</v>
      </c>
      <c r="AB52" s="157">
        <v>0.8</v>
      </c>
      <c r="AC52" s="158" t="s">
        <v>2809</v>
      </c>
      <c r="AD52" s="153" t="s">
        <v>481</v>
      </c>
      <c r="AE52" s="159">
        <v>100</v>
      </c>
      <c r="AF52" s="159">
        <v>100</v>
      </c>
      <c r="AG52" s="160" t="s">
        <v>43</v>
      </c>
      <c r="AH52" s="161">
        <v>44567</v>
      </c>
      <c r="AI52" s="153" t="s">
        <v>2982</v>
      </c>
      <c r="AJ52" s="250" t="s">
        <v>3356</v>
      </c>
    </row>
    <row r="53" spans="1:36" s="162" customFormat="1" ht="90" customHeight="1" x14ac:dyDescent="0.25">
      <c r="A53" s="153" t="s">
        <v>3044</v>
      </c>
      <c r="B53" s="153" t="s">
        <v>26</v>
      </c>
      <c r="C53" s="153" t="s">
        <v>27</v>
      </c>
      <c r="D53" s="153" t="s">
        <v>28</v>
      </c>
      <c r="E53" s="153">
        <v>2021</v>
      </c>
      <c r="F53" s="153">
        <v>97</v>
      </c>
      <c r="G53" s="153" t="s">
        <v>2936</v>
      </c>
      <c r="H53" s="153">
        <v>1</v>
      </c>
      <c r="I53" s="153" t="s">
        <v>30</v>
      </c>
      <c r="J53" s="153" t="s">
        <v>67</v>
      </c>
      <c r="K53" s="153" t="s">
        <v>1286</v>
      </c>
      <c r="L53" s="153" t="s">
        <v>2932</v>
      </c>
      <c r="M53" s="153" t="s">
        <v>2937</v>
      </c>
      <c r="N53" s="154" t="s">
        <v>2831</v>
      </c>
      <c r="O53" s="154"/>
      <c r="P53" s="154"/>
      <c r="Q53" s="153" t="s">
        <v>3182</v>
      </c>
      <c r="R53" s="153" t="s">
        <v>3183</v>
      </c>
      <c r="S53" s="153" t="s">
        <v>3184</v>
      </c>
      <c r="T53" s="153" t="s">
        <v>3185</v>
      </c>
      <c r="U53" s="169">
        <v>1</v>
      </c>
      <c r="V53" s="153" t="s">
        <v>481</v>
      </c>
      <c r="W53" s="153" t="s">
        <v>3050</v>
      </c>
      <c r="X53" s="155" t="s">
        <v>3051</v>
      </c>
      <c r="Y53" s="153" t="s">
        <v>42</v>
      </c>
      <c r="Z53" s="156" t="s">
        <v>3580</v>
      </c>
      <c r="AA53" s="157">
        <v>1</v>
      </c>
      <c r="AB53" s="157">
        <v>0.8</v>
      </c>
      <c r="AC53" s="158" t="s">
        <v>2809</v>
      </c>
      <c r="AD53" s="153" t="s">
        <v>481</v>
      </c>
      <c r="AE53" s="159">
        <v>100</v>
      </c>
      <c r="AF53" s="159">
        <v>100</v>
      </c>
      <c r="AG53" s="160" t="s">
        <v>43</v>
      </c>
      <c r="AH53" s="161">
        <v>44567</v>
      </c>
      <c r="AI53" s="153" t="s">
        <v>2982</v>
      </c>
      <c r="AJ53" s="250" t="s">
        <v>3357</v>
      </c>
    </row>
    <row r="54" spans="1:36" s="162" customFormat="1" ht="99" customHeight="1" x14ac:dyDescent="0.25">
      <c r="A54" s="153" t="s">
        <v>3044</v>
      </c>
      <c r="B54" s="153" t="s">
        <v>26</v>
      </c>
      <c r="C54" s="153" t="s">
        <v>27</v>
      </c>
      <c r="D54" s="153" t="s">
        <v>28</v>
      </c>
      <c r="E54" s="153">
        <v>2021</v>
      </c>
      <c r="F54" s="153">
        <v>97</v>
      </c>
      <c r="G54" s="153" t="s">
        <v>2938</v>
      </c>
      <c r="H54" s="153">
        <v>1</v>
      </c>
      <c r="I54" s="153" t="s">
        <v>30</v>
      </c>
      <c r="J54" s="153" t="s">
        <v>67</v>
      </c>
      <c r="K54" s="153" t="s">
        <v>1286</v>
      </c>
      <c r="L54" s="153" t="s">
        <v>2932</v>
      </c>
      <c r="M54" s="153" t="s">
        <v>2939</v>
      </c>
      <c r="N54" s="154" t="s">
        <v>2831</v>
      </c>
      <c r="O54" s="154"/>
      <c r="P54" s="154"/>
      <c r="Q54" s="153" t="s">
        <v>3186</v>
      </c>
      <c r="R54" s="153" t="s">
        <v>2970</v>
      </c>
      <c r="S54" s="153" t="s">
        <v>3187</v>
      </c>
      <c r="T54" s="153" t="s">
        <v>3188</v>
      </c>
      <c r="U54" s="169">
        <v>1</v>
      </c>
      <c r="V54" s="153" t="s">
        <v>481</v>
      </c>
      <c r="W54" s="153" t="s">
        <v>3050</v>
      </c>
      <c r="X54" s="155" t="s">
        <v>3051</v>
      </c>
      <c r="Y54" s="153" t="s">
        <v>42</v>
      </c>
      <c r="Z54" s="156" t="s">
        <v>3580</v>
      </c>
      <c r="AA54" s="157">
        <v>1</v>
      </c>
      <c r="AB54" s="157">
        <v>0.8</v>
      </c>
      <c r="AC54" s="158" t="s">
        <v>2809</v>
      </c>
      <c r="AD54" s="153" t="s">
        <v>481</v>
      </c>
      <c r="AE54" s="159">
        <v>100</v>
      </c>
      <c r="AF54" s="159">
        <v>100</v>
      </c>
      <c r="AG54" s="160" t="s">
        <v>43</v>
      </c>
      <c r="AH54" s="161">
        <v>44567</v>
      </c>
      <c r="AI54" s="153" t="s">
        <v>2982</v>
      </c>
      <c r="AJ54" s="250" t="s">
        <v>3350</v>
      </c>
    </row>
    <row r="55" spans="1:36" s="162" customFormat="1" ht="99" customHeight="1" x14ac:dyDescent="0.25">
      <c r="A55" s="153" t="s">
        <v>3044</v>
      </c>
      <c r="B55" s="153" t="s">
        <v>26</v>
      </c>
      <c r="C55" s="153" t="s">
        <v>27</v>
      </c>
      <c r="D55" s="153" t="s">
        <v>28</v>
      </c>
      <c r="E55" s="153">
        <v>2021</v>
      </c>
      <c r="F55" s="153">
        <v>97</v>
      </c>
      <c r="G55" s="153" t="s">
        <v>2940</v>
      </c>
      <c r="H55" s="153">
        <v>1</v>
      </c>
      <c r="I55" s="153" t="s">
        <v>30</v>
      </c>
      <c r="J55" s="153" t="s">
        <v>67</v>
      </c>
      <c r="K55" s="153" t="s">
        <v>1286</v>
      </c>
      <c r="L55" s="153" t="s">
        <v>926</v>
      </c>
      <c r="M55" s="153" t="s">
        <v>3189</v>
      </c>
      <c r="N55" s="154" t="s">
        <v>2831</v>
      </c>
      <c r="O55" s="154"/>
      <c r="P55" s="154"/>
      <c r="Q55" s="153" t="s">
        <v>3190</v>
      </c>
      <c r="R55" s="153" t="s">
        <v>3191</v>
      </c>
      <c r="S55" s="153" t="s">
        <v>3192</v>
      </c>
      <c r="T55" s="153" t="s">
        <v>3193</v>
      </c>
      <c r="U55" s="169">
        <v>6</v>
      </c>
      <c r="V55" s="153" t="s">
        <v>481</v>
      </c>
      <c r="W55" s="153" t="s">
        <v>3050</v>
      </c>
      <c r="X55" s="155" t="s">
        <v>3051</v>
      </c>
      <c r="Y55" s="153" t="s">
        <v>42</v>
      </c>
      <c r="Z55" s="156" t="s">
        <v>3580</v>
      </c>
      <c r="AA55" s="157">
        <v>1</v>
      </c>
      <c r="AB55" s="157">
        <v>0.8</v>
      </c>
      <c r="AC55" s="158" t="s">
        <v>2809</v>
      </c>
      <c r="AD55" s="153" t="s">
        <v>481</v>
      </c>
      <c r="AE55" s="159">
        <v>100</v>
      </c>
      <c r="AF55" s="159">
        <v>100</v>
      </c>
      <c r="AG55" s="160" t="s">
        <v>43</v>
      </c>
      <c r="AH55" s="161">
        <v>44567</v>
      </c>
      <c r="AI55" s="153" t="s">
        <v>2982</v>
      </c>
      <c r="AJ55" s="250" t="s">
        <v>3359</v>
      </c>
    </row>
    <row r="56" spans="1:36" s="162" customFormat="1" ht="135" customHeight="1" x14ac:dyDescent="0.25">
      <c r="A56" s="153" t="s">
        <v>3044</v>
      </c>
      <c r="B56" s="153" t="s">
        <v>26</v>
      </c>
      <c r="C56" s="153" t="s">
        <v>27</v>
      </c>
      <c r="D56" s="153" t="s">
        <v>28</v>
      </c>
      <c r="E56" s="153">
        <v>2021</v>
      </c>
      <c r="F56" s="153">
        <v>97</v>
      </c>
      <c r="G56" s="153" t="s">
        <v>2940</v>
      </c>
      <c r="H56" s="153">
        <v>2</v>
      </c>
      <c r="I56" s="153" t="s">
        <v>30</v>
      </c>
      <c r="J56" s="153" t="s">
        <v>67</v>
      </c>
      <c r="K56" s="153" t="s">
        <v>1286</v>
      </c>
      <c r="L56" s="153" t="s">
        <v>926</v>
      </c>
      <c r="M56" s="153" t="s">
        <v>3189</v>
      </c>
      <c r="N56" s="154" t="s">
        <v>2831</v>
      </c>
      <c r="O56" s="154"/>
      <c r="P56" s="154"/>
      <c r="Q56" s="153" t="s">
        <v>3190</v>
      </c>
      <c r="R56" s="153" t="s">
        <v>3194</v>
      </c>
      <c r="S56" s="153" t="s">
        <v>3195</v>
      </c>
      <c r="T56" s="153" t="s">
        <v>3196</v>
      </c>
      <c r="U56" s="169">
        <v>1</v>
      </c>
      <c r="V56" s="153" t="s">
        <v>1188</v>
      </c>
      <c r="W56" s="153" t="s">
        <v>3050</v>
      </c>
      <c r="X56" s="155" t="s">
        <v>3051</v>
      </c>
      <c r="Y56" s="153" t="s">
        <v>42</v>
      </c>
      <c r="Z56" s="156" t="s">
        <v>3580</v>
      </c>
      <c r="AA56" s="157">
        <v>1</v>
      </c>
      <c r="AB56" s="157">
        <v>0.8</v>
      </c>
      <c r="AC56" s="158" t="s">
        <v>1188</v>
      </c>
      <c r="AD56" s="153" t="s">
        <v>1188</v>
      </c>
      <c r="AE56" s="159">
        <v>100</v>
      </c>
      <c r="AF56" s="159">
        <v>100</v>
      </c>
      <c r="AG56" s="160" t="s">
        <v>43</v>
      </c>
      <c r="AH56" s="161">
        <v>44207</v>
      </c>
      <c r="AI56" s="153" t="s">
        <v>2982</v>
      </c>
      <c r="AJ56" s="250" t="s">
        <v>3366</v>
      </c>
    </row>
    <row r="57" spans="1:36" s="162" customFormat="1" ht="81" customHeight="1" x14ac:dyDescent="0.25">
      <c r="A57" s="153" t="s">
        <v>3044</v>
      </c>
      <c r="B57" s="153" t="s">
        <v>26</v>
      </c>
      <c r="C57" s="153" t="s">
        <v>27</v>
      </c>
      <c r="D57" s="153" t="s">
        <v>28</v>
      </c>
      <c r="E57" s="153">
        <v>2021</v>
      </c>
      <c r="F57" s="153">
        <v>97</v>
      </c>
      <c r="G57" s="153" t="s">
        <v>2940</v>
      </c>
      <c r="H57" s="153">
        <v>3</v>
      </c>
      <c r="I57" s="153" t="s">
        <v>30</v>
      </c>
      <c r="J57" s="153" t="s">
        <v>67</v>
      </c>
      <c r="K57" s="153" t="s">
        <v>1286</v>
      </c>
      <c r="L57" s="153" t="s">
        <v>926</v>
      </c>
      <c r="M57" s="153" t="s">
        <v>3189</v>
      </c>
      <c r="N57" s="154" t="s">
        <v>2831</v>
      </c>
      <c r="O57" s="154"/>
      <c r="P57" s="154"/>
      <c r="Q57" s="153" t="s">
        <v>3190</v>
      </c>
      <c r="R57" s="153" t="s">
        <v>3197</v>
      </c>
      <c r="S57" s="153" t="s">
        <v>2135</v>
      </c>
      <c r="T57" s="153" t="s">
        <v>2981</v>
      </c>
      <c r="U57" s="169">
        <v>3</v>
      </c>
      <c r="V57" s="153" t="s">
        <v>3198</v>
      </c>
      <c r="W57" s="153" t="s">
        <v>3050</v>
      </c>
      <c r="X57" s="155" t="s">
        <v>3051</v>
      </c>
      <c r="Y57" s="153" t="s">
        <v>42</v>
      </c>
      <c r="Z57" s="156" t="s">
        <v>3580</v>
      </c>
      <c r="AA57" s="157">
        <v>1</v>
      </c>
      <c r="AB57" s="157">
        <v>0.8</v>
      </c>
      <c r="AC57" s="158" t="s">
        <v>3202</v>
      </c>
      <c r="AD57" s="153" t="s">
        <v>3198</v>
      </c>
      <c r="AE57" s="159">
        <v>100</v>
      </c>
      <c r="AF57" s="159">
        <v>100</v>
      </c>
      <c r="AG57" s="160" t="s">
        <v>43</v>
      </c>
      <c r="AH57" s="161">
        <v>44568</v>
      </c>
      <c r="AI57" s="153" t="s">
        <v>3025</v>
      </c>
      <c r="AJ57" s="250" t="s">
        <v>3364</v>
      </c>
    </row>
    <row r="58" spans="1:36" s="162" customFormat="1" ht="99" customHeight="1" x14ac:dyDescent="0.25">
      <c r="A58" s="153" t="s">
        <v>3044</v>
      </c>
      <c r="B58" s="153" t="s">
        <v>26</v>
      </c>
      <c r="C58" s="153" t="s">
        <v>27</v>
      </c>
      <c r="D58" s="153" t="s">
        <v>28</v>
      </c>
      <c r="E58" s="153">
        <v>2021</v>
      </c>
      <c r="F58" s="153">
        <v>97</v>
      </c>
      <c r="G58" s="153" t="s">
        <v>2940</v>
      </c>
      <c r="H58" s="153">
        <v>4</v>
      </c>
      <c r="I58" s="153" t="s">
        <v>30</v>
      </c>
      <c r="J58" s="153" t="s">
        <v>67</v>
      </c>
      <c r="K58" s="153" t="s">
        <v>1286</v>
      </c>
      <c r="L58" s="153" t="s">
        <v>926</v>
      </c>
      <c r="M58" s="153" t="s">
        <v>3189</v>
      </c>
      <c r="N58" s="154" t="s">
        <v>2831</v>
      </c>
      <c r="O58" s="154"/>
      <c r="P58" s="154"/>
      <c r="Q58" s="153" t="s">
        <v>3190</v>
      </c>
      <c r="R58" s="153" t="s">
        <v>3199</v>
      </c>
      <c r="S58" s="153" t="s">
        <v>3200</v>
      </c>
      <c r="T58" s="153" t="s">
        <v>3201</v>
      </c>
      <c r="U58" s="169">
        <v>1</v>
      </c>
      <c r="V58" s="153" t="s">
        <v>481</v>
      </c>
      <c r="W58" s="153" t="s">
        <v>3050</v>
      </c>
      <c r="X58" s="155" t="s">
        <v>3051</v>
      </c>
      <c r="Y58" s="153" t="s">
        <v>42</v>
      </c>
      <c r="Z58" s="156" t="s">
        <v>3580</v>
      </c>
      <c r="AA58" s="157">
        <v>1</v>
      </c>
      <c r="AB58" s="157">
        <v>0.8</v>
      </c>
      <c r="AC58" s="158" t="s">
        <v>2809</v>
      </c>
      <c r="AD58" s="153" t="s">
        <v>481</v>
      </c>
      <c r="AE58" s="159">
        <v>100</v>
      </c>
      <c r="AF58" s="159">
        <v>100</v>
      </c>
      <c r="AG58" s="160" t="s">
        <v>43</v>
      </c>
      <c r="AH58" s="161">
        <v>44567</v>
      </c>
      <c r="AI58" s="153" t="s">
        <v>2982</v>
      </c>
      <c r="AJ58" s="250" t="s">
        <v>3360</v>
      </c>
    </row>
    <row r="59" spans="1:36" s="162" customFormat="1" ht="24.4" customHeight="1" x14ac:dyDescent="0.25">
      <c r="A59" s="153" t="s">
        <v>3220</v>
      </c>
      <c r="B59" s="153" t="s">
        <v>26</v>
      </c>
      <c r="C59" s="153" t="s">
        <v>27</v>
      </c>
      <c r="D59" s="153" t="s">
        <v>28</v>
      </c>
      <c r="E59" s="153">
        <v>2021</v>
      </c>
      <c r="F59" s="153">
        <v>102</v>
      </c>
      <c r="G59" s="153" t="s">
        <v>3221</v>
      </c>
      <c r="H59" s="153">
        <v>1</v>
      </c>
      <c r="I59" s="153" t="s">
        <v>30</v>
      </c>
      <c r="J59" s="153" t="s">
        <v>1723</v>
      </c>
      <c r="K59" s="153" t="s">
        <v>32</v>
      </c>
      <c r="L59" s="153" t="s">
        <v>424</v>
      </c>
      <c r="M59" s="153" t="s">
        <v>3222</v>
      </c>
      <c r="N59" s="154" t="s">
        <v>2831</v>
      </c>
      <c r="O59" s="154" t="s">
        <v>2831</v>
      </c>
      <c r="P59" s="154"/>
      <c r="Q59" s="153" t="s">
        <v>3223</v>
      </c>
      <c r="R59" s="168" t="s">
        <v>3224</v>
      </c>
      <c r="S59" s="153" t="s">
        <v>3225</v>
      </c>
      <c r="T59" s="153" t="s">
        <v>3226</v>
      </c>
      <c r="U59" s="169">
        <v>1</v>
      </c>
      <c r="V59" s="153" t="s">
        <v>1910</v>
      </c>
      <c r="W59" s="153" t="s">
        <v>3109</v>
      </c>
      <c r="X59" s="155" t="s">
        <v>3227</v>
      </c>
      <c r="Y59" s="153" t="s">
        <v>42</v>
      </c>
      <c r="Z59" s="156" t="s">
        <v>3580</v>
      </c>
      <c r="AA59" s="157">
        <v>1</v>
      </c>
      <c r="AB59" s="157">
        <v>0.8</v>
      </c>
      <c r="AC59" s="158" t="s">
        <v>2005</v>
      </c>
      <c r="AD59" s="153" t="s">
        <v>1910</v>
      </c>
      <c r="AE59" s="159">
        <v>100</v>
      </c>
      <c r="AF59" s="159">
        <v>100</v>
      </c>
      <c r="AG59" s="160" t="s">
        <v>43</v>
      </c>
      <c r="AH59" s="161">
        <v>44539</v>
      </c>
      <c r="AI59" s="153" t="s">
        <v>2812</v>
      </c>
      <c r="AJ59" s="250" t="s">
        <v>3289</v>
      </c>
    </row>
    <row r="60" spans="1:36" s="162" customFormat="1" ht="126" customHeight="1" x14ac:dyDescent="0.25">
      <c r="A60" s="153" t="s">
        <v>3220</v>
      </c>
      <c r="B60" s="153" t="s">
        <v>26</v>
      </c>
      <c r="C60" s="153" t="s">
        <v>27</v>
      </c>
      <c r="D60" s="153" t="s">
        <v>28</v>
      </c>
      <c r="E60" s="153">
        <v>2021</v>
      </c>
      <c r="F60" s="153">
        <v>102</v>
      </c>
      <c r="G60" s="153" t="s">
        <v>3221</v>
      </c>
      <c r="H60" s="153">
        <v>2</v>
      </c>
      <c r="I60" s="153" t="s">
        <v>30</v>
      </c>
      <c r="J60" s="153" t="s">
        <v>1723</v>
      </c>
      <c r="K60" s="153" t="s">
        <v>32</v>
      </c>
      <c r="L60" s="153" t="s">
        <v>424</v>
      </c>
      <c r="M60" s="153" t="s">
        <v>3222</v>
      </c>
      <c r="N60" s="154" t="s">
        <v>2831</v>
      </c>
      <c r="O60" s="154" t="s">
        <v>2831</v>
      </c>
      <c r="P60" s="154"/>
      <c r="Q60" s="153" t="s">
        <v>3223</v>
      </c>
      <c r="R60" s="168" t="s">
        <v>3228</v>
      </c>
      <c r="S60" s="153" t="s">
        <v>2459</v>
      </c>
      <c r="T60" s="153" t="s">
        <v>3229</v>
      </c>
      <c r="U60" s="169">
        <v>2</v>
      </c>
      <c r="V60" s="153" t="s">
        <v>1910</v>
      </c>
      <c r="W60" s="153" t="s">
        <v>3109</v>
      </c>
      <c r="X60" s="155" t="s">
        <v>3230</v>
      </c>
      <c r="Y60" s="153" t="s">
        <v>42</v>
      </c>
      <c r="Z60" s="156" t="s">
        <v>1743</v>
      </c>
      <c r="AA60" s="160"/>
      <c r="AB60" s="160" t="s">
        <v>3582</v>
      </c>
      <c r="AC60" s="158" t="s">
        <v>2005</v>
      </c>
      <c r="AD60" s="153" t="s">
        <v>1910</v>
      </c>
      <c r="AE60" s="159">
        <v>100</v>
      </c>
      <c r="AF60" s="159">
        <v>100</v>
      </c>
      <c r="AG60" s="160" t="s">
        <v>43</v>
      </c>
      <c r="AH60" s="161">
        <v>44564</v>
      </c>
      <c r="AI60" s="153" t="s">
        <v>2812</v>
      </c>
      <c r="AJ60" s="250" t="s">
        <v>3293</v>
      </c>
    </row>
    <row r="61" spans="1:36" s="162" customFormat="1" ht="14.25" customHeight="1" x14ac:dyDescent="0.25">
      <c r="A61" s="153" t="s">
        <v>3220</v>
      </c>
      <c r="B61" s="153" t="s">
        <v>26</v>
      </c>
      <c r="C61" s="153" t="s">
        <v>27</v>
      </c>
      <c r="D61" s="153" t="s">
        <v>28</v>
      </c>
      <c r="E61" s="153">
        <v>2021</v>
      </c>
      <c r="F61" s="153">
        <v>102</v>
      </c>
      <c r="G61" s="153" t="s">
        <v>3231</v>
      </c>
      <c r="H61" s="153">
        <v>1</v>
      </c>
      <c r="I61" s="153" t="s">
        <v>30</v>
      </c>
      <c r="J61" s="153" t="s">
        <v>1723</v>
      </c>
      <c r="K61" s="153" t="s">
        <v>32</v>
      </c>
      <c r="L61" s="153" t="s">
        <v>424</v>
      </c>
      <c r="M61" s="153" t="s">
        <v>3232</v>
      </c>
      <c r="N61" s="154" t="s">
        <v>2831</v>
      </c>
      <c r="O61" s="154" t="s">
        <v>2831</v>
      </c>
      <c r="P61" s="154"/>
      <c r="Q61" s="153" t="s">
        <v>3233</v>
      </c>
      <c r="R61" s="168" t="s">
        <v>3234</v>
      </c>
      <c r="S61" s="153" t="s">
        <v>3235</v>
      </c>
      <c r="T61" s="153" t="s">
        <v>3236</v>
      </c>
      <c r="U61" s="169">
        <v>1</v>
      </c>
      <c r="V61" s="153" t="s">
        <v>3237</v>
      </c>
      <c r="W61" s="153" t="s">
        <v>3109</v>
      </c>
      <c r="X61" s="155" t="s">
        <v>3230</v>
      </c>
      <c r="Y61" s="153" t="s">
        <v>42</v>
      </c>
      <c r="Z61" s="156" t="s">
        <v>1743</v>
      </c>
      <c r="AA61" s="160"/>
      <c r="AB61" s="160"/>
      <c r="AC61" s="158" t="s">
        <v>3258</v>
      </c>
      <c r="AD61" s="153" t="s">
        <v>3237</v>
      </c>
      <c r="AE61" s="159">
        <v>100</v>
      </c>
      <c r="AF61" s="159">
        <v>100</v>
      </c>
      <c r="AG61" s="160" t="s">
        <v>43</v>
      </c>
      <c r="AH61" s="161">
        <v>44659</v>
      </c>
      <c r="AI61" s="153" t="s">
        <v>3025</v>
      </c>
      <c r="AJ61" s="250" t="s">
        <v>3377</v>
      </c>
    </row>
    <row r="62" spans="1:36" s="162" customFormat="1" ht="14.25" customHeight="1" x14ac:dyDescent="0.25">
      <c r="A62" s="153" t="s">
        <v>3220</v>
      </c>
      <c r="B62" s="153" t="s">
        <v>26</v>
      </c>
      <c r="C62" s="153" t="s">
        <v>27</v>
      </c>
      <c r="D62" s="153" t="s">
        <v>28</v>
      </c>
      <c r="E62" s="153">
        <v>2021</v>
      </c>
      <c r="F62" s="153">
        <v>102</v>
      </c>
      <c r="G62" s="153" t="s">
        <v>3231</v>
      </c>
      <c r="H62" s="153">
        <v>2</v>
      </c>
      <c r="I62" s="153" t="s">
        <v>30</v>
      </c>
      <c r="J62" s="153" t="s">
        <v>1723</v>
      </c>
      <c r="K62" s="153" t="s">
        <v>32</v>
      </c>
      <c r="L62" s="153" t="s">
        <v>424</v>
      </c>
      <c r="M62" s="153" t="s">
        <v>3232</v>
      </c>
      <c r="N62" s="154" t="s">
        <v>2831</v>
      </c>
      <c r="O62" s="154" t="s">
        <v>2831</v>
      </c>
      <c r="P62" s="154"/>
      <c r="Q62" s="153" t="s">
        <v>3238</v>
      </c>
      <c r="R62" s="168" t="s">
        <v>3239</v>
      </c>
      <c r="S62" s="153" t="s">
        <v>3240</v>
      </c>
      <c r="T62" s="153" t="s">
        <v>3241</v>
      </c>
      <c r="U62" s="169">
        <v>1</v>
      </c>
      <c r="V62" s="153" t="s">
        <v>3237</v>
      </c>
      <c r="W62" s="153" t="s">
        <v>3109</v>
      </c>
      <c r="X62" s="155" t="s">
        <v>3242</v>
      </c>
      <c r="Y62" s="153" t="s">
        <v>42</v>
      </c>
      <c r="Z62" s="156" t="s">
        <v>1743</v>
      </c>
      <c r="AA62" s="160"/>
      <c r="AB62" s="160"/>
      <c r="AC62" s="158" t="s">
        <v>3258</v>
      </c>
      <c r="AD62" s="153" t="s">
        <v>3237</v>
      </c>
      <c r="AE62" s="159">
        <v>100</v>
      </c>
      <c r="AF62" s="159">
        <v>100</v>
      </c>
      <c r="AG62" s="160" t="s">
        <v>43</v>
      </c>
      <c r="AH62" s="161">
        <v>44659</v>
      </c>
      <c r="AI62" s="153" t="s">
        <v>3025</v>
      </c>
      <c r="AJ62" s="250" t="s">
        <v>3378</v>
      </c>
    </row>
    <row r="63" spans="1:36" s="162" customFormat="1" ht="171" customHeight="1" x14ac:dyDescent="0.25">
      <c r="A63" s="153" t="s">
        <v>3220</v>
      </c>
      <c r="B63" s="153" t="s">
        <v>26</v>
      </c>
      <c r="C63" s="153" t="s">
        <v>27</v>
      </c>
      <c r="D63" s="153" t="s">
        <v>28</v>
      </c>
      <c r="E63" s="153">
        <v>2021</v>
      </c>
      <c r="F63" s="153">
        <v>102</v>
      </c>
      <c r="G63" s="153" t="s">
        <v>2936</v>
      </c>
      <c r="H63" s="153">
        <v>1</v>
      </c>
      <c r="I63" s="153" t="s">
        <v>30</v>
      </c>
      <c r="J63" s="153" t="s">
        <v>1723</v>
      </c>
      <c r="K63" s="153" t="s">
        <v>32</v>
      </c>
      <c r="L63" s="153" t="s">
        <v>424</v>
      </c>
      <c r="M63" s="153" t="s">
        <v>3243</v>
      </c>
      <c r="N63" s="154" t="s">
        <v>2831</v>
      </c>
      <c r="O63" s="154"/>
      <c r="P63" s="154"/>
      <c r="Q63" s="153" t="s">
        <v>3244</v>
      </c>
      <c r="R63" s="153" t="s">
        <v>3245</v>
      </c>
      <c r="S63" s="153" t="s">
        <v>3246</v>
      </c>
      <c r="T63" s="153" t="s">
        <v>3247</v>
      </c>
      <c r="U63" s="169">
        <v>3</v>
      </c>
      <c r="V63" s="153" t="s">
        <v>3248</v>
      </c>
      <c r="W63" s="153" t="s">
        <v>3109</v>
      </c>
      <c r="X63" s="155" t="s">
        <v>3051</v>
      </c>
      <c r="Y63" s="153" t="s">
        <v>42</v>
      </c>
      <c r="Z63" s="156" t="s">
        <v>3580</v>
      </c>
      <c r="AA63" s="157">
        <v>1</v>
      </c>
      <c r="AB63" s="157">
        <v>0.8</v>
      </c>
      <c r="AC63" s="158" t="s">
        <v>2005</v>
      </c>
      <c r="AD63" s="153" t="s">
        <v>3248</v>
      </c>
      <c r="AE63" s="159">
        <v>100</v>
      </c>
      <c r="AF63" s="159">
        <v>100</v>
      </c>
      <c r="AG63" s="160" t="s">
        <v>43</v>
      </c>
      <c r="AH63" s="161">
        <v>44564</v>
      </c>
      <c r="AI63" s="153" t="s">
        <v>2812</v>
      </c>
      <c r="AJ63" s="250" t="s">
        <v>3297</v>
      </c>
    </row>
    <row r="64" spans="1:36" s="162" customFormat="1" ht="54" customHeight="1" x14ac:dyDescent="0.25">
      <c r="A64" s="153" t="s">
        <v>3220</v>
      </c>
      <c r="B64" s="153" t="s">
        <v>26</v>
      </c>
      <c r="C64" s="153" t="s">
        <v>27</v>
      </c>
      <c r="D64" s="153" t="s">
        <v>28</v>
      </c>
      <c r="E64" s="153">
        <v>2021</v>
      </c>
      <c r="F64" s="153">
        <v>102</v>
      </c>
      <c r="G64" s="153" t="s">
        <v>2936</v>
      </c>
      <c r="H64" s="153">
        <v>2</v>
      </c>
      <c r="I64" s="153" t="s">
        <v>30</v>
      </c>
      <c r="J64" s="153" t="s">
        <v>1723</v>
      </c>
      <c r="K64" s="153" t="s">
        <v>32</v>
      </c>
      <c r="L64" s="153" t="s">
        <v>424</v>
      </c>
      <c r="M64" s="153" t="s">
        <v>3243</v>
      </c>
      <c r="N64" s="154" t="s">
        <v>2831</v>
      </c>
      <c r="O64" s="154"/>
      <c r="P64" s="154"/>
      <c r="Q64" s="153" t="s">
        <v>3244</v>
      </c>
      <c r="R64" s="153" t="s">
        <v>3249</v>
      </c>
      <c r="S64" s="153" t="s">
        <v>3250</v>
      </c>
      <c r="T64" s="153" t="s">
        <v>3250</v>
      </c>
      <c r="U64" s="169">
        <v>3</v>
      </c>
      <c r="V64" s="153" t="s">
        <v>307</v>
      </c>
      <c r="W64" s="153" t="s">
        <v>3109</v>
      </c>
      <c r="X64" s="155" t="s">
        <v>3051</v>
      </c>
      <c r="Y64" s="153" t="s">
        <v>42</v>
      </c>
      <c r="Z64" s="156" t="s">
        <v>3580</v>
      </c>
      <c r="AA64" s="157">
        <v>1</v>
      </c>
      <c r="AB64" s="157">
        <v>0.8</v>
      </c>
      <c r="AC64" s="158" t="s">
        <v>2809</v>
      </c>
      <c r="AD64" s="153" t="s">
        <v>307</v>
      </c>
      <c r="AE64" s="159">
        <v>100</v>
      </c>
      <c r="AF64" s="159">
        <v>100</v>
      </c>
      <c r="AG64" s="160" t="s">
        <v>43</v>
      </c>
      <c r="AH64" s="161">
        <v>44567</v>
      </c>
      <c r="AI64" s="153" t="s">
        <v>2982</v>
      </c>
      <c r="AJ64" s="250" t="s">
        <v>3358</v>
      </c>
    </row>
    <row r="65" spans="1:36" s="162" customFormat="1" ht="76.5" customHeight="1" x14ac:dyDescent="0.25">
      <c r="A65" s="153" t="s">
        <v>3220</v>
      </c>
      <c r="B65" s="153" t="s">
        <v>26</v>
      </c>
      <c r="C65" s="153" t="s">
        <v>27</v>
      </c>
      <c r="D65" s="153" t="s">
        <v>28</v>
      </c>
      <c r="E65" s="153">
        <v>2021</v>
      </c>
      <c r="F65" s="153">
        <v>102</v>
      </c>
      <c r="G65" s="153" t="s">
        <v>2938</v>
      </c>
      <c r="H65" s="153">
        <v>1</v>
      </c>
      <c r="I65" s="153" t="s">
        <v>30</v>
      </c>
      <c r="J65" s="153" t="s">
        <v>1723</v>
      </c>
      <c r="K65" s="153" t="s">
        <v>32</v>
      </c>
      <c r="L65" s="153" t="s">
        <v>424</v>
      </c>
      <c r="M65" s="153" t="s">
        <v>3251</v>
      </c>
      <c r="N65" s="154" t="s">
        <v>2831</v>
      </c>
      <c r="O65" s="154" t="s">
        <v>2831</v>
      </c>
      <c r="P65" s="154"/>
      <c r="Q65" s="153" t="s">
        <v>3252</v>
      </c>
      <c r="R65" s="168" t="s">
        <v>3253</v>
      </c>
      <c r="S65" s="153" t="s">
        <v>3254</v>
      </c>
      <c r="T65" s="153" t="s">
        <v>3254</v>
      </c>
      <c r="U65" s="169">
        <v>6</v>
      </c>
      <c r="V65" s="153" t="s">
        <v>307</v>
      </c>
      <c r="W65" s="153" t="s">
        <v>3109</v>
      </c>
      <c r="X65" s="155" t="s">
        <v>3255</v>
      </c>
      <c r="Y65" s="153" t="s">
        <v>42</v>
      </c>
      <c r="Z65" s="156" t="s">
        <v>1743</v>
      </c>
      <c r="AA65" s="160"/>
      <c r="AB65" s="160"/>
      <c r="AC65" s="158" t="s">
        <v>2809</v>
      </c>
      <c r="AD65" s="153" t="s">
        <v>307</v>
      </c>
      <c r="AE65" s="159">
        <v>100</v>
      </c>
      <c r="AF65" s="159">
        <v>100</v>
      </c>
      <c r="AG65" s="160" t="s">
        <v>43</v>
      </c>
      <c r="AH65" s="161">
        <v>44567</v>
      </c>
      <c r="AI65" s="153" t="s">
        <v>2982</v>
      </c>
      <c r="AJ65" s="250" t="s">
        <v>3351</v>
      </c>
    </row>
    <row r="66" spans="1:36" s="162" customFormat="1" ht="54" customHeight="1" x14ac:dyDescent="0.25">
      <c r="A66" s="153" t="s">
        <v>3220</v>
      </c>
      <c r="B66" s="153" t="s">
        <v>26</v>
      </c>
      <c r="C66" s="153" t="s">
        <v>27</v>
      </c>
      <c r="D66" s="153" t="s">
        <v>28</v>
      </c>
      <c r="E66" s="153">
        <v>2021</v>
      </c>
      <c r="F66" s="153">
        <v>102</v>
      </c>
      <c r="G66" s="153" t="s">
        <v>2938</v>
      </c>
      <c r="H66" s="153">
        <v>2</v>
      </c>
      <c r="I66" s="153" t="s">
        <v>30</v>
      </c>
      <c r="J66" s="153" t="s">
        <v>1723</v>
      </c>
      <c r="K66" s="153" t="s">
        <v>32</v>
      </c>
      <c r="L66" s="153" t="s">
        <v>424</v>
      </c>
      <c r="M66" s="153" t="s">
        <v>3251</v>
      </c>
      <c r="N66" s="154" t="s">
        <v>2831</v>
      </c>
      <c r="O66" s="154" t="s">
        <v>2831</v>
      </c>
      <c r="P66" s="154"/>
      <c r="Q66" s="153" t="s">
        <v>3256</v>
      </c>
      <c r="R66" s="153" t="s">
        <v>3257</v>
      </c>
      <c r="S66" s="153" t="s">
        <v>640</v>
      </c>
      <c r="T66" s="153" t="s">
        <v>640</v>
      </c>
      <c r="U66" s="169">
        <v>1</v>
      </c>
      <c r="V66" s="153" t="s">
        <v>307</v>
      </c>
      <c r="W66" s="153" t="s">
        <v>3109</v>
      </c>
      <c r="X66" s="155" t="s">
        <v>3051</v>
      </c>
      <c r="Y66" s="153" t="s">
        <v>42</v>
      </c>
      <c r="Z66" s="156" t="s">
        <v>3580</v>
      </c>
      <c r="AA66" s="157">
        <v>1</v>
      </c>
      <c r="AB66" s="157">
        <v>0.8</v>
      </c>
      <c r="AC66" s="158" t="s">
        <v>2809</v>
      </c>
      <c r="AD66" s="153" t="s">
        <v>307</v>
      </c>
      <c r="AE66" s="159">
        <v>100</v>
      </c>
      <c r="AF66" s="159">
        <v>100</v>
      </c>
      <c r="AG66" s="160" t="s">
        <v>43</v>
      </c>
      <c r="AH66" s="161">
        <v>44567</v>
      </c>
      <c r="AI66" s="153" t="s">
        <v>2982</v>
      </c>
      <c r="AJ66" s="250" t="s">
        <v>3352</v>
      </c>
    </row>
    <row r="67" spans="1:36" s="162" customFormat="1" ht="261" customHeight="1" x14ac:dyDescent="0.25">
      <c r="A67" s="153" t="s">
        <v>3261</v>
      </c>
      <c r="B67" s="153" t="s">
        <v>26</v>
      </c>
      <c r="C67" s="153" t="s">
        <v>27</v>
      </c>
      <c r="D67" s="153" t="s">
        <v>28</v>
      </c>
      <c r="E67" s="153">
        <v>2021</v>
      </c>
      <c r="F67" s="153">
        <v>509</v>
      </c>
      <c r="G67" s="153" t="s">
        <v>2498</v>
      </c>
      <c r="H67" s="153">
        <v>1</v>
      </c>
      <c r="I67" s="153" t="s">
        <v>30</v>
      </c>
      <c r="J67" s="153" t="s">
        <v>1452</v>
      </c>
      <c r="K67" s="153" t="s">
        <v>1286</v>
      </c>
      <c r="L67" s="153" t="s">
        <v>2899</v>
      </c>
      <c r="M67" s="153" t="s">
        <v>3279</v>
      </c>
      <c r="N67" s="154" t="s">
        <v>2831</v>
      </c>
      <c r="O67" s="154" t="s">
        <v>2831</v>
      </c>
      <c r="P67" s="154" t="s">
        <v>2831</v>
      </c>
      <c r="Q67" s="153" t="s">
        <v>3262</v>
      </c>
      <c r="R67" s="153" t="s">
        <v>3263</v>
      </c>
      <c r="S67" s="153" t="s">
        <v>3264</v>
      </c>
      <c r="T67" s="153" t="s">
        <v>2102</v>
      </c>
      <c r="U67" s="169">
        <v>1</v>
      </c>
      <c r="V67" s="153" t="s">
        <v>3265</v>
      </c>
      <c r="W67" s="153" t="s">
        <v>3266</v>
      </c>
      <c r="X67" s="155" t="s">
        <v>3130</v>
      </c>
      <c r="Y67" s="153" t="s">
        <v>42</v>
      </c>
      <c r="Z67" s="156" t="s">
        <v>1743</v>
      </c>
      <c r="AA67" s="160"/>
      <c r="AB67" s="160"/>
      <c r="AC67" s="158" t="s">
        <v>3280</v>
      </c>
      <c r="AD67" s="153" t="s">
        <v>3265</v>
      </c>
      <c r="AE67" s="159">
        <v>100</v>
      </c>
      <c r="AF67" s="159">
        <v>100</v>
      </c>
      <c r="AG67" s="160" t="s">
        <v>43</v>
      </c>
      <c r="AH67" s="161">
        <v>44650</v>
      </c>
      <c r="AI67" s="153" t="s">
        <v>2812</v>
      </c>
      <c r="AJ67" s="250" t="s">
        <v>3372</v>
      </c>
    </row>
    <row r="68" spans="1:36" s="162" customFormat="1" ht="189" customHeight="1" x14ac:dyDescent="0.25">
      <c r="A68" s="153" t="s">
        <v>3261</v>
      </c>
      <c r="B68" s="153" t="s">
        <v>26</v>
      </c>
      <c r="C68" s="153" t="s">
        <v>27</v>
      </c>
      <c r="D68" s="153" t="s">
        <v>28</v>
      </c>
      <c r="E68" s="153">
        <v>2021</v>
      </c>
      <c r="F68" s="153">
        <v>509</v>
      </c>
      <c r="G68" s="153" t="s">
        <v>2498</v>
      </c>
      <c r="H68" s="153">
        <v>2</v>
      </c>
      <c r="I68" s="153" t="s">
        <v>30</v>
      </c>
      <c r="J68" s="153" t="s">
        <v>1452</v>
      </c>
      <c r="K68" s="153" t="s">
        <v>1286</v>
      </c>
      <c r="L68" s="153" t="s">
        <v>2899</v>
      </c>
      <c r="M68" s="153" t="s">
        <v>3279</v>
      </c>
      <c r="N68" s="154" t="s">
        <v>2831</v>
      </c>
      <c r="O68" s="154" t="s">
        <v>2831</v>
      </c>
      <c r="P68" s="154" t="s">
        <v>2831</v>
      </c>
      <c r="Q68" s="153" t="s">
        <v>3262</v>
      </c>
      <c r="R68" s="153" t="s">
        <v>3267</v>
      </c>
      <c r="S68" s="153" t="s">
        <v>3268</v>
      </c>
      <c r="T68" s="153" t="s">
        <v>3269</v>
      </c>
      <c r="U68" s="169">
        <v>1</v>
      </c>
      <c r="V68" s="153" t="s">
        <v>3265</v>
      </c>
      <c r="W68" s="153" t="s">
        <v>3266</v>
      </c>
      <c r="X68" s="155" t="s">
        <v>3130</v>
      </c>
      <c r="Y68" s="153" t="s">
        <v>42</v>
      </c>
      <c r="Z68" s="156" t="s">
        <v>1743</v>
      </c>
      <c r="AA68" s="160"/>
      <c r="AB68" s="160"/>
      <c r="AC68" s="158" t="s">
        <v>3280</v>
      </c>
      <c r="AD68" s="153" t="s">
        <v>3265</v>
      </c>
      <c r="AE68" s="159">
        <v>100</v>
      </c>
      <c r="AF68" s="159">
        <v>100</v>
      </c>
      <c r="AG68" s="160" t="s">
        <v>43</v>
      </c>
      <c r="AH68" s="161">
        <v>44650</v>
      </c>
      <c r="AI68" s="153" t="s">
        <v>2812</v>
      </c>
      <c r="AJ68" s="250" t="s">
        <v>3373</v>
      </c>
    </row>
    <row r="69" spans="1:36" s="162" customFormat="1" ht="234" customHeight="1" x14ac:dyDescent="0.25">
      <c r="A69" s="153" t="s">
        <v>3261</v>
      </c>
      <c r="B69" s="153" t="s">
        <v>26</v>
      </c>
      <c r="C69" s="153" t="s">
        <v>27</v>
      </c>
      <c r="D69" s="153" t="s">
        <v>28</v>
      </c>
      <c r="E69" s="153">
        <v>2021</v>
      </c>
      <c r="F69" s="153">
        <v>509</v>
      </c>
      <c r="G69" s="153" t="s">
        <v>2541</v>
      </c>
      <c r="H69" s="153">
        <v>1</v>
      </c>
      <c r="I69" s="153" t="s">
        <v>30</v>
      </c>
      <c r="J69" s="153" t="s">
        <v>1452</v>
      </c>
      <c r="K69" s="153" t="s">
        <v>1286</v>
      </c>
      <c r="L69" s="153" t="s">
        <v>2899</v>
      </c>
      <c r="M69" s="153" t="s">
        <v>3270</v>
      </c>
      <c r="N69" s="154" t="s">
        <v>2831</v>
      </c>
      <c r="O69" s="154" t="s">
        <v>2831</v>
      </c>
      <c r="P69" s="154" t="s">
        <v>2831</v>
      </c>
      <c r="Q69" s="153" t="s">
        <v>3271</v>
      </c>
      <c r="R69" s="153" t="s">
        <v>3272</v>
      </c>
      <c r="S69" s="153" t="s">
        <v>3273</v>
      </c>
      <c r="T69" s="153" t="s">
        <v>3269</v>
      </c>
      <c r="U69" s="169">
        <v>1</v>
      </c>
      <c r="V69" s="153" t="s">
        <v>3274</v>
      </c>
      <c r="W69" s="153" t="s">
        <v>3266</v>
      </c>
      <c r="X69" s="155" t="s">
        <v>3130</v>
      </c>
      <c r="Y69" s="153" t="s">
        <v>42</v>
      </c>
      <c r="Z69" s="156" t="s">
        <v>1743</v>
      </c>
      <c r="AA69" s="160"/>
      <c r="AB69" s="160"/>
      <c r="AC69" s="158" t="s">
        <v>3281</v>
      </c>
      <c r="AD69" s="153" t="s">
        <v>3274</v>
      </c>
      <c r="AE69" s="159">
        <v>100</v>
      </c>
      <c r="AF69" s="159">
        <v>100</v>
      </c>
      <c r="AG69" s="160" t="s">
        <v>43</v>
      </c>
      <c r="AH69" s="161">
        <v>44636</v>
      </c>
      <c r="AI69" s="153" t="s">
        <v>2812</v>
      </c>
      <c r="AJ69" s="250" t="s">
        <v>3371</v>
      </c>
    </row>
    <row r="70" spans="1:36" s="162" customFormat="1" ht="234" customHeight="1" x14ac:dyDescent="0.25">
      <c r="A70" s="153" t="s">
        <v>3261</v>
      </c>
      <c r="B70" s="153" t="s">
        <v>26</v>
      </c>
      <c r="C70" s="153" t="s">
        <v>27</v>
      </c>
      <c r="D70" s="153" t="s">
        <v>28</v>
      </c>
      <c r="E70" s="153">
        <v>2021</v>
      </c>
      <c r="F70" s="153">
        <v>509</v>
      </c>
      <c r="G70" s="153" t="s">
        <v>2545</v>
      </c>
      <c r="H70" s="153">
        <v>1</v>
      </c>
      <c r="I70" s="153" t="s">
        <v>30</v>
      </c>
      <c r="J70" s="153" t="s">
        <v>1452</v>
      </c>
      <c r="K70" s="153" t="s">
        <v>1286</v>
      </c>
      <c r="L70" s="153" t="s">
        <v>2899</v>
      </c>
      <c r="M70" s="153" t="s">
        <v>3275</v>
      </c>
      <c r="N70" s="154" t="s">
        <v>2831</v>
      </c>
      <c r="O70" s="154" t="s">
        <v>2831</v>
      </c>
      <c r="P70" s="154" t="s">
        <v>2831</v>
      </c>
      <c r="Q70" s="153" t="s">
        <v>3276</v>
      </c>
      <c r="R70" s="153" t="s">
        <v>3272</v>
      </c>
      <c r="S70" s="153" t="s">
        <v>3277</v>
      </c>
      <c r="T70" s="153" t="s">
        <v>3278</v>
      </c>
      <c r="U70" s="169">
        <v>1</v>
      </c>
      <c r="V70" s="153" t="s">
        <v>3274</v>
      </c>
      <c r="W70" s="153" t="s">
        <v>3266</v>
      </c>
      <c r="X70" s="155" t="s">
        <v>3130</v>
      </c>
      <c r="Y70" s="153" t="s">
        <v>42</v>
      </c>
      <c r="Z70" s="156" t="s">
        <v>1743</v>
      </c>
      <c r="AA70" s="160"/>
      <c r="AB70" s="160"/>
      <c r="AC70" s="158" t="s">
        <v>3281</v>
      </c>
      <c r="AD70" s="153" t="s">
        <v>3274</v>
      </c>
      <c r="AE70" s="159">
        <v>100</v>
      </c>
      <c r="AF70" s="159">
        <v>100</v>
      </c>
      <c r="AG70" s="160" t="s">
        <v>43</v>
      </c>
      <c r="AH70" s="161">
        <v>44636</v>
      </c>
      <c r="AI70" s="153" t="s">
        <v>2812</v>
      </c>
      <c r="AJ70" s="250" t="s">
        <v>3371</v>
      </c>
    </row>
    <row r="71" spans="1:36" s="162" customFormat="1" ht="14.25" customHeight="1" x14ac:dyDescent="0.25">
      <c r="A71" s="153" t="s">
        <v>3299</v>
      </c>
      <c r="B71" s="153" t="s">
        <v>26</v>
      </c>
      <c r="C71" s="153" t="s">
        <v>27</v>
      </c>
      <c r="D71" s="153" t="s">
        <v>28</v>
      </c>
      <c r="E71" s="153">
        <v>2021</v>
      </c>
      <c r="F71" s="153">
        <v>107</v>
      </c>
      <c r="G71" s="153" t="s">
        <v>2325</v>
      </c>
      <c r="H71" s="153">
        <v>1</v>
      </c>
      <c r="I71" s="153" t="s">
        <v>30</v>
      </c>
      <c r="J71" s="153" t="s">
        <v>1723</v>
      </c>
      <c r="K71" s="153" t="s">
        <v>32</v>
      </c>
      <c r="L71" s="153" t="s">
        <v>424</v>
      </c>
      <c r="M71" s="153" t="s">
        <v>3300</v>
      </c>
      <c r="N71" s="154" t="s">
        <v>2831</v>
      </c>
      <c r="O71" s="154" t="s">
        <v>2831</v>
      </c>
      <c r="P71" s="154"/>
      <c r="Q71" s="153" t="s">
        <v>3301</v>
      </c>
      <c r="R71" s="168" t="s">
        <v>3302</v>
      </c>
      <c r="S71" s="153" t="s">
        <v>3303</v>
      </c>
      <c r="T71" s="153" t="s">
        <v>3304</v>
      </c>
      <c r="U71" s="169">
        <v>1</v>
      </c>
      <c r="V71" s="153" t="s">
        <v>2740</v>
      </c>
      <c r="W71" s="153" t="s">
        <v>3305</v>
      </c>
      <c r="X71" s="155" t="s">
        <v>3306</v>
      </c>
      <c r="Y71" s="153" t="s">
        <v>42</v>
      </c>
      <c r="Z71" s="156" t="s">
        <v>1743</v>
      </c>
      <c r="AA71" s="160"/>
      <c r="AB71" s="160"/>
      <c r="AC71" s="158" t="s">
        <v>2804</v>
      </c>
      <c r="AD71" s="153" t="s">
        <v>2740</v>
      </c>
      <c r="AE71" s="159">
        <v>100</v>
      </c>
      <c r="AF71" s="159">
        <v>100</v>
      </c>
      <c r="AG71" s="160" t="s">
        <v>43</v>
      </c>
      <c r="AH71" s="161">
        <v>44750</v>
      </c>
      <c r="AI71" s="153" t="s">
        <v>3368</v>
      </c>
      <c r="AJ71" s="250" t="s">
        <v>3393</v>
      </c>
    </row>
    <row r="72" spans="1:36" s="162" customFormat="1" ht="14.25" customHeight="1" x14ac:dyDescent="0.25">
      <c r="A72" s="153" t="s">
        <v>3299</v>
      </c>
      <c r="B72" s="153" t="s">
        <v>26</v>
      </c>
      <c r="C72" s="153" t="s">
        <v>27</v>
      </c>
      <c r="D72" s="153" t="s">
        <v>28</v>
      </c>
      <c r="E72" s="153">
        <v>2021</v>
      </c>
      <c r="F72" s="153">
        <v>107</v>
      </c>
      <c r="G72" s="153" t="s">
        <v>2325</v>
      </c>
      <c r="H72" s="153">
        <v>2</v>
      </c>
      <c r="I72" s="153" t="s">
        <v>30</v>
      </c>
      <c r="J72" s="153" t="s">
        <v>1723</v>
      </c>
      <c r="K72" s="153" t="s">
        <v>32</v>
      </c>
      <c r="L72" s="153" t="s">
        <v>424</v>
      </c>
      <c r="M72" s="153" t="s">
        <v>3300</v>
      </c>
      <c r="N72" s="154" t="s">
        <v>2831</v>
      </c>
      <c r="O72" s="154" t="s">
        <v>2831</v>
      </c>
      <c r="P72" s="154"/>
      <c r="Q72" s="153" t="s">
        <v>3301</v>
      </c>
      <c r="R72" s="168" t="s">
        <v>3307</v>
      </c>
      <c r="S72" s="153" t="s">
        <v>918</v>
      </c>
      <c r="T72" s="153" t="s">
        <v>3308</v>
      </c>
      <c r="U72" s="169">
        <v>1</v>
      </c>
      <c r="V72" s="153" t="s">
        <v>2740</v>
      </c>
      <c r="W72" s="153" t="s">
        <v>3305</v>
      </c>
      <c r="X72" s="155" t="s">
        <v>3306</v>
      </c>
      <c r="Y72" s="153" t="s">
        <v>42</v>
      </c>
      <c r="Z72" s="156" t="s">
        <v>1743</v>
      </c>
      <c r="AA72" s="160"/>
      <c r="AB72" s="160"/>
      <c r="AC72" s="158" t="s">
        <v>2804</v>
      </c>
      <c r="AD72" s="153" t="s">
        <v>2740</v>
      </c>
      <c r="AE72" s="159">
        <v>100</v>
      </c>
      <c r="AF72" s="159">
        <v>100</v>
      </c>
      <c r="AG72" s="160" t="s">
        <v>43</v>
      </c>
      <c r="AH72" s="161">
        <v>44687</v>
      </c>
      <c r="AI72" s="153" t="s">
        <v>3368</v>
      </c>
      <c r="AJ72" s="250" t="s">
        <v>3380</v>
      </c>
    </row>
    <row r="73" spans="1:36" ht="409.5" customHeight="1" x14ac:dyDescent="0.25">
      <c r="A73" s="170" t="s">
        <v>3299</v>
      </c>
      <c r="B73" s="170" t="s">
        <v>26</v>
      </c>
      <c r="C73" s="170" t="s">
        <v>27</v>
      </c>
      <c r="D73" s="170" t="s">
        <v>28</v>
      </c>
      <c r="E73" s="170">
        <v>2021</v>
      </c>
      <c r="F73" s="170">
        <v>107</v>
      </c>
      <c r="G73" s="153" t="s">
        <v>2325</v>
      </c>
      <c r="H73" s="153">
        <v>3</v>
      </c>
      <c r="I73" s="153" t="s">
        <v>30</v>
      </c>
      <c r="J73" s="153" t="s">
        <v>1723</v>
      </c>
      <c r="K73" s="153" t="s">
        <v>32</v>
      </c>
      <c r="L73" s="153" t="s">
        <v>424</v>
      </c>
      <c r="M73" s="153" t="s">
        <v>3300</v>
      </c>
      <c r="N73" s="154" t="s">
        <v>2831</v>
      </c>
      <c r="O73" s="154" t="s">
        <v>2831</v>
      </c>
      <c r="P73" s="154"/>
      <c r="Q73" s="153" t="s">
        <v>3301</v>
      </c>
      <c r="R73" s="170" t="s">
        <v>3309</v>
      </c>
      <c r="S73" s="153" t="s">
        <v>3303</v>
      </c>
      <c r="T73" s="153" t="s">
        <v>3304</v>
      </c>
      <c r="U73" s="169">
        <v>1</v>
      </c>
      <c r="V73" s="153" t="s">
        <v>2740</v>
      </c>
      <c r="W73" s="153" t="s">
        <v>3305</v>
      </c>
      <c r="X73" s="155" t="s">
        <v>3310</v>
      </c>
      <c r="Y73" s="153" t="s">
        <v>42</v>
      </c>
      <c r="Z73" s="156" t="s">
        <v>1743</v>
      </c>
      <c r="AA73" s="160"/>
      <c r="AB73" s="160"/>
      <c r="AC73" s="158" t="s">
        <v>2804</v>
      </c>
      <c r="AD73" s="170" t="s">
        <v>2740</v>
      </c>
      <c r="AE73" s="159">
        <v>0</v>
      </c>
      <c r="AF73" s="159">
        <v>0</v>
      </c>
      <c r="AG73" s="171" t="s">
        <v>1743</v>
      </c>
      <c r="AH73" s="194">
        <v>44841</v>
      </c>
      <c r="AI73" s="191" t="s">
        <v>3368</v>
      </c>
      <c r="AJ73" s="250" t="s">
        <v>3633</v>
      </c>
    </row>
    <row r="74" spans="1:36" s="162" customFormat="1" ht="14.25" customHeight="1" x14ac:dyDescent="0.25">
      <c r="A74" s="153" t="s">
        <v>3299</v>
      </c>
      <c r="B74" s="153" t="s">
        <v>26</v>
      </c>
      <c r="C74" s="153" t="s">
        <v>27</v>
      </c>
      <c r="D74" s="153" t="s">
        <v>28</v>
      </c>
      <c r="E74" s="153">
        <v>2021</v>
      </c>
      <c r="F74" s="153">
        <v>107</v>
      </c>
      <c r="G74" s="153" t="s">
        <v>3139</v>
      </c>
      <c r="H74" s="153">
        <v>1</v>
      </c>
      <c r="I74" s="153" t="s">
        <v>30</v>
      </c>
      <c r="J74" s="153" t="s">
        <v>1723</v>
      </c>
      <c r="K74" s="153" t="s">
        <v>32</v>
      </c>
      <c r="L74" s="153" t="s">
        <v>424</v>
      </c>
      <c r="M74" s="153" t="s">
        <v>3311</v>
      </c>
      <c r="N74" s="154" t="s">
        <v>2831</v>
      </c>
      <c r="O74" s="154"/>
      <c r="P74" s="154"/>
      <c r="Q74" s="153" t="s">
        <v>3312</v>
      </c>
      <c r="R74" s="168" t="s">
        <v>3313</v>
      </c>
      <c r="S74" s="153" t="s">
        <v>3314</v>
      </c>
      <c r="T74" s="153" t="s">
        <v>3314</v>
      </c>
      <c r="U74" s="169">
        <v>1</v>
      </c>
      <c r="V74" s="153" t="s">
        <v>2740</v>
      </c>
      <c r="W74" s="153" t="s">
        <v>3305</v>
      </c>
      <c r="X74" s="155" t="s">
        <v>3094</v>
      </c>
      <c r="Y74" s="153" t="s">
        <v>42</v>
      </c>
      <c r="Z74" s="156" t="s">
        <v>1743</v>
      </c>
      <c r="AA74" s="160"/>
      <c r="AB74" s="160"/>
      <c r="AC74" s="158" t="s">
        <v>2804</v>
      </c>
      <c r="AD74" s="153" t="s">
        <v>2740</v>
      </c>
      <c r="AE74" s="159">
        <v>100</v>
      </c>
      <c r="AF74" s="159">
        <v>100</v>
      </c>
      <c r="AG74" s="160" t="s">
        <v>43</v>
      </c>
      <c r="AH74" s="161">
        <v>44719</v>
      </c>
      <c r="AI74" s="153" t="s">
        <v>3368</v>
      </c>
      <c r="AJ74" s="250" t="s">
        <v>3381</v>
      </c>
    </row>
    <row r="75" spans="1:36" ht="198" customHeight="1" x14ac:dyDescent="0.25">
      <c r="A75" s="170" t="s">
        <v>3299</v>
      </c>
      <c r="B75" s="170" t="s">
        <v>26</v>
      </c>
      <c r="C75" s="170" t="s">
        <v>27</v>
      </c>
      <c r="D75" s="170" t="s">
        <v>28</v>
      </c>
      <c r="E75" s="170">
        <v>2021</v>
      </c>
      <c r="F75" s="170">
        <v>107</v>
      </c>
      <c r="G75" s="153" t="s">
        <v>3139</v>
      </c>
      <c r="H75" s="153">
        <v>2</v>
      </c>
      <c r="I75" s="153" t="s">
        <v>30</v>
      </c>
      <c r="J75" s="153" t="s">
        <v>1723</v>
      </c>
      <c r="K75" s="153" t="s">
        <v>32</v>
      </c>
      <c r="L75" s="153" t="s">
        <v>424</v>
      </c>
      <c r="M75" s="153" t="s">
        <v>3311</v>
      </c>
      <c r="N75" s="154" t="s">
        <v>2831</v>
      </c>
      <c r="O75" s="154"/>
      <c r="P75" s="154"/>
      <c r="Q75" s="153" t="s">
        <v>3312</v>
      </c>
      <c r="R75" s="170" t="s">
        <v>3315</v>
      </c>
      <c r="S75" s="153" t="s">
        <v>3316</v>
      </c>
      <c r="T75" s="153" t="s">
        <v>3317</v>
      </c>
      <c r="U75" s="169">
        <v>1</v>
      </c>
      <c r="V75" s="153" t="s">
        <v>2740</v>
      </c>
      <c r="W75" s="153" t="s">
        <v>3318</v>
      </c>
      <c r="X75" s="155" t="s">
        <v>3310</v>
      </c>
      <c r="Y75" s="153" t="s">
        <v>42</v>
      </c>
      <c r="Z75" s="156" t="s">
        <v>1743</v>
      </c>
      <c r="AA75" s="160"/>
      <c r="AB75" s="160"/>
      <c r="AC75" s="158" t="s">
        <v>2804</v>
      </c>
      <c r="AD75" s="170" t="s">
        <v>2740</v>
      </c>
      <c r="AE75" s="159">
        <v>0</v>
      </c>
      <c r="AF75" s="159">
        <v>0</v>
      </c>
      <c r="AG75" s="171" t="s">
        <v>1743</v>
      </c>
      <c r="AH75" s="194">
        <v>44841</v>
      </c>
      <c r="AI75" s="191" t="s">
        <v>3368</v>
      </c>
      <c r="AJ75" s="250" t="s">
        <v>3634</v>
      </c>
    </row>
    <row r="76" spans="1:36" s="162" customFormat="1" ht="14.25" customHeight="1" x14ac:dyDescent="0.25">
      <c r="A76" s="153" t="s">
        <v>3299</v>
      </c>
      <c r="B76" s="153" t="s">
        <v>26</v>
      </c>
      <c r="C76" s="153" t="s">
        <v>27</v>
      </c>
      <c r="D76" s="153" t="s">
        <v>28</v>
      </c>
      <c r="E76" s="153">
        <v>2021</v>
      </c>
      <c r="F76" s="153">
        <v>107</v>
      </c>
      <c r="G76" s="153" t="s">
        <v>3319</v>
      </c>
      <c r="H76" s="153">
        <v>1</v>
      </c>
      <c r="I76" s="153" t="s">
        <v>30</v>
      </c>
      <c r="J76" s="153" t="s">
        <v>1723</v>
      </c>
      <c r="K76" s="153" t="s">
        <v>32</v>
      </c>
      <c r="L76" s="153" t="s">
        <v>424</v>
      </c>
      <c r="M76" s="153" t="s">
        <v>3320</v>
      </c>
      <c r="N76" s="154" t="s">
        <v>2831</v>
      </c>
      <c r="O76" s="154" t="s">
        <v>2831</v>
      </c>
      <c r="P76" s="154"/>
      <c r="Q76" s="153" t="s">
        <v>3321</v>
      </c>
      <c r="R76" s="168" t="s">
        <v>3322</v>
      </c>
      <c r="S76" s="153" t="s">
        <v>3323</v>
      </c>
      <c r="T76" s="153" t="s">
        <v>3324</v>
      </c>
      <c r="U76" s="169">
        <v>1</v>
      </c>
      <c r="V76" s="153" t="s">
        <v>2740</v>
      </c>
      <c r="W76" s="153" t="s">
        <v>3305</v>
      </c>
      <c r="X76" s="155" t="s">
        <v>3306</v>
      </c>
      <c r="Y76" s="153" t="s">
        <v>42</v>
      </c>
      <c r="Z76" s="156" t="s">
        <v>1743</v>
      </c>
      <c r="AA76" s="160"/>
      <c r="AB76" s="160"/>
      <c r="AC76" s="158" t="s">
        <v>2804</v>
      </c>
      <c r="AD76" s="153" t="s">
        <v>2740</v>
      </c>
      <c r="AE76" s="159">
        <v>100</v>
      </c>
      <c r="AF76" s="159">
        <v>100</v>
      </c>
      <c r="AG76" s="160" t="s">
        <v>43</v>
      </c>
      <c r="AH76" s="161">
        <v>44750</v>
      </c>
      <c r="AI76" s="153" t="s">
        <v>3368</v>
      </c>
      <c r="AJ76" s="250" t="s">
        <v>3394</v>
      </c>
    </row>
    <row r="77" spans="1:36" ht="378" customHeight="1" x14ac:dyDescent="0.25">
      <c r="A77" s="170" t="s">
        <v>3299</v>
      </c>
      <c r="B77" s="170" t="s">
        <v>26</v>
      </c>
      <c r="C77" s="170" t="s">
        <v>27</v>
      </c>
      <c r="D77" s="170" t="s">
        <v>28</v>
      </c>
      <c r="E77" s="170">
        <v>2021</v>
      </c>
      <c r="F77" s="170">
        <v>107</v>
      </c>
      <c r="G77" s="153" t="s">
        <v>3325</v>
      </c>
      <c r="H77" s="153">
        <v>1</v>
      </c>
      <c r="I77" s="153" t="s">
        <v>30</v>
      </c>
      <c r="J77" s="153" t="s">
        <v>1723</v>
      </c>
      <c r="K77" s="153" t="s">
        <v>32</v>
      </c>
      <c r="L77" s="153" t="s">
        <v>424</v>
      </c>
      <c r="M77" s="153" t="s">
        <v>3326</v>
      </c>
      <c r="N77" s="154" t="s">
        <v>2831</v>
      </c>
      <c r="O77" s="154"/>
      <c r="P77" s="154"/>
      <c r="Q77" s="153" t="s">
        <v>3327</v>
      </c>
      <c r="R77" s="170" t="s">
        <v>3328</v>
      </c>
      <c r="S77" s="153" t="s">
        <v>3329</v>
      </c>
      <c r="T77" s="153" t="s">
        <v>3330</v>
      </c>
      <c r="U77" s="169">
        <v>2</v>
      </c>
      <c r="V77" s="153" t="s">
        <v>2740</v>
      </c>
      <c r="W77" s="153" t="s">
        <v>3305</v>
      </c>
      <c r="X77" s="155" t="s">
        <v>3310</v>
      </c>
      <c r="Y77" s="153" t="s">
        <v>42</v>
      </c>
      <c r="Z77" s="156" t="s">
        <v>1743</v>
      </c>
      <c r="AA77" s="160"/>
      <c r="AB77" s="160"/>
      <c r="AC77" s="158" t="s">
        <v>2804</v>
      </c>
      <c r="AD77" s="170" t="s">
        <v>2740</v>
      </c>
      <c r="AE77" s="159">
        <v>100</v>
      </c>
      <c r="AF77" s="159">
        <v>100</v>
      </c>
      <c r="AG77" s="195" t="s">
        <v>43</v>
      </c>
      <c r="AH77" s="194">
        <v>44841</v>
      </c>
      <c r="AI77" s="191" t="s">
        <v>3368</v>
      </c>
      <c r="AJ77" s="250" t="s">
        <v>3635</v>
      </c>
    </row>
    <row r="78" spans="1:36" ht="387" customHeight="1" x14ac:dyDescent="0.25">
      <c r="A78" s="170" t="s">
        <v>3299</v>
      </c>
      <c r="B78" s="170" t="s">
        <v>26</v>
      </c>
      <c r="C78" s="170" t="s">
        <v>27</v>
      </c>
      <c r="D78" s="170" t="s">
        <v>28</v>
      </c>
      <c r="E78" s="170">
        <v>2021</v>
      </c>
      <c r="F78" s="170">
        <v>107</v>
      </c>
      <c r="G78" s="153" t="s">
        <v>3325</v>
      </c>
      <c r="H78" s="153">
        <v>2</v>
      </c>
      <c r="I78" s="153" t="s">
        <v>30</v>
      </c>
      <c r="J78" s="153" t="s">
        <v>1723</v>
      </c>
      <c r="K78" s="153" t="s">
        <v>32</v>
      </c>
      <c r="L78" s="153" t="s">
        <v>424</v>
      </c>
      <c r="M78" s="153" t="s">
        <v>3326</v>
      </c>
      <c r="N78" s="154" t="s">
        <v>2831</v>
      </c>
      <c r="O78" s="154"/>
      <c r="P78" s="154"/>
      <c r="Q78" s="153" t="s">
        <v>3327</v>
      </c>
      <c r="R78" s="170" t="s">
        <v>3331</v>
      </c>
      <c r="S78" s="153" t="s">
        <v>3332</v>
      </c>
      <c r="T78" s="153" t="s">
        <v>3333</v>
      </c>
      <c r="U78" s="169">
        <v>1</v>
      </c>
      <c r="V78" s="153" t="s">
        <v>2740</v>
      </c>
      <c r="W78" s="153" t="s">
        <v>3305</v>
      </c>
      <c r="X78" s="155" t="s">
        <v>3310</v>
      </c>
      <c r="Y78" s="153" t="s">
        <v>42</v>
      </c>
      <c r="Z78" s="156" t="s">
        <v>1743</v>
      </c>
      <c r="AA78" s="160"/>
      <c r="AB78" s="160"/>
      <c r="AC78" s="158" t="s">
        <v>2804</v>
      </c>
      <c r="AD78" s="170" t="s">
        <v>2740</v>
      </c>
      <c r="AE78" s="159">
        <v>0</v>
      </c>
      <c r="AF78" s="159">
        <v>0</v>
      </c>
      <c r="AG78" s="171" t="s">
        <v>1743</v>
      </c>
      <c r="AH78" s="194">
        <v>44841</v>
      </c>
      <c r="AI78" s="191" t="s">
        <v>3368</v>
      </c>
      <c r="AJ78" s="250" t="s">
        <v>3636</v>
      </c>
    </row>
    <row r="79" spans="1:36" ht="409.5" customHeight="1" x14ac:dyDescent="0.25">
      <c r="A79" s="170" t="s">
        <v>3299</v>
      </c>
      <c r="B79" s="170" t="s">
        <v>26</v>
      </c>
      <c r="C79" s="170" t="s">
        <v>27</v>
      </c>
      <c r="D79" s="170" t="s">
        <v>28</v>
      </c>
      <c r="E79" s="170">
        <v>2021</v>
      </c>
      <c r="F79" s="170">
        <v>107</v>
      </c>
      <c r="G79" s="153" t="s">
        <v>3334</v>
      </c>
      <c r="H79" s="153">
        <v>1</v>
      </c>
      <c r="I79" s="153" t="s">
        <v>30</v>
      </c>
      <c r="J79" s="153" t="s">
        <v>1723</v>
      </c>
      <c r="K79" s="153" t="s">
        <v>32</v>
      </c>
      <c r="L79" s="153" t="s">
        <v>424</v>
      </c>
      <c r="M79" s="153" t="s">
        <v>3335</v>
      </c>
      <c r="N79" s="154" t="s">
        <v>2831</v>
      </c>
      <c r="O79" s="154"/>
      <c r="P79" s="154"/>
      <c r="Q79" s="153" t="s">
        <v>3336</v>
      </c>
      <c r="R79" s="170" t="s">
        <v>3337</v>
      </c>
      <c r="S79" s="153" t="s">
        <v>3338</v>
      </c>
      <c r="T79" s="153" t="s">
        <v>3339</v>
      </c>
      <c r="U79" s="169">
        <v>1</v>
      </c>
      <c r="V79" s="153" t="s">
        <v>2740</v>
      </c>
      <c r="W79" s="153" t="s">
        <v>3305</v>
      </c>
      <c r="X79" s="155" t="s">
        <v>3310</v>
      </c>
      <c r="Y79" s="153" t="s">
        <v>42</v>
      </c>
      <c r="Z79" s="156" t="s">
        <v>1743</v>
      </c>
      <c r="AA79" s="160"/>
      <c r="AB79" s="160"/>
      <c r="AC79" s="158" t="s">
        <v>2804</v>
      </c>
      <c r="AD79" s="170" t="s">
        <v>2740</v>
      </c>
      <c r="AE79" s="159">
        <v>0</v>
      </c>
      <c r="AF79" s="159">
        <v>0</v>
      </c>
      <c r="AG79" s="195" t="s">
        <v>1743</v>
      </c>
      <c r="AH79" s="194">
        <v>44841</v>
      </c>
      <c r="AI79" s="191" t="s">
        <v>3368</v>
      </c>
      <c r="AJ79" s="250" t="s">
        <v>3637</v>
      </c>
    </row>
    <row r="80" spans="1:36" s="162" customFormat="1" ht="14.25" customHeight="1" x14ac:dyDescent="0.25">
      <c r="A80" s="153" t="s">
        <v>3299</v>
      </c>
      <c r="B80" s="153" t="s">
        <v>26</v>
      </c>
      <c r="C80" s="153" t="s">
        <v>27</v>
      </c>
      <c r="D80" s="153" t="s">
        <v>28</v>
      </c>
      <c r="E80" s="153">
        <v>2021</v>
      </c>
      <c r="F80" s="153">
        <v>107</v>
      </c>
      <c r="G80" s="153" t="s">
        <v>3340</v>
      </c>
      <c r="H80" s="153">
        <v>1</v>
      </c>
      <c r="I80" s="153" t="s">
        <v>30</v>
      </c>
      <c r="J80" s="153" t="s">
        <v>1723</v>
      </c>
      <c r="K80" s="153" t="s">
        <v>32</v>
      </c>
      <c r="L80" s="153" t="s">
        <v>424</v>
      </c>
      <c r="M80" s="153" t="s">
        <v>3341</v>
      </c>
      <c r="N80" s="154" t="s">
        <v>2831</v>
      </c>
      <c r="O80" s="154" t="s">
        <v>2831</v>
      </c>
      <c r="P80" s="154"/>
      <c r="Q80" s="153" t="s">
        <v>3342</v>
      </c>
      <c r="R80" s="168" t="s">
        <v>3343</v>
      </c>
      <c r="S80" s="153" t="s">
        <v>3344</v>
      </c>
      <c r="T80" s="153" t="s">
        <v>3345</v>
      </c>
      <c r="U80" s="169">
        <v>1</v>
      </c>
      <c r="V80" s="153" t="s">
        <v>3346</v>
      </c>
      <c r="W80" s="153" t="s">
        <v>3305</v>
      </c>
      <c r="X80" s="155" t="s">
        <v>3347</v>
      </c>
      <c r="Y80" s="153" t="s">
        <v>42</v>
      </c>
      <c r="Z80" s="156" t="s">
        <v>1743</v>
      </c>
      <c r="AA80" s="160"/>
      <c r="AB80" s="160"/>
      <c r="AC80" s="158" t="s">
        <v>3348</v>
      </c>
      <c r="AD80" s="153" t="s">
        <v>3346</v>
      </c>
      <c r="AE80" s="159">
        <v>100</v>
      </c>
      <c r="AF80" s="159">
        <v>100</v>
      </c>
      <c r="AG80" s="160" t="s">
        <v>43</v>
      </c>
      <c r="AH80" s="161">
        <v>44658</v>
      </c>
      <c r="AI80" s="153" t="s">
        <v>3368</v>
      </c>
      <c r="AJ80" s="250" t="s">
        <v>3376</v>
      </c>
    </row>
    <row r="81" spans="1:36" ht="153" customHeight="1" x14ac:dyDescent="0.25">
      <c r="A81" s="170">
        <v>44740</v>
      </c>
      <c r="B81" s="170" t="s">
        <v>26</v>
      </c>
      <c r="C81" s="170" t="s">
        <v>27</v>
      </c>
      <c r="D81" s="170" t="s">
        <v>28</v>
      </c>
      <c r="E81" s="170">
        <v>2022</v>
      </c>
      <c r="F81" s="170">
        <v>97</v>
      </c>
      <c r="G81" s="153" t="s">
        <v>2973</v>
      </c>
      <c r="H81" s="153">
        <v>1</v>
      </c>
      <c r="I81" s="153" t="s">
        <v>30</v>
      </c>
      <c r="J81" s="153" t="s">
        <v>67</v>
      </c>
      <c r="K81" s="153" t="s">
        <v>32</v>
      </c>
      <c r="L81" s="153" t="s">
        <v>3569</v>
      </c>
      <c r="M81" s="153" t="s">
        <v>3570</v>
      </c>
      <c r="N81" s="154" t="s">
        <v>2831</v>
      </c>
      <c r="O81" s="154"/>
      <c r="P81" s="154"/>
      <c r="Q81" s="153" t="s">
        <v>3411</v>
      </c>
      <c r="R81" s="170" t="s">
        <v>3438</v>
      </c>
      <c r="S81" s="153" t="s">
        <v>3479</v>
      </c>
      <c r="T81" s="153" t="s">
        <v>3480</v>
      </c>
      <c r="U81" s="169">
        <v>1</v>
      </c>
      <c r="V81" s="153" t="s">
        <v>3547</v>
      </c>
      <c r="W81" s="163">
        <v>44727</v>
      </c>
      <c r="X81" s="155">
        <v>45090</v>
      </c>
      <c r="Y81" s="153"/>
      <c r="Z81" s="156" t="s">
        <v>1743</v>
      </c>
      <c r="AA81" s="160"/>
      <c r="AB81" s="160"/>
      <c r="AC81" s="158" t="s">
        <v>2005</v>
      </c>
      <c r="AD81" s="170" t="s">
        <v>3583</v>
      </c>
      <c r="AE81" s="159">
        <v>0</v>
      </c>
      <c r="AF81" s="159">
        <v>0</v>
      </c>
      <c r="AG81" s="171" t="s">
        <v>1743</v>
      </c>
      <c r="AH81" s="174">
        <v>44812</v>
      </c>
      <c r="AI81" s="175" t="s">
        <v>3598</v>
      </c>
      <c r="AJ81" s="249" t="s">
        <v>3599</v>
      </c>
    </row>
    <row r="82" spans="1:36" ht="14.25" customHeight="1" x14ac:dyDescent="0.25">
      <c r="A82" s="170">
        <v>44740</v>
      </c>
      <c r="B82" s="170" t="s">
        <v>26</v>
      </c>
      <c r="C82" s="170" t="s">
        <v>27</v>
      </c>
      <c r="D82" s="170" t="s">
        <v>28</v>
      </c>
      <c r="E82" s="170">
        <v>2022</v>
      </c>
      <c r="F82" s="170">
        <v>97</v>
      </c>
      <c r="G82" s="153" t="s">
        <v>3395</v>
      </c>
      <c r="H82" s="153">
        <v>1</v>
      </c>
      <c r="I82" s="153" t="s">
        <v>30</v>
      </c>
      <c r="J82" s="153" t="s">
        <v>67</v>
      </c>
      <c r="K82" s="153" t="s">
        <v>32</v>
      </c>
      <c r="L82" s="153" t="s">
        <v>3569</v>
      </c>
      <c r="M82" s="153" t="s">
        <v>3570</v>
      </c>
      <c r="N82" s="154" t="s">
        <v>2831</v>
      </c>
      <c r="O82" s="154"/>
      <c r="P82" s="154"/>
      <c r="Q82" s="153" t="s">
        <v>3412</v>
      </c>
      <c r="R82" s="173" t="s">
        <v>3439</v>
      </c>
      <c r="S82" s="153" t="s">
        <v>3481</v>
      </c>
      <c r="T82" s="153" t="s">
        <v>3481</v>
      </c>
      <c r="U82" s="169">
        <v>1</v>
      </c>
      <c r="V82" s="153" t="s">
        <v>3548</v>
      </c>
      <c r="W82" s="163">
        <v>44727</v>
      </c>
      <c r="X82" s="155">
        <v>44834</v>
      </c>
      <c r="Y82" s="153"/>
      <c r="Z82" s="156" t="s">
        <v>1743</v>
      </c>
      <c r="AA82" s="160"/>
      <c r="AB82" s="160"/>
      <c r="AC82" s="158" t="s">
        <v>2809</v>
      </c>
      <c r="AD82" s="170" t="s">
        <v>3548</v>
      </c>
      <c r="AE82" s="159">
        <v>100</v>
      </c>
      <c r="AF82" s="159">
        <v>100</v>
      </c>
      <c r="AG82" s="171" t="s">
        <v>43</v>
      </c>
      <c r="AH82" s="196">
        <v>44841</v>
      </c>
      <c r="AI82" s="191" t="s">
        <v>3368</v>
      </c>
      <c r="AJ82" s="251" t="s">
        <v>3660</v>
      </c>
    </row>
    <row r="83" spans="1:36" ht="90" customHeight="1" x14ac:dyDescent="0.25">
      <c r="A83" s="170">
        <v>44740</v>
      </c>
      <c r="B83" s="170" t="s">
        <v>26</v>
      </c>
      <c r="C83" s="170" t="s">
        <v>27</v>
      </c>
      <c r="D83" s="170" t="s">
        <v>28</v>
      </c>
      <c r="E83" s="170">
        <v>2022</v>
      </c>
      <c r="F83" s="170">
        <v>97</v>
      </c>
      <c r="G83" s="153" t="s">
        <v>3395</v>
      </c>
      <c r="H83" s="153">
        <v>2</v>
      </c>
      <c r="I83" s="153" t="s">
        <v>30</v>
      </c>
      <c r="J83" s="153" t="s">
        <v>67</v>
      </c>
      <c r="K83" s="153" t="s">
        <v>32</v>
      </c>
      <c r="L83" s="153" t="s">
        <v>3569</v>
      </c>
      <c r="M83" s="153" t="s">
        <v>3570</v>
      </c>
      <c r="N83" s="154" t="s">
        <v>2831</v>
      </c>
      <c r="O83" s="154"/>
      <c r="P83" s="154"/>
      <c r="Q83" s="153" t="s">
        <v>3412</v>
      </c>
      <c r="R83" s="170" t="s">
        <v>3440</v>
      </c>
      <c r="S83" s="153" t="s">
        <v>3482</v>
      </c>
      <c r="T83" s="153" t="s">
        <v>3482</v>
      </c>
      <c r="U83" s="169">
        <v>1</v>
      </c>
      <c r="V83" s="153" t="s">
        <v>3549</v>
      </c>
      <c r="W83" s="163">
        <v>44727</v>
      </c>
      <c r="X83" s="155">
        <v>44925</v>
      </c>
      <c r="Y83" s="153"/>
      <c r="Z83" s="156" t="s">
        <v>1743</v>
      </c>
      <c r="AA83" s="160"/>
      <c r="AB83" s="160"/>
      <c r="AC83" s="158" t="s">
        <v>2005</v>
      </c>
      <c r="AD83" s="170" t="s">
        <v>3584</v>
      </c>
      <c r="AE83" s="159">
        <v>0</v>
      </c>
      <c r="AF83" s="159">
        <v>0</v>
      </c>
      <c r="AG83" s="171" t="s">
        <v>1743</v>
      </c>
      <c r="AH83" s="174">
        <v>44812</v>
      </c>
      <c r="AI83" s="170" t="s">
        <v>3598</v>
      </c>
      <c r="AJ83" s="249" t="s">
        <v>3600</v>
      </c>
    </row>
    <row r="84" spans="1:36" ht="14.25" customHeight="1" x14ac:dyDescent="0.25">
      <c r="A84" s="170">
        <v>44740</v>
      </c>
      <c r="B84" s="170" t="s">
        <v>26</v>
      </c>
      <c r="C84" s="170" t="s">
        <v>27</v>
      </c>
      <c r="D84" s="170" t="s">
        <v>28</v>
      </c>
      <c r="E84" s="170">
        <v>2022</v>
      </c>
      <c r="F84" s="170">
        <v>97</v>
      </c>
      <c r="G84" s="153" t="s">
        <v>3396</v>
      </c>
      <c r="H84" s="153">
        <v>1</v>
      </c>
      <c r="I84" s="153" t="s">
        <v>30</v>
      </c>
      <c r="J84" s="153" t="s">
        <v>67</v>
      </c>
      <c r="K84" s="153" t="s">
        <v>32</v>
      </c>
      <c r="L84" s="153" t="s">
        <v>3569</v>
      </c>
      <c r="M84" s="153" t="s">
        <v>3570</v>
      </c>
      <c r="N84" s="154" t="s">
        <v>2831</v>
      </c>
      <c r="O84" s="154"/>
      <c r="P84" s="154"/>
      <c r="Q84" s="153" t="s">
        <v>3413</v>
      </c>
      <c r="R84" s="173" t="s">
        <v>3441</v>
      </c>
      <c r="S84" s="153" t="s">
        <v>3483</v>
      </c>
      <c r="T84" s="153" t="s">
        <v>3483</v>
      </c>
      <c r="U84" s="169">
        <v>1</v>
      </c>
      <c r="V84" s="153" t="s">
        <v>3548</v>
      </c>
      <c r="W84" s="163">
        <v>44727</v>
      </c>
      <c r="X84" s="155">
        <v>44834</v>
      </c>
      <c r="Y84" s="153"/>
      <c r="Z84" s="156" t="s">
        <v>1743</v>
      </c>
      <c r="AA84" s="160"/>
      <c r="AB84" s="160"/>
      <c r="AC84" s="158" t="s">
        <v>2809</v>
      </c>
      <c r="AD84" s="170" t="s">
        <v>3548</v>
      </c>
      <c r="AE84" s="159">
        <v>100</v>
      </c>
      <c r="AF84" s="159">
        <v>100</v>
      </c>
      <c r="AG84" s="171" t="s">
        <v>43</v>
      </c>
      <c r="AH84" s="196">
        <v>44841</v>
      </c>
      <c r="AI84" s="191" t="s">
        <v>3368</v>
      </c>
      <c r="AJ84" s="252" t="s">
        <v>3661</v>
      </c>
    </row>
    <row r="85" spans="1:36" ht="54" customHeight="1" x14ac:dyDescent="0.25">
      <c r="A85" s="170">
        <v>44740</v>
      </c>
      <c r="B85" s="170" t="s">
        <v>26</v>
      </c>
      <c r="C85" s="170" t="s">
        <v>27</v>
      </c>
      <c r="D85" s="170" t="s">
        <v>28</v>
      </c>
      <c r="E85" s="170">
        <v>2022</v>
      </c>
      <c r="F85" s="170">
        <v>97</v>
      </c>
      <c r="G85" s="153" t="s">
        <v>3397</v>
      </c>
      <c r="H85" s="153">
        <v>1</v>
      </c>
      <c r="I85" s="153" t="s">
        <v>30</v>
      </c>
      <c r="J85" s="153" t="s">
        <v>67</v>
      </c>
      <c r="K85" s="153" t="s">
        <v>32</v>
      </c>
      <c r="L85" s="153" t="s">
        <v>3569</v>
      </c>
      <c r="M85" s="153" t="s">
        <v>3570</v>
      </c>
      <c r="N85" s="154" t="s">
        <v>2831</v>
      </c>
      <c r="O85" s="154"/>
      <c r="P85" s="154"/>
      <c r="Q85" s="153" t="s">
        <v>3414</v>
      </c>
      <c r="R85" s="173" t="s">
        <v>3442</v>
      </c>
      <c r="S85" s="168" t="s">
        <v>3484</v>
      </c>
      <c r="T85" s="168" t="s">
        <v>3485</v>
      </c>
      <c r="U85" s="169">
        <v>2</v>
      </c>
      <c r="V85" s="153" t="s">
        <v>3550</v>
      </c>
      <c r="W85" s="163">
        <v>44726</v>
      </c>
      <c r="X85" s="155">
        <v>45090</v>
      </c>
      <c r="Y85" s="153"/>
      <c r="Z85" s="156" t="s">
        <v>1743</v>
      </c>
      <c r="AA85" s="160"/>
      <c r="AB85" s="160"/>
      <c r="AC85" s="158" t="s">
        <v>3571</v>
      </c>
      <c r="AD85" s="170" t="s">
        <v>2168</v>
      </c>
      <c r="AE85" s="159">
        <v>0</v>
      </c>
      <c r="AF85" s="159">
        <v>0</v>
      </c>
      <c r="AG85" s="171" t="s">
        <v>1743</v>
      </c>
      <c r="AH85" s="176">
        <v>44840</v>
      </c>
      <c r="AI85" s="177" t="s">
        <v>3618</v>
      </c>
      <c r="AJ85" s="251" t="s">
        <v>3619</v>
      </c>
    </row>
    <row r="86" spans="1:36" ht="144" customHeight="1" x14ac:dyDescent="0.25">
      <c r="A86" s="170">
        <v>44740</v>
      </c>
      <c r="B86" s="170" t="s">
        <v>26</v>
      </c>
      <c r="C86" s="170" t="s">
        <v>27</v>
      </c>
      <c r="D86" s="170" t="s">
        <v>28</v>
      </c>
      <c r="E86" s="170">
        <v>2022</v>
      </c>
      <c r="F86" s="170">
        <v>97</v>
      </c>
      <c r="G86" s="153" t="s">
        <v>3397</v>
      </c>
      <c r="H86" s="153">
        <v>2</v>
      </c>
      <c r="I86" s="153" t="s">
        <v>30</v>
      </c>
      <c r="J86" s="153" t="s">
        <v>67</v>
      </c>
      <c r="K86" s="153" t="s">
        <v>32</v>
      </c>
      <c r="L86" s="153" t="s">
        <v>3569</v>
      </c>
      <c r="M86" s="153" t="s">
        <v>3570</v>
      </c>
      <c r="N86" s="154" t="s">
        <v>2831</v>
      </c>
      <c r="O86" s="154"/>
      <c r="P86" s="154"/>
      <c r="Q86" s="153" t="s">
        <v>3414</v>
      </c>
      <c r="R86" s="173" t="s">
        <v>3443</v>
      </c>
      <c r="S86" s="168" t="s">
        <v>3486</v>
      </c>
      <c r="T86" s="168" t="s">
        <v>3487</v>
      </c>
      <c r="U86" s="169">
        <v>1</v>
      </c>
      <c r="V86" s="153" t="s">
        <v>3550</v>
      </c>
      <c r="W86" s="163">
        <v>44726</v>
      </c>
      <c r="X86" s="155">
        <v>44925</v>
      </c>
      <c r="Y86" s="153"/>
      <c r="Z86" s="156" t="s">
        <v>1743</v>
      </c>
      <c r="AA86" s="160"/>
      <c r="AB86" s="160"/>
      <c r="AC86" s="158" t="s">
        <v>3571</v>
      </c>
      <c r="AD86" s="170" t="s">
        <v>2168</v>
      </c>
      <c r="AE86" s="159">
        <v>0</v>
      </c>
      <c r="AF86" s="159">
        <v>0</v>
      </c>
      <c r="AG86" s="171" t="s">
        <v>1743</v>
      </c>
      <c r="AH86" s="176">
        <v>44840</v>
      </c>
      <c r="AI86" s="177" t="s">
        <v>3618</v>
      </c>
      <c r="AJ86" s="251" t="s">
        <v>3620</v>
      </c>
    </row>
    <row r="87" spans="1:36" ht="99" customHeight="1" x14ac:dyDescent="0.25">
      <c r="A87" s="170">
        <v>44740</v>
      </c>
      <c r="B87" s="170" t="s">
        <v>26</v>
      </c>
      <c r="C87" s="170" t="s">
        <v>27</v>
      </c>
      <c r="D87" s="170" t="s">
        <v>28</v>
      </c>
      <c r="E87" s="170">
        <v>2022</v>
      </c>
      <c r="F87" s="170">
        <v>97</v>
      </c>
      <c r="G87" s="153" t="s">
        <v>3398</v>
      </c>
      <c r="H87" s="153">
        <v>1</v>
      </c>
      <c r="I87" s="153" t="s">
        <v>30</v>
      </c>
      <c r="J87" s="153" t="s">
        <v>67</v>
      </c>
      <c r="K87" s="153" t="s">
        <v>32</v>
      </c>
      <c r="L87" s="153" t="s">
        <v>3569</v>
      </c>
      <c r="M87" s="153" t="s">
        <v>3570</v>
      </c>
      <c r="N87" s="154" t="s">
        <v>2831</v>
      </c>
      <c r="O87" s="154" t="s">
        <v>2831</v>
      </c>
      <c r="P87" s="154" t="s">
        <v>2831</v>
      </c>
      <c r="Q87" s="153" t="s">
        <v>3415</v>
      </c>
      <c r="R87" s="170" t="s">
        <v>3444</v>
      </c>
      <c r="S87" s="153" t="s">
        <v>3488</v>
      </c>
      <c r="T87" s="153" t="s">
        <v>3489</v>
      </c>
      <c r="U87" s="169">
        <v>1</v>
      </c>
      <c r="V87" s="153" t="s">
        <v>3547</v>
      </c>
      <c r="W87" s="163">
        <v>44727</v>
      </c>
      <c r="X87" s="155">
        <v>45090</v>
      </c>
      <c r="Y87" s="153"/>
      <c r="Z87" s="156" t="s">
        <v>1743</v>
      </c>
      <c r="AA87" s="160"/>
      <c r="AB87" s="160"/>
      <c r="AC87" s="158" t="s">
        <v>2005</v>
      </c>
      <c r="AD87" s="170" t="s">
        <v>3583</v>
      </c>
      <c r="AE87" s="159">
        <v>0</v>
      </c>
      <c r="AF87" s="159">
        <v>0</v>
      </c>
      <c r="AG87" s="171" t="s">
        <v>1743</v>
      </c>
      <c r="AH87" s="174">
        <v>44844</v>
      </c>
      <c r="AI87" s="175" t="s">
        <v>3598</v>
      </c>
      <c r="AJ87" s="249" t="s">
        <v>3665</v>
      </c>
    </row>
    <row r="88" spans="1:36" ht="207" customHeight="1" x14ac:dyDescent="0.25">
      <c r="A88" s="170">
        <v>44740</v>
      </c>
      <c r="B88" s="170" t="s">
        <v>26</v>
      </c>
      <c r="C88" s="170" t="s">
        <v>27</v>
      </c>
      <c r="D88" s="170" t="s">
        <v>28</v>
      </c>
      <c r="E88" s="170">
        <v>2022</v>
      </c>
      <c r="F88" s="170">
        <v>97</v>
      </c>
      <c r="G88" s="153" t="s">
        <v>3398</v>
      </c>
      <c r="H88" s="153">
        <v>2</v>
      </c>
      <c r="I88" s="153" t="s">
        <v>30</v>
      </c>
      <c r="J88" s="153" t="s">
        <v>67</v>
      </c>
      <c r="K88" s="153" t="s">
        <v>32</v>
      </c>
      <c r="L88" s="153" t="s">
        <v>3569</v>
      </c>
      <c r="M88" s="153" t="s">
        <v>3570</v>
      </c>
      <c r="N88" s="154" t="s">
        <v>2831</v>
      </c>
      <c r="O88" s="154" t="s">
        <v>2831</v>
      </c>
      <c r="P88" s="154" t="s">
        <v>2831</v>
      </c>
      <c r="Q88" s="153" t="s">
        <v>3416</v>
      </c>
      <c r="R88" s="170" t="s">
        <v>3445</v>
      </c>
      <c r="S88" s="153" t="s">
        <v>3490</v>
      </c>
      <c r="T88" s="153" t="s">
        <v>3491</v>
      </c>
      <c r="U88" s="169">
        <v>1</v>
      </c>
      <c r="V88" s="153" t="s">
        <v>3547</v>
      </c>
      <c r="W88" s="163">
        <v>44727</v>
      </c>
      <c r="X88" s="155">
        <v>45090</v>
      </c>
      <c r="Y88" s="153"/>
      <c r="Z88" s="156" t="s">
        <v>1743</v>
      </c>
      <c r="AA88" s="160"/>
      <c r="AB88" s="160"/>
      <c r="AC88" s="158" t="s">
        <v>2005</v>
      </c>
      <c r="AD88" s="170" t="s">
        <v>3583</v>
      </c>
      <c r="AE88" s="159">
        <v>0</v>
      </c>
      <c r="AF88" s="159">
        <v>0</v>
      </c>
      <c r="AG88" s="171" t="s">
        <v>1743</v>
      </c>
      <c r="AH88" s="174">
        <v>44844</v>
      </c>
      <c r="AI88" s="175" t="s">
        <v>3598</v>
      </c>
      <c r="AJ88" s="249" t="s">
        <v>3664</v>
      </c>
    </row>
    <row r="89" spans="1:36" ht="216" customHeight="1" x14ac:dyDescent="0.25">
      <c r="A89" s="170">
        <v>44740</v>
      </c>
      <c r="B89" s="170" t="s">
        <v>26</v>
      </c>
      <c r="C89" s="170" t="s">
        <v>27</v>
      </c>
      <c r="D89" s="170" t="s">
        <v>28</v>
      </c>
      <c r="E89" s="170">
        <v>2022</v>
      </c>
      <c r="F89" s="170">
        <v>97</v>
      </c>
      <c r="G89" s="153" t="s">
        <v>3399</v>
      </c>
      <c r="H89" s="153">
        <v>1</v>
      </c>
      <c r="I89" s="153" t="s">
        <v>30</v>
      </c>
      <c r="J89" s="153" t="s">
        <v>67</v>
      </c>
      <c r="K89" s="153" t="s">
        <v>32</v>
      </c>
      <c r="L89" s="153" t="s">
        <v>3569</v>
      </c>
      <c r="M89" s="153" t="s">
        <v>3570</v>
      </c>
      <c r="N89" s="154" t="s">
        <v>2831</v>
      </c>
      <c r="O89" s="154"/>
      <c r="P89" s="154"/>
      <c r="Q89" s="153" t="s">
        <v>3416</v>
      </c>
      <c r="R89" s="170" t="s">
        <v>3446</v>
      </c>
      <c r="S89" s="153" t="s">
        <v>3492</v>
      </c>
      <c r="T89" s="153" t="s">
        <v>3493</v>
      </c>
      <c r="U89" s="169">
        <v>1</v>
      </c>
      <c r="V89" s="153" t="s">
        <v>3551</v>
      </c>
      <c r="W89" s="163">
        <v>44727</v>
      </c>
      <c r="X89" s="155">
        <v>44926</v>
      </c>
      <c r="Y89" s="153"/>
      <c r="Z89" s="156" t="s">
        <v>1743</v>
      </c>
      <c r="AA89" s="160"/>
      <c r="AB89" s="160"/>
      <c r="AC89" s="158" t="s">
        <v>2005</v>
      </c>
      <c r="AD89" s="170" t="s">
        <v>3551</v>
      </c>
      <c r="AE89" s="159">
        <v>100</v>
      </c>
      <c r="AF89" s="181">
        <v>100</v>
      </c>
      <c r="AG89" s="171" t="s">
        <v>43</v>
      </c>
      <c r="AH89" s="174">
        <v>44838</v>
      </c>
      <c r="AI89" s="175" t="s">
        <v>3598</v>
      </c>
      <c r="AJ89" s="249" t="s">
        <v>3603</v>
      </c>
    </row>
    <row r="90" spans="1:36" ht="14.25" customHeight="1" x14ac:dyDescent="0.25">
      <c r="A90" s="170">
        <v>44740</v>
      </c>
      <c r="B90" s="170" t="s">
        <v>26</v>
      </c>
      <c r="C90" s="170" t="s">
        <v>27</v>
      </c>
      <c r="D90" s="170" t="s">
        <v>28</v>
      </c>
      <c r="E90" s="170">
        <v>2022</v>
      </c>
      <c r="F90" s="170">
        <v>97</v>
      </c>
      <c r="G90" s="153" t="s">
        <v>3400</v>
      </c>
      <c r="H90" s="153">
        <v>1</v>
      </c>
      <c r="I90" s="153" t="s">
        <v>30</v>
      </c>
      <c r="J90" s="153" t="s">
        <v>67</v>
      </c>
      <c r="K90" s="153" t="s">
        <v>32</v>
      </c>
      <c r="L90" s="153" t="s">
        <v>3569</v>
      </c>
      <c r="M90" s="153" t="s">
        <v>3570</v>
      </c>
      <c r="N90" s="154" t="s">
        <v>2831</v>
      </c>
      <c r="O90" s="154"/>
      <c r="P90" s="154"/>
      <c r="Q90" s="153" t="s">
        <v>3417</v>
      </c>
      <c r="R90" s="173" t="s">
        <v>3447</v>
      </c>
      <c r="S90" s="153" t="s">
        <v>3494</v>
      </c>
      <c r="T90" s="153" t="s">
        <v>3494</v>
      </c>
      <c r="U90" s="169">
        <v>1</v>
      </c>
      <c r="V90" s="153" t="s">
        <v>3548</v>
      </c>
      <c r="W90" s="163">
        <v>44727</v>
      </c>
      <c r="X90" s="155">
        <v>44834</v>
      </c>
      <c r="Y90" s="153"/>
      <c r="Z90" s="156" t="s">
        <v>1743</v>
      </c>
      <c r="AA90" s="160"/>
      <c r="AB90" s="160"/>
      <c r="AC90" s="158" t="s">
        <v>2809</v>
      </c>
      <c r="AD90" s="170" t="s">
        <v>3548</v>
      </c>
      <c r="AE90" s="159">
        <v>100</v>
      </c>
      <c r="AF90" s="159">
        <v>100</v>
      </c>
      <c r="AG90" s="171" t="s">
        <v>43</v>
      </c>
      <c r="AH90" s="196">
        <v>44841</v>
      </c>
      <c r="AI90" s="191" t="s">
        <v>3368</v>
      </c>
      <c r="AJ90" s="252" t="s">
        <v>3662</v>
      </c>
    </row>
    <row r="91" spans="1:36" ht="14.25" customHeight="1" x14ac:dyDescent="0.25">
      <c r="A91" s="170">
        <v>44740</v>
      </c>
      <c r="B91" s="170" t="s">
        <v>26</v>
      </c>
      <c r="C91" s="170" t="s">
        <v>27</v>
      </c>
      <c r="D91" s="170" t="s">
        <v>28</v>
      </c>
      <c r="E91" s="170">
        <v>2022</v>
      </c>
      <c r="F91" s="170">
        <v>97</v>
      </c>
      <c r="G91" s="153" t="s">
        <v>3400</v>
      </c>
      <c r="H91" s="153">
        <v>2</v>
      </c>
      <c r="I91" s="153" t="s">
        <v>30</v>
      </c>
      <c r="J91" s="153" t="s">
        <v>67</v>
      </c>
      <c r="K91" s="153" t="s">
        <v>32</v>
      </c>
      <c r="L91" s="153" t="s">
        <v>3569</v>
      </c>
      <c r="M91" s="153" t="s">
        <v>3570</v>
      </c>
      <c r="N91" s="154" t="s">
        <v>2831</v>
      </c>
      <c r="O91" s="154"/>
      <c r="P91" s="154"/>
      <c r="Q91" s="153" t="s">
        <v>3417</v>
      </c>
      <c r="R91" s="173" t="s">
        <v>3448</v>
      </c>
      <c r="S91" s="153" t="s">
        <v>3492</v>
      </c>
      <c r="T91" s="153" t="s">
        <v>3492</v>
      </c>
      <c r="U91" s="169">
        <v>1</v>
      </c>
      <c r="V91" s="153" t="s">
        <v>3551</v>
      </c>
      <c r="W91" s="163">
        <v>44727</v>
      </c>
      <c r="X91" s="155">
        <v>44834</v>
      </c>
      <c r="Y91" s="153"/>
      <c r="Z91" s="156" t="s">
        <v>1743</v>
      </c>
      <c r="AA91" s="160"/>
      <c r="AB91" s="160"/>
      <c r="AC91" s="158" t="s">
        <v>2005</v>
      </c>
      <c r="AD91" s="170" t="s">
        <v>3551</v>
      </c>
      <c r="AE91" s="159">
        <v>100</v>
      </c>
      <c r="AF91" s="181">
        <v>100</v>
      </c>
      <c r="AG91" s="171" t="s">
        <v>43</v>
      </c>
      <c r="AH91" s="174">
        <v>44838</v>
      </c>
      <c r="AI91" s="175" t="s">
        <v>3598</v>
      </c>
      <c r="AJ91" s="249" t="s">
        <v>3604</v>
      </c>
    </row>
    <row r="92" spans="1:36" ht="45" customHeight="1" x14ac:dyDescent="0.25">
      <c r="A92" s="170">
        <v>44740</v>
      </c>
      <c r="B92" s="170" t="s">
        <v>26</v>
      </c>
      <c r="C92" s="170" t="s">
        <v>27</v>
      </c>
      <c r="D92" s="170" t="s">
        <v>28</v>
      </c>
      <c r="E92" s="170">
        <v>2022</v>
      </c>
      <c r="F92" s="170">
        <v>97</v>
      </c>
      <c r="G92" s="153" t="s">
        <v>3401</v>
      </c>
      <c r="H92" s="153">
        <v>1</v>
      </c>
      <c r="I92" s="153" t="s">
        <v>30</v>
      </c>
      <c r="J92" s="153" t="s">
        <v>67</v>
      </c>
      <c r="K92" s="153" t="s">
        <v>32</v>
      </c>
      <c r="L92" s="153" t="s">
        <v>3569</v>
      </c>
      <c r="M92" s="153" t="s">
        <v>3570</v>
      </c>
      <c r="N92" s="154" t="s">
        <v>2831</v>
      </c>
      <c r="O92" s="154"/>
      <c r="P92" s="154"/>
      <c r="Q92" s="153" t="s">
        <v>3418</v>
      </c>
      <c r="R92" s="173" t="s">
        <v>3449</v>
      </c>
      <c r="S92" s="168" t="s">
        <v>3484</v>
      </c>
      <c r="T92" s="168" t="s">
        <v>3485</v>
      </c>
      <c r="U92" s="169">
        <v>2</v>
      </c>
      <c r="V92" s="153" t="s">
        <v>3550</v>
      </c>
      <c r="W92" s="163">
        <v>44726</v>
      </c>
      <c r="X92" s="155">
        <v>45090</v>
      </c>
      <c r="Y92" s="153"/>
      <c r="Z92" s="156" t="s">
        <v>1743</v>
      </c>
      <c r="AA92" s="160"/>
      <c r="AB92" s="160"/>
      <c r="AC92" s="158" t="s">
        <v>3571</v>
      </c>
      <c r="AD92" s="170" t="s">
        <v>2168</v>
      </c>
      <c r="AE92" s="159">
        <v>0</v>
      </c>
      <c r="AF92" s="159">
        <v>0</v>
      </c>
      <c r="AG92" s="171" t="s">
        <v>1743</v>
      </c>
      <c r="AH92" s="176">
        <v>44840</v>
      </c>
      <c r="AI92" s="177" t="s">
        <v>3618</v>
      </c>
      <c r="AJ92" s="251" t="s">
        <v>3621</v>
      </c>
    </row>
    <row r="93" spans="1:36" ht="36" customHeight="1" x14ac:dyDescent="0.25">
      <c r="A93" s="170">
        <v>44740</v>
      </c>
      <c r="B93" s="170" t="s">
        <v>26</v>
      </c>
      <c r="C93" s="170" t="s">
        <v>27</v>
      </c>
      <c r="D93" s="170" t="s">
        <v>28</v>
      </c>
      <c r="E93" s="170">
        <v>2022</v>
      </c>
      <c r="F93" s="170">
        <v>97</v>
      </c>
      <c r="G93" s="153" t="s">
        <v>3401</v>
      </c>
      <c r="H93" s="153">
        <v>2</v>
      </c>
      <c r="I93" s="153" t="s">
        <v>30</v>
      </c>
      <c r="J93" s="153" t="s">
        <v>67</v>
      </c>
      <c r="K93" s="153" t="s">
        <v>32</v>
      </c>
      <c r="L93" s="153" t="s">
        <v>3569</v>
      </c>
      <c r="M93" s="153" t="s">
        <v>3570</v>
      </c>
      <c r="N93" s="154" t="s">
        <v>2831</v>
      </c>
      <c r="O93" s="154"/>
      <c r="P93" s="154"/>
      <c r="Q93" s="153" t="s">
        <v>3418</v>
      </c>
      <c r="R93" s="173" t="s">
        <v>3450</v>
      </c>
      <c r="S93" s="168" t="s">
        <v>3495</v>
      </c>
      <c r="T93" s="168" t="s">
        <v>3495</v>
      </c>
      <c r="U93" s="169">
        <v>1</v>
      </c>
      <c r="V93" s="153" t="s">
        <v>3550</v>
      </c>
      <c r="W93" s="163">
        <v>44726</v>
      </c>
      <c r="X93" s="155">
        <v>45090</v>
      </c>
      <c r="Y93" s="153"/>
      <c r="Z93" s="156" t="s">
        <v>1743</v>
      </c>
      <c r="AA93" s="160"/>
      <c r="AB93" s="160"/>
      <c r="AC93" s="158" t="s">
        <v>3571</v>
      </c>
      <c r="AD93" s="170" t="s">
        <v>2168</v>
      </c>
      <c r="AE93" s="159">
        <v>0</v>
      </c>
      <c r="AF93" s="159">
        <v>0</v>
      </c>
      <c r="AG93" s="171" t="s">
        <v>1743</v>
      </c>
      <c r="AH93" s="176">
        <v>44840</v>
      </c>
      <c r="AI93" s="177" t="s">
        <v>3618</v>
      </c>
      <c r="AJ93" s="251" t="s">
        <v>3622</v>
      </c>
    </row>
    <row r="94" spans="1:36" ht="72" customHeight="1" x14ac:dyDescent="0.25">
      <c r="A94" s="170">
        <v>44740</v>
      </c>
      <c r="B94" s="170" t="s">
        <v>26</v>
      </c>
      <c r="C94" s="170" t="s">
        <v>27</v>
      </c>
      <c r="D94" s="170" t="s">
        <v>28</v>
      </c>
      <c r="E94" s="170">
        <v>2022</v>
      </c>
      <c r="F94" s="170">
        <v>97</v>
      </c>
      <c r="G94" s="153" t="s">
        <v>3402</v>
      </c>
      <c r="H94" s="153">
        <v>1</v>
      </c>
      <c r="I94" s="153" t="s">
        <v>30</v>
      </c>
      <c r="J94" s="153" t="s">
        <v>67</v>
      </c>
      <c r="K94" s="153" t="s">
        <v>32</v>
      </c>
      <c r="L94" s="153" t="s">
        <v>3569</v>
      </c>
      <c r="M94" s="153" t="s">
        <v>3570</v>
      </c>
      <c r="N94" s="154" t="s">
        <v>2831</v>
      </c>
      <c r="O94" s="154" t="s">
        <v>2831</v>
      </c>
      <c r="P94" s="154"/>
      <c r="Q94" s="153" t="s">
        <v>3419</v>
      </c>
      <c r="R94" s="173" t="s">
        <v>3451</v>
      </c>
      <c r="S94" s="168" t="s">
        <v>3496</v>
      </c>
      <c r="T94" s="168" t="s">
        <v>3497</v>
      </c>
      <c r="U94" s="169">
        <v>1</v>
      </c>
      <c r="V94" s="153" t="s">
        <v>3552</v>
      </c>
      <c r="W94" s="163">
        <v>44726</v>
      </c>
      <c r="X94" s="155">
        <v>44926</v>
      </c>
      <c r="Y94" s="153"/>
      <c r="Z94" s="156" t="s">
        <v>1743</v>
      </c>
      <c r="AA94" s="160"/>
      <c r="AB94" s="160"/>
      <c r="AC94" s="158" t="s">
        <v>3572</v>
      </c>
      <c r="AD94" s="170" t="s">
        <v>3585</v>
      </c>
      <c r="AE94" s="159">
        <v>0</v>
      </c>
      <c r="AF94" s="159">
        <v>0</v>
      </c>
      <c r="AG94" s="171" t="s">
        <v>1743</v>
      </c>
      <c r="AH94" s="176">
        <v>44840</v>
      </c>
      <c r="AI94" s="177" t="s">
        <v>3618</v>
      </c>
      <c r="AJ94" s="251" t="s">
        <v>3623</v>
      </c>
    </row>
    <row r="95" spans="1:36" ht="108" customHeight="1" x14ac:dyDescent="0.25">
      <c r="A95" s="170">
        <v>44740</v>
      </c>
      <c r="B95" s="170" t="s">
        <v>26</v>
      </c>
      <c r="C95" s="170" t="s">
        <v>27</v>
      </c>
      <c r="D95" s="170" t="s">
        <v>28</v>
      </c>
      <c r="E95" s="170">
        <v>2022</v>
      </c>
      <c r="F95" s="170">
        <v>97</v>
      </c>
      <c r="G95" s="153" t="s">
        <v>3402</v>
      </c>
      <c r="H95" s="153">
        <v>2</v>
      </c>
      <c r="I95" s="153" t="s">
        <v>30</v>
      </c>
      <c r="J95" s="153" t="s">
        <v>67</v>
      </c>
      <c r="K95" s="153" t="s">
        <v>32</v>
      </c>
      <c r="L95" s="153" t="s">
        <v>3569</v>
      </c>
      <c r="M95" s="153" t="s">
        <v>3570</v>
      </c>
      <c r="N95" s="154" t="s">
        <v>2831</v>
      </c>
      <c r="O95" s="154" t="s">
        <v>2831</v>
      </c>
      <c r="P95" s="154"/>
      <c r="Q95" s="153" t="s">
        <v>3419</v>
      </c>
      <c r="R95" s="170" t="s">
        <v>3452</v>
      </c>
      <c r="S95" s="153" t="s">
        <v>3498</v>
      </c>
      <c r="T95" s="153" t="s">
        <v>3499</v>
      </c>
      <c r="U95" s="169">
        <v>1</v>
      </c>
      <c r="V95" s="153" t="s">
        <v>3553</v>
      </c>
      <c r="W95" s="163">
        <v>44726</v>
      </c>
      <c r="X95" s="155">
        <v>44926</v>
      </c>
      <c r="Y95" s="153"/>
      <c r="Z95" s="156" t="s">
        <v>1743</v>
      </c>
      <c r="AA95" s="160"/>
      <c r="AB95" s="160"/>
      <c r="AC95" s="158" t="s">
        <v>3573</v>
      </c>
      <c r="AD95" s="170" t="s">
        <v>2807</v>
      </c>
      <c r="AE95" s="182">
        <v>0</v>
      </c>
      <c r="AF95" s="182">
        <v>0</v>
      </c>
      <c r="AG95" s="183" t="s">
        <v>43</v>
      </c>
      <c r="AH95" s="184">
        <v>44838</v>
      </c>
      <c r="AI95" s="185" t="s">
        <v>3386</v>
      </c>
      <c r="AJ95" s="251" t="s">
        <v>3605</v>
      </c>
    </row>
    <row r="96" spans="1:36" ht="63" customHeight="1" x14ac:dyDescent="0.25">
      <c r="A96" s="170">
        <v>44740</v>
      </c>
      <c r="B96" s="170" t="s">
        <v>26</v>
      </c>
      <c r="C96" s="170" t="s">
        <v>27</v>
      </c>
      <c r="D96" s="170" t="s">
        <v>28</v>
      </c>
      <c r="E96" s="170">
        <v>2022</v>
      </c>
      <c r="F96" s="170">
        <v>97</v>
      </c>
      <c r="G96" s="153" t="s">
        <v>3403</v>
      </c>
      <c r="H96" s="153">
        <v>1</v>
      </c>
      <c r="I96" s="153" t="s">
        <v>30</v>
      </c>
      <c r="J96" s="153" t="s">
        <v>67</v>
      </c>
      <c r="K96" s="153" t="s">
        <v>32</v>
      </c>
      <c r="L96" s="153" t="s">
        <v>3569</v>
      </c>
      <c r="M96" s="153" t="s">
        <v>3570</v>
      </c>
      <c r="N96" s="154" t="s">
        <v>2831</v>
      </c>
      <c r="O96" s="154" t="s">
        <v>2831</v>
      </c>
      <c r="P96" s="154" t="s">
        <v>2831</v>
      </c>
      <c r="Q96" s="153" t="s">
        <v>3420</v>
      </c>
      <c r="R96" s="173" t="s">
        <v>3453</v>
      </c>
      <c r="S96" s="168" t="s">
        <v>3500</v>
      </c>
      <c r="T96" s="168" t="s">
        <v>3500</v>
      </c>
      <c r="U96" s="169">
        <v>1</v>
      </c>
      <c r="V96" s="153" t="s">
        <v>3554</v>
      </c>
      <c r="W96" s="163">
        <v>44726</v>
      </c>
      <c r="X96" s="155">
        <v>44865</v>
      </c>
      <c r="Y96" s="153"/>
      <c r="Z96" s="156" t="s">
        <v>1743</v>
      </c>
      <c r="AA96" s="160"/>
      <c r="AB96" s="160"/>
      <c r="AC96" s="158" t="s">
        <v>3571</v>
      </c>
      <c r="AD96" s="170" t="s">
        <v>1902</v>
      </c>
      <c r="AE96" s="159">
        <v>0</v>
      </c>
      <c r="AF96" s="159">
        <v>0</v>
      </c>
      <c r="AG96" s="171" t="s">
        <v>1743</v>
      </c>
      <c r="AH96" s="176">
        <v>44840</v>
      </c>
      <c r="AI96" s="177" t="s">
        <v>3618</v>
      </c>
      <c r="AJ96" s="251" t="s">
        <v>3624</v>
      </c>
    </row>
    <row r="97" spans="1:39" ht="81" customHeight="1" x14ac:dyDescent="0.25">
      <c r="A97" s="170">
        <v>44740</v>
      </c>
      <c r="B97" s="170" t="s">
        <v>26</v>
      </c>
      <c r="C97" s="170" t="s">
        <v>27</v>
      </c>
      <c r="D97" s="170" t="s">
        <v>28</v>
      </c>
      <c r="E97" s="170">
        <v>2022</v>
      </c>
      <c r="F97" s="170">
        <v>97</v>
      </c>
      <c r="G97" s="153" t="s">
        <v>3403</v>
      </c>
      <c r="H97" s="153">
        <v>2</v>
      </c>
      <c r="I97" s="153" t="s">
        <v>30</v>
      </c>
      <c r="J97" s="153" t="s">
        <v>67</v>
      </c>
      <c r="K97" s="153" t="s">
        <v>32</v>
      </c>
      <c r="L97" s="153" t="s">
        <v>3569</v>
      </c>
      <c r="M97" s="153" t="s">
        <v>3570</v>
      </c>
      <c r="N97" s="154" t="s">
        <v>2831</v>
      </c>
      <c r="O97" s="154" t="s">
        <v>2831</v>
      </c>
      <c r="P97" s="154" t="s">
        <v>2831</v>
      </c>
      <c r="Q97" s="153" t="s">
        <v>3420</v>
      </c>
      <c r="R97" s="173" t="s">
        <v>3454</v>
      </c>
      <c r="S97" s="168" t="s">
        <v>3501</v>
      </c>
      <c r="T97" s="168" t="s">
        <v>3502</v>
      </c>
      <c r="U97" s="169">
        <v>1</v>
      </c>
      <c r="V97" s="153" t="s">
        <v>3554</v>
      </c>
      <c r="W97" s="163">
        <v>44726</v>
      </c>
      <c r="X97" s="155">
        <v>44926</v>
      </c>
      <c r="Y97" s="153"/>
      <c r="Z97" s="156" t="s">
        <v>1743</v>
      </c>
      <c r="AA97" s="160"/>
      <c r="AB97" s="160"/>
      <c r="AC97" s="158" t="s">
        <v>3571</v>
      </c>
      <c r="AD97" s="170" t="s">
        <v>1902</v>
      </c>
      <c r="AE97" s="159">
        <v>0</v>
      </c>
      <c r="AF97" s="159">
        <v>0</v>
      </c>
      <c r="AG97" s="171" t="s">
        <v>1743</v>
      </c>
      <c r="AH97" s="176">
        <v>44840</v>
      </c>
      <c r="AI97" s="177" t="s">
        <v>3618</v>
      </c>
      <c r="AJ97" s="251" t="s">
        <v>3625</v>
      </c>
    </row>
    <row r="98" spans="1:39" ht="81" customHeight="1" x14ac:dyDescent="0.25">
      <c r="A98" s="170">
        <v>44740</v>
      </c>
      <c r="B98" s="170" t="s">
        <v>26</v>
      </c>
      <c r="C98" s="170" t="s">
        <v>27</v>
      </c>
      <c r="D98" s="170" t="s">
        <v>28</v>
      </c>
      <c r="E98" s="170">
        <v>2022</v>
      </c>
      <c r="F98" s="170">
        <v>97</v>
      </c>
      <c r="G98" s="153" t="s">
        <v>3404</v>
      </c>
      <c r="H98" s="153">
        <v>1</v>
      </c>
      <c r="I98" s="153" t="s">
        <v>30</v>
      </c>
      <c r="J98" s="153" t="s">
        <v>67</v>
      </c>
      <c r="K98" s="153" t="s">
        <v>32</v>
      </c>
      <c r="L98" s="153" t="s">
        <v>3569</v>
      </c>
      <c r="M98" s="153" t="s">
        <v>3570</v>
      </c>
      <c r="N98" s="154" t="s">
        <v>2831</v>
      </c>
      <c r="O98" s="154" t="s">
        <v>2831</v>
      </c>
      <c r="P98" s="154"/>
      <c r="Q98" s="153" t="s">
        <v>3421</v>
      </c>
      <c r="R98" s="173" t="s">
        <v>3455</v>
      </c>
      <c r="S98" s="168" t="s">
        <v>3501</v>
      </c>
      <c r="T98" s="168" t="s">
        <v>3502</v>
      </c>
      <c r="U98" s="169">
        <v>1</v>
      </c>
      <c r="V98" s="153" t="s">
        <v>3554</v>
      </c>
      <c r="W98" s="163">
        <v>44726</v>
      </c>
      <c r="X98" s="155">
        <v>44926</v>
      </c>
      <c r="Y98" s="153"/>
      <c r="Z98" s="156" t="s">
        <v>1743</v>
      </c>
      <c r="AA98" s="160"/>
      <c r="AB98" s="160"/>
      <c r="AC98" s="158" t="s">
        <v>3571</v>
      </c>
      <c r="AD98" s="170" t="s">
        <v>1902</v>
      </c>
      <c r="AE98" s="159">
        <v>0</v>
      </c>
      <c r="AF98" s="159">
        <v>0</v>
      </c>
      <c r="AG98" s="171" t="s">
        <v>1743</v>
      </c>
      <c r="AH98" s="176">
        <v>44840</v>
      </c>
      <c r="AI98" s="177" t="s">
        <v>3618</v>
      </c>
      <c r="AJ98" s="251" t="s">
        <v>3626</v>
      </c>
    </row>
    <row r="99" spans="1:39" ht="117" customHeight="1" x14ac:dyDescent="0.25">
      <c r="A99" s="170">
        <v>44740</v>
      </c>
      <c r="B99" s="170" t="s">
        <v>26</v>
      </c>
      <c r="C99" s="170" t="s">
        <v>27</v>
      </c>
      <c r="D99" s="170" t="s">
        <v>28</v>
      </c>
      <c r="E99" s="170">
        <v>2022</v>
      </c>
      <c r="F99" s="170">
        <v>97</v>
      </c>
      <c r="G99" s="153" t="s">
        <v>3405</v>
      </c>
      <c r="H99" s="153">
        <v>1</v>
      </c>
      <c r="I99" s="153" t="s">
        <v>30</v>
      </c>
      <c r="J99" s="153" t="s">
        <v>67</v>
      </c>
      <c r="K99" s="153" t="s">
        <v>32</v>
      </c>
      <c r="L99" s="153" t="s">
        <v>3569</v>
      </c>
      <c r="M99" s="153" t="s">
        <v>3570</v>
      </c>
      <c r="N99" s="154" t="s">
        <v>2831</v>
      </c>
      <c r="O99" s="154" t="s">
        <v>2831</v>
      </c>
      <c r="P99" s="154"/>
      <c r="Q99" s="153" t="s">
        <v>3422</v>
      </c>
      <c r="R99" s="170" t="s">
        <v>3456</v>
      </c>
      <c r="S99" s="153" t="s">
        <v>3503</v>
      </c>
      <c r="T99" s="153" t="s">
        <v>3504</v>
      </c>
      <c r="U99" s="169">
        <v>1</v>
      </c>
      <c r="V99" s="153" t="s">
        <v>3555</v>
      </c>
      <c r="W99" s="163">
        <v>44743</v>
      </c>
      <c r="X99" s="155">
        <v>44907</v>
      </c>
      <c r="Y99" s="153"/>
      <c r="Z99" s="156" t="s">
        <v>1743</v>
      </c>
      <c r="AA99" s="160"/>
      <c r="AB99" s="160"/>
      <c r="AC99" s="158" t="s">
        <v>3576</v>
      </c>
      <c r="AD99" s="170" t="s">
        <v>3586</v>
      </c>
      <c r="AE99" s="159">
        <v>0</v>
      </c>
      <c r="AF99" s="159">
        <v>0</v>
      </c>
      <c r="AG99" s="195" t="s">
        <v>1743</v>
      </c>
      <c r="AH99" s="196">
        <v>44841</v>
      </c>
      <c r="AI99" s="197" t="s">
        <v>3368</v>
      </c>
      <c r="AJ99" s="252" t="s">
        <v>3638</v>
      </c>
    </row>
    <row r="100" spans="1:39" ht="72" customHeight="1" x14ac:dyDescent="0.25">
      <c r="A100" s="170">
        <v>44740</v>
      </c>
      <c r="B100" s="170" t="s">
        <v>26</v>
      </c>
      <c r="C100" s="170" t="s">
        <v>27</v>
      </c>
      <c r="D100" s="170" t="s">
        <v>28</v>
      </c>
      <c r="E100" s="170">
        <v>2022</v>
      </c>
      <c r="F100" s="170">
        <v>97</v>
      </c>
      <c r="G100" s="153" t="s">
        <v>3405</v>
      </c>
      <c r="H100" s="153">
        <v>2</v>
      </c>
      <c r="I100" s="153" t="s">
        <v>30</v>
      </c>
      <c r="J100" s="153" t="s">
        <v>67</v>
      </c>
      <c r="K100" s="153" t="s">
        <v>32</v>
      </c>
      <c r="L100" s="153" t="s">
        <v>3569</v>
      </c>
      <c r="M100" s="153" t="s">
        <v>3570</v>
      </c>
      <c r="N100" s="154" t="s">
        <v>2831</v>
      </c>
      <c r="O100" s="154" t="s">
        <v>2831</v>
      </c>
      <c r="P100" s="154"/>
      <c r="Q100" s="153" t="s">
        <v>3422</v>
      </c>
      <c r="R100" s="170" t="s">
        <v>3457</v>
      </c>
      <c r="S100" s="153" t="s">
        <v>3505</v>
      </c>
      <c r="T100" s="153" t="s">
        <v>3506</v>
      </c>
      <c r="U100" s="169">
        <v>1</v>
      </c>
      <c r="V100" s="153" t="s">
        <v>3555</v>
      </c>
      <c r="W100" s="163">
        <v>44743</v>
      </c>
      <c r="X100" s="155">
        <v>45090</v>
      </c>
      <c r="Y100" s="153"/>
      <c r="Z100" s="156" t="s">
        <v>1743</v>
      </c>
      <c r="AA100" s="160"/>
      <c r="AB100" s="160"/>
      <c r="AC100" s="158" t="s">
        <v>3576</v>
      </c>
      <c r="AD100" s="170" t="s">
        <v>3586</v>
      </c>
      <c r="AE100" s="159">
        <v>0</v>
      </c>
      <c r="AF100" s="159">
        <v>0</v>
      </c>
      <c r="AG100" s="195" t="s">
        <v>1743</v>
      </c>
      <c r="AH100" s="196">
        <v>44841</v>
      </c>
      <c r="AI100" s="197" t="s">
        <v>3368</v>
      </c>
      <c r="AJ100" s="251" t="s">
        <v>3639</v>
      </c>
    </row>
    <row r="101" spans="1:39" ht="63" customHeight="1" x14ac:dyDescent="0.25">
      <c r="A101" s="170">
        <v>44740</v>
      </c>
      <c r="B101" s="170" t="s">
        <v>26</v>
      </c>
      <c r="C101" s="170" t="s">
        <v>27</v>
      </c>
      <c r="D101" s="170" t="s">
        <v>28</v>
      </c>
      <c r="E101" s="170">
        <v>2022</v>
      </c>
      <c r="F101" s="170">
        <v>97</v>
      </c>
      <c r="G101" s="153" t="s">
        <v>3405</v>
      </c>
      <c r="H101" s="153">
        <v>3</v>
      </c>
      <c r="I101" s="153" t="s">
        <v>30</v>
      </c>
      <c r="J101" s="153" t="s">
        <v>67</v>
      </c>
      <c r="K101" s="153" t="s">
        <v>32</v>
      </c>
      <c r="L101" s="153" t="s">
        <v>3569</v>
      </c>
      <c r="M101" s="153" t="s">
        <v>3570</v>
      </c>
      <c r="N101" s="154" t="s">
        <v>2831</v>
      </c>
      <c r="O101" s="154" t="s">
        <v>2831</v>
      </c>
      <c r="P101" s="154"/>
      <c r="Q101" s="153" t="s">
        <v>3422</v>
      </c>
      <c r="R101" s="170" t="s">
        <v>3458</v>
      </c>
      <c r="S101" s="153" t="s">
        <v>3507</v>
      </c>
      <c r="T101" s="153" t="s">
        <v>3508</v>
      </c>
      <c r="U101" s="169">
        <v>1</v>
      </c>
      <c r="V101" s="153" t="s">
        <v>3556</v>
      </c>
      <c r="W101" s="163">
        <v>44726</v>
      </c>
      <c r="X101" s="155">
        <v>44926</v>
      </c>
      <c r="Y101" s="153"/>
      <c r="Z101" s="156" t="s">
        <v>1743</v>
      </c>
      <c r="AA101" s="160"/>
      <c r="AB101" s="160"/>
      <c r="AC101" s="158" t="s">
        <v>3577</v>
      </c>
      <c r="AD101" s="170" t="s">
        <v>3587</v>
      </c>
      <c r="AE101" s="159">
        <v>0</v>
      </c>
      <c r="AF101" s="159">
        <v>0</v>
      </c>
      <c r="AG101" s="195" t="s">
        <v>1743</v>
      </c>
      <c r="AH101" s="194">
        <v>44841</v>
      </c>
      <c r="AI101" s="198" t="s">
        <v>3640</v>
      </c>
      <c r="AJ101" s="253" t="s">
        <v>3641</v>
      </c>
    </row>
    <row r="102" spans="1:39" ht="36" customHeight="1" x14ac:dyDescent="0.25">
      <c r="A102" s="172">
        <v>44740</v>
      </c>
      <c r="B102" s="170" t="s">
        <v>26</v>
      </c>
      <c r="C102" s="170" t="s">
        <v>27</v>
      </c>
      <c r="D102" s="170" t="s">
        <v>28</v>
      </c>
      <c r="E102" s="170">
        <v>2022</v>
      </c>
      <c r="F102" s="170">
        <v>97</v>
      </c>
      <c r="G102" s="153" t="s">
        <v>3406</v>
      </c>
      <c r="H102" s="153">
        <v>1</v>
      </c>
      <c r="I102" s="153" t="s">
        <v>30</v>
      </c>
      <c r="J102" s="153" t="s">
        <v>67</v>
      </c>
      <c r="K102" s="153" t="s">
        <v>32</v>
      </c>
      <c r="L102" s="153" t="s">
        <v>3569</v>
      </c>
      <c r="M102" s="153" t="s">
        <v>3570</v>
      </c>
      <c r="N102" s="154" t="s">
        <v>2831</v>
      </c>
      <c r="O102" s="154"/>
      <c r="P102" s="154"/>
      <c r="Q102" s="153" t="s">
        <v>3423</v>
      </c>
      <c r="R102" s="170" t="s">
        <v>3459</v>
      </c>
      <c r="S102" s="153" t="s">
        <v>3509</v>
      </c>
      <c r="T102" s="153" t="s">
        <v>3510</v>
      </c>
      <c r="U102" s="169">
        <v>2</v>
      </c>
      <c r="V102" s="153" t="s">
        <v>3555</v>
      </c>
      <c r="W102" s="163">
        <v>44743</v>
      </c>
      <c r="X102" s="155">
        <v>44926</v>
      </c>
      <c r="Y102" s="153"/>
      <c r="Z102" s="156" t="s">
        <v>1743</v>
      </c>
      <c r="AA102" s="160"/>
      <c r="AB102" s="160"/>
      <c r="AC102" s="158" t="s">
        <v>3576</v>
      </c>
      <c r="AD102" s="170" t="s">
        <v>3586</v>
      </c>
      <c r="AE102" s="159">
        <v>0</v>
      </c>
      <c r="AF102" s="159">
        <v>0</v>
      </c>
      <c r="AG102" s="171" t="s">
        <v>1743</v>
      </c>
      <c r="AH102" s="196">
        <v>44841</v>
      </c>
      <c r="AI102" s="197" t="s">
        <v>3368</v>
      </c>
      <c r="AJ102" s="251" t="s">
        <v>3642</v>
      </c>
      <c r="AM102" s="178"/>
    </row>
    <row r="103" spans="1:39" ht="54" customHeight="1" x14ac:dyDescent="0.25">
      <c r="A103" s="172">
        <v>44740</v>
      </c>
      <c r="B103" s="170" t="s">
        <v>26</v>
      </c>
      <c r="C103" s="170" t="s">
        <v>27</v>
      </c>
      <c r="D103" s="170" t="s">
        <v>28</v>
      </c>
      <c r="E103" s="170">
        <v>2022</v>
      </c>
      <c r="F103" s="170">
        <v>97</v>
      </c>
      <c r="G103" s="153" t="s">
        <v>2931</v>
      </c>
      <c r="H103" s="153">
        <v>1</v>
      </c>
      <c r="I103" s="153" t="s">
        <v>30</v>
      </c>
      <c r="J103" s="153" t="s">
        <v>67</v>
      </c>
      <c r="K103" s="153" t="s">
        <v>1286</v>
      </c>
      <c r="L103" s="153" t="s">
        <v>2932</v>
      </c>
      <c r="M103" s="153" t="s">
        <v>3570</v>
      </c>
      <c r="N103" s="154" t="s">
        <v>2831</v>
      </c>
      <c r="O103" s="154"/>
      <c r="P103" s="154"/>
      <c r="Q103" s="153" t="s">
        <v>3424</v>
      </c>
      <c r="R103" s="170" t="s">
        <v>3460</v>
      </c>
      <c r="S103" s="153" t="s">
        <v>3511</v>
      </c>
      <c r="T103" s="153" t="s">
        <v>3512</v>
      </c>
      <c r="U103" s="169">
        <v>1</v>
      </c>
      <c r="V103" s="153" t="s">
        <v>3557</v>
      </c>
      <c r="W103" s="163">
        <v>44743</v>
      </c>
      <c r="X103" s="155">
        <v>44985</v>
      </c>
      <c r="Y103" s="153"/>
      <c r="Z103" s="156" t="s">
        <v>1743</v>
      </c>
      <c r="AA103" s="160"/>
      <c r="AB103" s="160"/>
      <c r="AC103" s="158" t="s">
        <v>2809</v>
      </c>
      <c r="AD103" s="170" t="s">
        <v>3588</v>
      </c>
      <c r="AE103" s="159">
        <v>0</v>
      </c>
      <c r="AF103" s="159">
        <v>0</v>
      </c>
      <c r="AG103" s="171" t="s">
        <v>1743</v>
      </c>
      <c r="AH103" s="196">
        <v>44841</v>
      </c>
      <c r="AI103" s="191" t="s">
        <v>3368</v>
      </c>
      <c r="AJ103" s="251" t="s">
        <v>3643</v>
      </c>
      <c r="AM103" s="178"/>
    </row>
    <row r="104" spans="1:39" ht="216" customHeight="1" x14ac:dyDescent="0.25">
      <c r="A104" s="172">
        <v>44740</v>
      </c>
      <c r="B104" s="170" t="s">
        <v>26</v>
      </c>
      <c r="C104" s="170" t="s">
        <v>27</v>
      </c>
      <c r="D104" s="170" t="s">
        <v>28</v>
      </c>
      <c r="E104" s="170">
        <v>2022</v>
      </c>
      <c r="F104" s="170">
        <v>97</v>
      </c>
      <c r="G104" s="153" t="s">
        <v>2931</v>
      </c>
      <c r="H104" s="153">
        <v>2</v>
      </c>
      <c r="I104" s="153" t="s">
        <v>30</v>
      </c>
      <c r="J104" s="153" t="s">
        <v>67</v>
      </c>
      <c r="K104" s="153" t="s">
        <v>1286</v>
      </c>
      <c r="L104" s="153" t="s">
        <v>2932</v>
      </c>
      <c r="M104" s="153" t="s">
        <v>3570</v>
      </c>
      <c r="N104" s="154" t="s">
        <v>2831</v>
      </c>
      <c r="O104" s="154"/>
      <c r="P104" s="154"/>
      <c r="Q104" s="153" t="s">
        <v>3424</v>
      </c>
      <c r="R104" s="170" t="s">
        <v>3461</v>
      </c>
      <c r="S104" s="153" t="s">
        <v>3513</v>
      </c>
      <c r="T104" s="153" t="s">
        <v>3514</v>
      </c>
      <c r="U104" s="169">
        <v>1</v>
      </c>
      <c r="V104" s="153" t="s">
        <v>3558</v>
      </c>
      <c r="W104" s="163">
        <v>44743</v>
      </c>
      <c r="X104" s="155">
        <v>44985</v>
      </c>
      <c r="Y104" s="153"/>
      <c r="Z104" s="156" t="s">
        <v>1743</v>
      </c>
      <c r="AA104" s="160"/>
      <c r="AB104" s="160"/>
      <c r="AC104" s="158" t="s">
        <v>2809</v>
      </c>
      <c r="AD104" s="170" t="s">
        <v>3589</v>
      </c>
      <c r="AE104" s="159">
        <v>0</v>
      </c>
      <c r="AF104" s="159">
        <v>0</v>
      </c>
      <c r="AG104" s="171" t="s">
        <v>1743</v>
      </c>
      <c r="AH104" s="196">
        <v>44841</v>
      </c>
      <c r="AI104" s="191" t="s">
        <v>3368</v>
      </c>
      <c r="AJ104" s="251" t="s">
        <v>3644</v>
      </c>
    </row>
    <row r="105" spans="1:39" ht="243" customHeight="1" x14ac:dyDescent="0.25">
      <c r="A105" s="172">
        <v>44740</v>
      </c>
      <c r="B105" s="170" t="s">
        <v>26</v>
      </c>
      <c r="C105" s="170" t="s">
        <v>27</v>
      </c>
      <c r="D105" s="170" t="s">
        <v>28</v>
      </c>
      <c r="E105" s="170">
        <v>2022</v>
      </c>
      <c r="F105" s="170">
        <v>97</v>
      </c>
      <c r="G105" s="153" t="s">
        <v>2931</v>
      </c>
      <c r="H105" s="153">
        <v>3</v>
      </c>
      <c r="I105" s="153" t="s">
        <v>30</v>
      </c>
      <c r="J105" s="153" t="s">
        <v>67</v>
      </c>
      <c r="K105" s="153" t="s">
        <v>1286</v>
      </c>
      <c r="L105" s="153" t="s">
        <v>2932</v>
      </c>
      <c r="M105" s="153" t="s">
        <v>3570</v>
      </c>
      <c r="N105" s="154" t="s">
        <v>2831</v>
      </c>
      <c r="O105" s="154"/>
      <c r="P105" s="154"/>
      <c r="Q105" s="153" t="s">
        <v>3424</v>
      </c>
      <c r="R105" s="170" t="s">
        <v>3462</v>
      </c>
      <c r="S105" s="153" t="s">
        <v>3515</v>
      </c>
      <c r="T105" s="153" t="s">
        <v>3516</v>
      </c>
      <c r="U105" s="169">
        <v>1</v>
      </c>
      <c r="V105" s="153" t="s">
        <v>3559</v>
      </c>
      <c r="W105" s="163">
        <v>44743</v>
      </c>
      <c r="X105" s="155">
        <v>44985</v>
      </c>
      <c r="Y105" s="153"/>
      <c r="Z105" s="156" t="s">
        <v>1743</v>
      </c>
      <c r="AA105" s="160"/>
      <c r="AB105" s="160"/>
      <c r="AC105" s="158" t="s">
        <v>2809</v>
      </c>
      <c r="AD105" s="170" t="s">
        <v>3588</v>
      </c>
      <c r="AE105" s="159">
        <v>0</v>
      </c>
      <c r="AF105" s="159">
        <v>0</v>
      </c>
      <c r="AG105" s="171" t="s">
        <v>1743</v>
      </c>
      <c r="AH105" s="196">
        <v>44841</v>
      </c>
      <c r="AI105" s="191" t="s">
        <v>3368</v>
      </c>
      <c r="AJ105" s="251" t="s">
        <v>3645</v>
      </c>
    </row>
    <row r="106" spans="1:39" ht="81" customHeight="1" x14ac:dyDescent="0.25">
      <c r="A106" s="172">
        <v>44740</v>
      </c>
      <c r="B106" s="170" t="s">
        <v>26</v>
      </c>
      <c r="C106" s="170" t="s">
        <v>27</v>
      </c>
      <c r="D106" s="170" t="s">
        <v>28</v>
      </c>
      <c r="E106" s="170">
        <v>2022</v>
      </c>
      <c r="F106" s="170">
        <v>97</v>
      </c>
      <c r="G106" s="153" t="s">
        <v>2931</v>
      </c>
      <c r="H106" s="153">
        <v>4</v>
      </c>
      <c r="I106" s="153" t="s">
        <v>30</v>
      </c>
      <c r="J106" s="153" t="s">
        <v>67</v>
      </c>
      <c r="K106" s="153" t="s">
        <v>1286</v>
      </c>
      <c r="L106" s="153" t="s">
        <v>2932</v>
      </c>
      <c r="M106" s="153" t="s">
        <v>3570</v>
      </c>
      <c r="N106" s="154" t="s">
        <v>2831</v>
      </c>
      <c r="O106" s="154"/>
      <c r="P106" s="154"/>
      <c r="Q106" s="153" t="s">
        <v>3424</v>
      </c>
      <c r="R106" s="170" t="s">
        <v>3463</v>
      </c>
      <c r="S106" s="153" t="s">
        <v>3517</v>
      </c>
      <c r="T106" s="153" t="s">
        <v>3518</v>
      </c>
      <c r="U106" s="169">
        <v>1</v>
      </c>
      <c r="V106" s="153" t="s">
        <v>3560</v>
      </c>
      <c r="W106" s="163">
        <v>44743</v>
      </c>
      <c r="X106" s="155">
        <v>44834</v>
      </c>
      <c r="Y106" s="153"/>
      <c r="Z106" s="156" t="s">
        <v>1743</v>
      </c>
      <c r="AA106" s="160"/>
      <c r="AB106" s="160"/>
      <c r="AC106" s="158" t="s">
        <v>2809</v>
      </c>
      <c r="AD106" s="170" t="s">
        <v>3560</v>
      </c>
      <c r="AE106" s="159">
        <v>100</v>
      </c>
      <c r="AF106" s="159">
        <v>100</v>
      </c>
      <c r="AG106" s="195" t="s">
        <v>43</v>
      </c>
      <c r="AH106" s="196">
        <v>44841</v>
      </c>
      <c r="AI106" s="191" t="s">
        <v>3368</v>
      </c>
      <c r="AJ106" s="251" t="s">
        <v>3646</v>
      </c>
    </row>
    <row r="107" spans="1:39" ht="54" customHeight="1" x14ac:dyDescent="0.25">
      <c r="A107" s="170">
        <v>44740</v>
      </c>
      <c r="B107" s="170" t="s">
        <v>26</v>
      </c>
      <c r="C107" s="170" t="s">
        <v>27</v>
      </c>
      <c r="D107" s="170" t="s">
        <v>28</v>
      </c>
      <c r="E107" s="170">
        <v>2022</v>
      </c>
      <c r="F107" s="170">
        <v>97</v>
      </c>
      <c r="G107" s="153" t="s">
        <v>3150</v>
      </c>
      <c r="H107" s="153">
        <v>1</v>
      </c>
      <c r="I107" s="153" t="s">
        <v>30</v>
      </c>
      <c r="J107" s="153" t="s">
        <v>67</v>
      </c>
      <c r="K107" s="153" t="s">
        <v>1286</v>
      </c>
      <c r="L107" s="153" t="s">
        <v>2932</v>
      </c>
      <c r="M107" s="153" t="s">
        <v>3570</v>
      </c>
      <c r="N107" s="154" t="s">
        <v>2831</v>
      </c>
      <c r="O107" s="154"/>
      <c r="P107" s="154"/>
      <c r="Q107" s="153" t="s">
        <v>3425</v>
      </c>
      <c r="R107" s="173" t="s">
        <v>3464</v>
      </c>
      <c r="S107" s="168" t="s">
        <v>3519</v>
      </c>
      <c r="T107" s="168" t="s">
        <v>3520</v>
      </c>
      <c r="U107" s="169">
        <v>1</v>
      </c>
      <c r="V107" s="153" t="s">
        <v>3561</v>
      </c>
      <c r="W107" s="163">
        <v>44743</v>
      </c>
      <c r="X107" s="155">
        <v>44957</v>
      </c>
      <c r="Y107" s="153"/>
      <c r="Z107" s="156" t="s">
        <v>1743</v>
      </c>
      <c r="AA107" s="160"/>
      <c r="AB107" s="160"/>
      <c r="AC107" s="158" t="s">
        <v>3571</v>
      </c>
      <c r="AD107" s="170" t="s">
        <v>3590</v>
      </c>
      <c r="AE107" s="159">
        <v>0</v>
      </c>
      <c r="AF107" s="159">
        <v>0</v>
      </c>
      <c r="AG107" s="171" t="s">
        <v>1743</v>
      </c>
      <c r="AH107" s="176">
        <v>44840</v>
      </c>
      <c r="AI107" s="177" t="s">
        <v>3618</v>
      </c>
      <c r="AJ107" s="251" t="s">
        <v>3627</v>
      </c>
    </row>
    <row r="108" spans="1:39" ht="45" customHeight="1" x14ac:dyDescent="0.25">
      <c r="A108" s="172">
        <v>44740</v>
      </c>
      <c r="B108" s="170" t="s">
        <v>26</v>
      </c>
      <c r="C108" s="170" t="s">
        <v>27</v>
      </c>
      <c r="D108" s="170" t="s">
        <v>28</v>
      </c>
      <c r="E108" s="170">
        <v>2022</v>
      </c>
      <c r="F108" s="170">
        <v>97</v>
      </c>
      <c r="G108" s="153" t="s">
        <v>3150</v>
      </c>
      <c r="H108" s="153">
        <v>2</v>
      </c>
      <c r="I108" s="153" t="s">
        <v>30</v>
      </c>
      <c r="J108" s="153" t="s">
        <v>67</v>
      </c>
      <c r="K108" s="153" t="s">
        <v>1286</v>
      </c>
      <c r="L108" s="153" t="s">
        <v>2932</v>
      </c>
      <c r="M108" s="153" t="s">
        <v>3570</v>
      </c>
      <c r="N108" s="154" t="s">
        <v>2831</v>
      </c>
      <c r="O108" s="154"/>
      <c r="P108" s="154"/>
      <c r="Q108" s="153" t="s">
        <v>3426</v>
      </c>
      <c r="R108" s="170" t="s">
        <v>3465</v>
      </c>
      <c r="S108" s="153" t="s">
        <v>3521</v>
      </c>
      <c r="T108" s="153" t="s">
        <v>3522</v>
      </c>
      <c r="U108" s="169">
        <v>1</v>
      </c>
      <c r="V108" s="153" t="s">
        <v>3562</v>
      </c>
      <c r="W108" s="163">
        <v>44949</v>
      </c>
      <c r="X108" s="155">
        <v>44985</v>
      </c>
      <c r="Y108" s="153"/>
      <c r="Z108" s="156" t="s">
        <v>1743</v>
      </c>
      <c r="AA108" s="160"/>
      <c r="AB108" s="160"/>
      <c r="AC108" s="158" t="s">
        <v>2809</v>
      </c>
      <c r="AD108" s="170" t="s">
        <v>3591</v>
      </c>
      <c r="AE108" s="159">
        <v>0</v>
      </c>
      <c r="AF108" s="159">
        <v>0</v>
      </c>
      <c r="AG108" s="171" t="s">
        <v>1743</v>
      </c>
      <c r="AH108" s="196">
        <v>44841</v>
      </c>
      <c r="AI108" s="198" t="s">
        <v>3640</v>
      </c>
      <c r="AJ108" s="251" t="s">
        <v>3647</v>
      </c>
    </row>
    <row r="109" spans="1:39" ht="27" customHeight="1" x14ac:dyDescent="0.25">
      <c r="A109" s="172">
        <v>44740</v>
      </c>
      <c r="B109" s="170" t="s">
        <v>26</v>
      </c>
      <c r="C109" s="170" t="s">
        <v>27</v>
      </c>
      <c r="D109" s="170" t="s">
        <v>28</v>
      </c>
      <c r="E109" s="170">
        <v>2022</v>
      </c>
      <c r="F109" s="170">
        <v>97</v>
      </c>
      <c r="G109" s="153" t="s">
        <v>3407</v>
      </c>
      <c r="H109" s="153">
        <v>1</v>
      </c>
      <c r="I109" s="153" t="s">
        <v>30</v>
      </c>
      <c r="J109" s="153" t="s">
        <v>67</v>
      </c>
      <c r="K109" s="153" t="s">
        <v>1286</v>
      </c>
      <c r="L109" s="153" t="s">
        <v>2932</v>
      </c>
      <c r="M109" s="153" t="s">
        <v>3570</v>
      </c>
      <c r="N109" s="154" t="s">
        <v>2831</v>
      </c>
      <c r="O109" s="154"/>
      <c r="P109" s="154"/>
      <c r="Q109" s="153" t="s">
        <v>3427</v>
      </c>
      <c r="R109" s="170" t="s">
        <v>3466</v>
      </c>
      <c r="S109" s="153" t="s">
        <v>3523</v>
      </c>
      <c r="T109" s="153" t="s">
        <v>3524</v>
      </c>
      <c r="U109" s="169">
        <v>1</v>
      </c>
      <c r="V109" s="153" t="s">
        <v>3559</v>
      </c>
      <c r="W109" s="163">
        <v>44743</v>
      </c>
      <c r="X109" s="155">
        <v>44985</v>
      </c>
      <c r="Y109" s="153"/>
      <c r="Z109" s="156" t="s">
        <v>1743</v>
      </c>
      <c r="AA109" s="160"/>
      <c r="AB109" s="160"/>
      <c r="AC109" s="158" t="s">
        <v>2809</v>
      </c>
      <c r="AD109" s="170" t="s">
        <v>3588</v>
      </c>
      <c r="AE109" s="159">
        <v>0</v>
      </c>
      <c r="AF109" s="159">
        <v>0</v>
      </c>
      <c r="AG109" s="195" t="s">
        <v>1743</v>
      </c>
      <c r="AH109" s="196">
        <v>44841</v>
      </c>
      <c r="AI109" s="191" t="s">
        <v>3368</v>
      </c>
      <c r="AJ109" s="252" t="s">
        <v>3648</v>
      </c>
    </row>
    <row r="110" spans="1:39" ht="117" customHeight="1" x14ac:dyDescent="0.25">
      <c r="A110" s="172">
        <v>44740</v>
      </c>
      <c r="B110" s="170" t="s">
        <v>26</v>
      </c>
      <c r="C110" s="170" t="s">
        <v>27</v>
      </c>
      <c r="D110" s="170" t="s">
        <v>28</v>
      </c>
      <c r="E110" s="170">
        <v>2022</v>
      </c>
      <c r="F110" s="170">
        <v>97</v>
      </c>
      <c r="G110" s="153" t="s">
        <v>3407</v>
      </c>
      <c r="H110" s="153">
        <v>2</v>
      </c>
      <c r="I110" s="153" t="s">
        <v>30</v>
      </c>
      <c r="J110" s="153" t="s">
        <v>67</v>
      </c>
      <c r="K110" s="153" t="s">
        <v>1286</v>
      </c>
      <c r="L110" s="153" t="s">
        <v>2932</v>
      </c>
      <c r="M110" s="153" t="s">
        <v>3570</v>
      </c>
      <c r="N110" s="154" t="s">
        <v>2831</v>
      </c>
      <c r="O110" s="154"/>
      <c r="P110" s="154"/>
      <c r="Q110" s="153" t="s">
        <v>3428</v>
      </c>
      <c r="R110" s="170" t="s">
        <v>3467</v>
      </c>
      <c r="S110" s="153" t="s">
        <v>3525</v>
      </c>
      <c r="T110" s="153" t="s">
        <v>3526</v>
      </c>
      <c r="U110" s="169">
        <v>1</v>
      </c>
      <c r="V110" s="153" t="s">
        <v>3560</v>
      </c>
      <c r="W110" s="163">
        <v>44743</v>
      </c>
      <c r="X110" s="155">
        <v>44834</v>
      </c>
      <c r="Y110" s="153"/>
      <c r="Z110" s="156" t="s">
        <v>1743</v>
      </c>
      <c r="AA110" s="160"/>
      <c r="AB110" s="160"/>
      <c r="AC110" s="158" t="s">
        <v>2809</v>
      </c>
      <c r="AD110" s="170" t="s">
        <v>3560</v>
      </c>
      <c r="AE110" s="159">
        <v>100</v>
      </c>
      <c r="AF110" s="159">
        <v>100</v>
      </c>
      <c r="AG110" s="199" t="s">
        <v>43</v>
      </c>
      <c r="AH110" s="200">
        <v>44841</v>
      </c>
      <c r="AI110" s="201" t="s">
        <v>3368</v>
      </c>
      <c r="AJ110" s="252" t="s">
        <v>3649</v>
      </c>
    </row>
    <row r="111" spans="1:39" ht="99" customHeight="1" x14ac:dyDescent="0.25">
      <c r="A111" s="172">
        <v>44740</v>
      </c>
      <c r="B111" s="170" t="s">
        <v>26</v>
      </c>
      <c r="C111" s="170" t="s">
        <v>27</v>
      </c>
      <c r="D111" s="170" t="s">
        <v>28</v>
      </c>
      <c r="E111" s="170">
        <v>2022</v>
      </c>
      <c r="F111" s="170">
        <v>97</v>
      </c>
      <c r="G111" s="153" t="s">
        <v>3407</v>
      </c>
      <c r="H111" s="153">
        <v>3</v>
      </c>
      <c r="I111" s="153" t="s">
        <v>30</v>
      </c>
      <c r="J111" s="153" t="s">
        <v>67</v>
      </c>
      <c r="K111" s="153" t="s">
        <v>1286</v>
      </c>
      <c r="L111" s="153" t="s">
        <v>2932</v>
      </c>
      <c r="M111" s="153" t="s">
        <v>3570</v>
      </c>
      <c r="N111" s="154" t="s">
        <v>2831</v>
      </c>
      <c r="O111" s="154"/>
      <c r="P111" s="154"/>
      <c r="Q111" s="153" t="s">
        <v>3427</v>
      </c>
      <c r="R111" s="173" t="s">
        <v>3468</v>
      </c>
      <c r="S111" s="168" t="s">
        <v>3527</v>
      </c>
      <c r="T111" s="168" t="s">
        <v>3528</v>
      </c>
      <c r="U111" s="169">
        <v>1</v>
      </c>
      <c r="V111" s="153" t="s">
        <v>3563</v>
      </c>
      <c r="W111" s="163">
        <v>44743</v>
      </c>
      <c r="X111" s="155">
        <v>44985</v>
      </c>
      <c r="Y111" s="153"/>
      <c r="Z111" s="156" t="s">
        <v>1743</v>
      </c>
      <c r="AA111" s="160"/>
      <c r="AB111" s="160"/>
      <c r="AC111" s="158" t="s">
        <v>3575</v>
      </c>
      <c r="AD111" s="170" t="s">
        <v>3592</v>
      </c>
      <c r="AE111" s="159">
        <v>0</v>
      </c>
      <c r="AF111" s="159">
        <v>0</v>
      </c>
      <c r="AG111" s="202" t="s">
        <v>1743</v>
      </c>
      <c r="AH111" s="203">
        <v>44841</v>
      </c>
      <c r="AI111" s="204" t="s">
        <v>3640</v>
      </c>
      <c r="AJ111" s="251" t="s">
        <v>3650</v>
      </c>
    </row>
    <row r="112" spans="1:39" ht="117" customHeight="1" x14ac:dyDescent="0.25">
      <c r="A112" s="172">
        <v>44740</v>
      </c>
      <c r="B112" s="170" t="s">
        <v>26</v>
      </c>
      <c r="C112" s="170" t="s">
        <v>27</v>
      </c>
      <c r="D112" s="170" t="s">
        <v>28</v>
      </c>
      <c r="E112" s="170">
        <v>2022</v>
      </c>
      <c r="F112" s="170">
        <v>97</v>
      </c>
      <c r="G112" s="153" t="s">
        <v>3408</v>
      </c>
      <c r="H112" s="153">
        <v>1</v>
      </c>
      <c r="I112" s="153" t="s">
        <v>30</v>
      </c>
      <c r="J112" s="153" t="s">
        <v>67</v>
      </c>
      <c r="K112" s="153" t="s">
        <v>1286</v>
      </c>
      <c r="L112" s="153" t="s">
        <v>2932</v>
      </c>
      <c r="M112" s="153" t="s">
        <v>3570</v>
      </c>
      <c r="N112" s="154" t="s">
        <v>2831</v>
      </c>
      <c r="O112" s="154"/>
      <c r="P112" s="154"/>
      <c r="Q112" s="153" t="s">
        <v>3429</v>
      </c>
      <c r="R112" s="170" t="s">
        <v>3469</v>
      </c>
      <c r="S112" s="153" t="s">
        <v>3529</v>
      </c>
      <c r="T112" s="153" t="s">
        <v>3530</v>
      </c>
      <c r="U112" s="169">
        <v>1</v>
      </c>
      <c r="V112" s="153" t="s">
        <v>3564</v>
      </c>
      <c r="W112" s="163">
        <v>44743</v>
      </c>
      <c r="X112" s="155">
        <v>44895</v>
      </c>
      <c r="Y112" s="153"/>
      <c r="Z112" s="156" t="s">
        <v>1743</v>
      </c>
      <c r="AA112" s="160"/>
      <c r="AB112" s="160"/>
      <c r="AC112" s="158" t="s">
        <v>3574</v>
      </c>
      <c r="AD112" s="170" t="s">
        <v>3593</v>
      </c>
      <c r="AE112" s="159">
        <v>0</v>
      </c>
      <c r="AF112" s="159">
        <v>0</v>
      </c>
      <c r="AG112" s="195" t="s">
        <v>1743</v>
      </c>
      <c r="AH112" s="196">
        <v>44841</v>
      </c>
      <c r="AI112" s="197" t="s">
        <v>3368</v>
      </c>
      <c r="AJ112" s="251" t="s">
        <v>3651</v>
      </c>
    </row>
    <row r="113" spans="1:36" ht="126" customHeight="1" x14ac:dyDescent="0.25">
      <c r="A113" s="172">
        <v>44740</v>
      </c>
      <c r="B113" s="170" t="s">
        <v>26</v>
      </c>
      <c r="C113" s="170" t="s">
        <v>27</v>
      </c>
      <c r="D113" s="170" t="s">
        <v>28</v>
      </c>
      <c r="E113" s="170">
        <v>2022</v>
      </c>
      <c r="F113" s="170">
        <v>97</v>
      </c>
      <c r="G113" s="153" t="s">
        <v>3408</v>
      </c>
      <c r="H113" s="153">
        <v>2</v>
      </c>
      <c r="I113" s="153" t="s">
        <v>30</v>
      </c>
      <c r="J113" s="153" t="s">
        <v>67</v>
      </c>
      <c r="K113" s="153" t="s">
        <v>1286</v>
      </c>
      <c r="L113" s="153" t="s">
        <v>2932</v>
      </c>
      <c r="M113" s="153" t="s">
        <v>3570</v>
      </c>
      <c r="N113" s="154" t="s">
        <v>2831</v>
      </c>
      <c r="O113" s="154"/>
      <c r="P113" s="154"/>
      <c r="Q113" s="153" t="s">
        <v>3430</v>
      </c>
      <c r="R113" s="170" t="s">
        <v>3470</v>
      </c>
      <c r="S113" s="153" t="s">
        <v>3531</v>
      </c>
      <c r="T113" s="153" t="s">
        <v>3524</v>
      </c>
      <c r="U113" s="169">
        <v>1</v>
      </c>
      <c r="V113" s="153" t="s">
        <v>3565</v>
      </c>
      <c r="W113" s="163">
        <v>44743</v>
      </c>
      <c r="X113" s="155">
        <v>44942</v>
      </c>
      <c r="Y113" s="153"/>
      <c r="Z113" s="156" t="s">
        <v>1743</v>
      </c>
      <c r="AA113" s="160"/>
      <c r="AB113" s="160"/>
      <c r="AC113" s="158" t="s">
        <v>2809</v>
      </c>
      <c r="AD113" s="170" t="s">
        <v>3594</v>
      </c>
      <c r="AE113" s="159">
        <v>0</v>
      </c>
      <c r="AF113" s="159">
        <v>0</v>
      </c>
      <c r="AG113" s="195" t="s">
        <v>1743</v>
      </c>
      <c r="AH113" s="196">
        <v>44841</v>
      </c>
      <c r="AI113" s="191" t="s">
        <v>3368</v>
      </c>
      <c r="AJ113" s="251" t="s">
        <v>3652</v>
      </c>
    </row>
    <row r="114" spans="1:36" ht="144" customHeight="1" x14ac:dyDescent="0.25">
      <c r="A114" s="172">
        <v>44740</v>
      </c>
      <c r="B114" s="170" t="s">
        <v>26</v>
      </c>
      <c r="C114" s="170" t="s">
        <v>27</v>
      </c>
      <c r="D114" s="170" t="s">
        <v>28</v>
      </c>
      <c r="E114" s="170">
        <v>2022</v>
      </c>
      <c r="F114" s="170">
        <v>97</v>
      </c>
      <c r="G114" s="153" t="s">
        <v>3408</v>
      </c>
      <c r="H114" s="153">
        <v>3</v>
      </c>
      <c r="I114" s="153" t="s">
        <v>30</v>
      </c>
      <c r="J114" s="153" t="s">
        <v>67</v>
      </c>
      <c r="K114" s="153" t="s">
        <v>1286</v>
      </c>
      <c r="L114" s="153" t="s">
        <v>2932</v>
      </c>
      <c r="M114" s="153" t="s">
        <v>3570</v>
      </c>
      <c r="N114" s="154" t="s">
        <v>2831</v>
      </c>
      <c r="O114" s="154"/>
      <c r="P114" s="154"/>
      <c r="Q114" s="153" t="s">
        <v>3431</v>
      </c>
      <c r="R114" s="170" t="s">
        <v>3471</v>
      </c>
      <c r="S114" s="153" t="s">
        <v>3532</v>
      </c>
      <c r="T114" s="153" t="s">
        <v>3533</v>
      </c>
      <c r="U114" s="169">
        <v>1</v>
      </c>
      <c r="V114" s="153" t="s">
        <v>3566</v>
      </c>
      <c r="W114" s="163">
        <v>44743</v>
      </c>
      <c r="X114" s="155">
        <v>44865</v>
      </c>
      <c r="Y114" s="153"/>
      <c r="Z114" s="156" t="s">
        <v>1743</v>
      </c>
      <c r="AA114" s="160"/>
      <c r="AB114" s="160"/>
      <c r="AC114" s="158" t="s">
        <v>2809</v>
      </c>
      <c r="AD114" s="170" t="s">
        <v>3595</v>
      </c>
      <c r="AE114" s="159">
        <v>100</v>
      </c>
      <c r="AF114" s="159">
        <v>100</v>
      </c>
      <c r="AG114" s="195" t="s">
        <v>43</v>
      </c>
      <c r="AH114" s="196">
        <v>44841</v>
      </c>
      <c r="AI114" s="191" t="s">
        <v>3368</v>
      </c>
      <c r="AJ114" s="251" t="s">
        <v>3653</v>
      </c>
    </row>
    <row r="115" spans="1:36" ht="117" customHeight="1" x14ac:dyDescent="0.25">
      <c r="A115" s="172">
        <v>44740</v>
      </c>
      <c r="B115" s="170" t="s">
        <v>26</v>
      </c>
      <c r="C115" s="170" t="s">
        <v>27</v>
      </c>
      <c r="D115" s="170" t="s">
        <v>28</v>
      </c>
      <c r="E115" s="170">
        <v>2022</v>
      </c>
      <c r="F115" s="170">
        <v>97</v>
      </c>
      <c r="G115" s="153" t="s">
        <v>2933</v>
      </c>
      <c r="H115" s="153">
        <v>1</v>
      </c>
      <c r="I115" s="153" t="s">
        <v>30</v>
      </c>
      <c r="J115" s="153" t="s">
        <v>67</v>
      </c>
      <c r="K115" s="153" t="s">
        <v>1286</v>
      </c>
      <c r="L115" s="153" t="s">
        <v>2932</v>
      </c>
      <c r="M115" s="153" t="s">
        <v>3570</v>
      </c>
      <c r="N115" s="154" t="s">
        <v>2831</v>
      </c>
      <c r="O115" s="154"/>
      <c r="P115" s="154"/>
      <c r="Q115" s="153" t="s">
        <v>3432</v>
      </c>
      <c r="R115" s="170" t="s">
        <v>3472</v>
      </c>
      <c r="S115" s="153" t="s">
        <v>3534</v>
      </c>
      <c r="T115" s="153" t="s">
        <v>3535</v>
      </c>
      <c r="U115" s="169">
        <v>1</v>
      </c>
      <c r="V115" s="153" t="s">
        <v>3567</v>
      </c>
      <c r="W115" s="163">
        <v>44743</v>
      </c>
      <c r="X115" s="155">
        <v>44985</v>
      </c>
      <c r="Y115" s="153"/>
      <c r="Z115" s="156" t="s">
        <v>1743</v>
      </c>
      <c r="AA115" s="160"/>
      <c r="AB115" s="160"/>
      <c r="AC115" s="158" t="s">
        <v>2809</v>
      </c>
      <c r="AD115" s="170" t="s">
        <v>3596</v>
      </c>
      <c r="AE115" s="159">
        <v>0</v>
      </c>
      <c r="AF115" s="159">
        <v>0</v>
      </c>
      <c r="AG115" s="195" t="s">
        <v>1743</v>
      </c>
      <c r="AH115" s="196">
        <v>44841</v>
      </c>
      <c r="AI115" s="191" t="s">
        <v>3368</v>
      </c>
      <c r="AJ115" s="252" t="s">
        <v>3654</v>
      </c>
    </row>
    <row r="116" spans="1:36" s="162" customFormat="1" ht="45" customHeight="1" x14ac:dyDescent="0.25">
      <c r="A116" s="166">
        <v>44740</v>
      </c>
      <c r="B116" s="153" t="s">
        <v>26</v>
      </c>
      <c r="C116" s="153" t="s">
        <v>27</v>
      </c>
      <c r="D116" s="153" t="s">
        <v>28</v>
      </c>
      <c r="E116" s="153">
        <v>2022</v>
      </c>
      <c r="F116" s="153">
        <v>97</v>
      </c>
      <c r="G116" s="153" t="s">
        <v>2933</v>
      </c>
      <c r="H116" s="153">
        <v>2</v>
      </c>
      <c r="I116" s="153" t="s">
        <v>30</v>
      </c>
      <c r="J116" s="153" t="s">
        <v>67</v>
      </c>
      <c r="K116" s="153" t="s">
        <v>1286</v>
      </c>
      <c r="L116" s="153" t="s">
        <v>2932</v>
      </c>
      <c r="M116" s="153" t="s">
        <v>3570</v>
      </c>
      <c r="N116" s="154" t="s">
        <v>2831</v>
      </c>
      <c r="O116" s="154"/>
      <c r="P116" s="154"/>
      <c r="Q116" s="153" t="s">
        <v>3432</v>
      </c>
      <c r="R116" s="153" t="s">
        <v>3473</v>
      </c>
      <c r="S116" s="153" t="s">
        <v>3536</v>
      </c>
      <c r="T116" s="153" t="s">
        <v>3537</v>
      </c>
      <c r="U116" s="169">
        <v>1</v>
      </c>
      <c r="V116" s="153" t="s">
        <v>3560</v>
      </c>
      <c r="W116" s="163">
        <v>44743</v>
      </c>
      <c r="X116" s="155">
        <v>44773</v>
      </c>
      <c r="Y116" s="153"/>
      <c r="Z116" s="156" t="s">
        <v>1743</v>
      </c>
      <c r="AA116" s="160"/>
      <c r="AB116" s="160"/>
      <c r="AC116" s="158" t="s">
        <v>2809</v>
      </c>
      <c r="AD116" s="153" t="s">
        <v>3560</v>
      </c>
      <c r="AE116" s="159">
        <v>100</v>
      </c>
      <c r="AF116" s="159">
        <v>100</v>
      </c>
      <c r="AG116" s="160" t="s">
        <v>43</v>
      </c>
      <c r="AH116" s="164">
        <v>44778</v>
      </c>
      <c r="AI116" s="165" t="s">
        <v>3368</v>
      </c>
      <c r="AJ116" s="251" t="s">
        <v>3597</v>
      </c>
    </row>
    <row r="117" spans="1:36" ht="279" customHeight="1" x14ac:dyDescent="0.25">
      <c r="A117" s="172">
        <v>44740</v>
      </c>
      <c r="B117" s="170" t="s">
        <v>26</v>
      </c>
      <c r="C117" s="170" t="s">
        <v>27</v>
      </c>
      <c r="D117" s="170" t="s">
        <v>28</v>
      </c>
      <c r="E117" s="170">
        <v>2022</v>
      </c>
      <c r="F117" s="170">
        <v>97</v>
      </c>
      <c r="G117" s="153" t="s">
        <v>2934</v>
      </c>
      <c r="H117" s="153">
        <v>1</v>
      </c>
      <c r="I117" s="153" t="s">
        <v>30</v>
      </c>
      <c r="J117" s="153" t="s">
        <v>67</v>
      </c>
      <c r="K117" s="153" t="s">
        <v>1286</v>
      </c>
      <c r="L117" s="153" t="s">
        <v>2932</v>
      </c>
      <c r="M117" s="153" t="s">
        <v>3570</v>
      </c>
      <c r="N117" s="154" t="s">
        <v>2831</v>
      </c>
      <c r="O117" s="154"/>
      <c r="P117" s="154"/>
      <c r="Q117" s="153" t="s">
        <v>3433</v>
      </c>
      <c r="R117" s="170" t="s">
        <v>3474</v>
      </c>
      <c r="S117" s="153" t="s">
        <v>3538</v>
      </c>
      <c r="T117" s="153" t="s">
        <v>3516</v>
      </c>
      <c r="U117" s="169">
        <v>1</v>
      </c>
      <c r="V117" s="153" t="s">
        <v>3560</v>
      </c>
      <c r="W117" s="163">
        <v>44743</v>
      </c>
      <c r="X117" s="155">
        <v>44985</v>
      </c>
      <c r="Y117" s="153"/>
      <c r="Z117" s="156" t="s">
        <v>1743</v>
      </c>
      <c r="AA117" s="160"/>
      <c r="AB117" s="160"/>
      <c r="AC117" s="158" t="s">
        <v>2809</v>
      </c>
      <c r="AD117" s="170" t="s">
        <v>3560</v>
      </c>
      <c r="AE117" s="159">
        <v>0</v>
      </c>
      <c r="AF117" s="159">
        <v>0</v>
      </c>
      <c r="AG117" s="195" t="s">
        <v>1743</v>
      </c>
      <c r="AH117" s="196">
        <v>44841</v>
      </c>
      <c r="AI117" s="191" t="s">
        <v>3368</v>
      </c>
      <c r="AJ117" s="251" t="s">
        <v>3655</v>
      </c>
    </row>
    <row r="118" spans="1:36" ht="360" customHeight="1" x14ac:dyDescent="0.25">
      <c r="A118" s="172">
        <v>44740</v>
      </c>
      <c r="B118" s="170" t="s">
        <v>26</v>
      </c>
      <c r="C118" s="170" t="s">
        <v>27</v>
      </c>
      <c r="D118" s="170" t="s">
        <v>28</v>
      </c>
      <c r="E118" s="170">
        <v>2022</v>
      </c>
      <c r="F118" s="170">
        <v>97</v>
      </c>
      <c r="G118" s="153" t="s">
        <v>2935</v>
      </c>
      <c r="H118" s="153">
        <v>1</v>
      </c>
      <c r="I118" s="153" t="s">
        <v>30</v>
      </c>
      <c r="J118" s="153" t="s">
        <v>67</v>
      </c>
      <c r="K118" s="153" t="s">
        <v>1286</v>
      </c>
      <c r="L118" s="153" t="s">
        <v>2932</v>
      </c>
      <c r="M118" s="153" t="s">
        <v>3570</v>
      </c>
      <c r="N118" s="154" t="s">
        <v>2831</v>
      </c>
      <c r="O118" s="154"/>
      <c r="P118" s="154"/>
      <c r="Q118" s="153" t="s">
        <v>3434</v>
      </c>
      <c r="R118" s="170" t="s">
        <v>3475</v>
      </c>
      <c r="S118" s="153" t="s">
        <v>3539</v>
      </c>
      <c r="T118" s="153" t="s">
        <v>3540</v>
      </c>
      <c r="U118" s="169">
        <v>1</v>
      </c>
      <c r="V118" s="153" t="s">
        <v>3560</v>
      </c>
      <c r="W118" s="163">
        <v>44743</v>
      </c>
      <c r="X118" s="155">
        <v>44985</v>
      </c>
      <c r="Y118" s="153"/>
      <c r="Z118" s="156" t="s">
        <v>1743</v>
      </c>
      <c r="AA118" s="160"/>
      <c r="AB118" s="160"/>
      <c r="AC118" s="158" t="s">
        <v>2809</v>
      </c>
      <c r="AD118" s="170" t="s">
        <v>3560</v>
      </c>
      <c r="AE118" s="159">
        <v>0</v>
      </c>
      <c r="AF118" s="159">
        <v>0</v>
      </c>
      <c r="AG118" s="195" t="s">
        <v>1743</v>
      </c>
      <c r="AH118" s="196">
        <v>44841</v>
      </c>
      <c r="AI118" s="191" t="s">
        <v>3368</v>
      </c>
      <c r="AJ118" s="251" t="s">
        <v>3656</v>
      </c>
    </row>
    <row r="119" spans="1:36" ht="126" customHeight="1" x14ac:dyDescent="0.25">
      <c r="A119" s="172">
        <v>44740</v>
      </c>
      <c r="B119" s="170" t="s">
        <v>26</v>
      </c>
      <c r="C119" s="170" t="s">
        <v>27</v>
      </c>
      <c r="D119" s="170" t="s">
        <v>28</v>
      </c>
      <c r="E119" s="170">
        <v>2022</v>
      </c>
      <c r="F119" s="170">
        <v>97</v>
      </c>
      <c r="G119" s="153" t="s">
        <v>2935</v>
      </c>
      <c r="H119" s="153">
        <v>2</v>
      </c>
      <c r="I119" s="153" t="s">
        <v>30</v>
      </c>
      <c r="J119" s="153" t="s">
        <v>67</v>
      </c>
      <c r="K119" s="153" t="s">
        <v>1286</v>
      </c>
      <c r="L119" s="153" t="s">
        <v>2932</v>
      </c>
      <c r="M119" s="153" t="s">
        <v>3570</v>
      </c>
      <c r="N119" s="154" t="s">
        <v>2831</v>
      </c>
      <c r="O119" s="154"/>
      <c r="P119" s="154"/>
      <c r="Q119" s="153" t="s">
        <v>3435</v>
      </c>
      <c r="R119" s="170" t="s">
        <v>3476</v>
      </c>
      <c r="S119" s="153" t="s">
        <v>3541</v>
      </c>
      <c r="T119" s="153" t="s">
        <v>3542</v>
      </c>
      <c r="U119" s="169">
        <v>1</v>
      </c>
      <c r="V119" s="153" t="s">
        <v>3560</v>
      </c>
      <c r="W119" s="163">
        <v>44743</v>
      </c>
      <c r="X119" s="155">
        <v>44926</v>
      </c>
      <c r="Y119" s="153"/>
      <c r="Z119" s="156" t="s">
        <v>1743</v>
      </c>
      <c r="AA119" s="160"/>
      <c r="AB119" s="160"/>
      <c r="AC119" s="158" t="s">
        <v>2809</v>
      </c>
      <c r="AD119" s="170" t="s">
        <v>3560</v>
      </c>
      <c r="AE119" s="159">
        <v>100</v>
      </c>
      <c r="AF119" s="159">
        <v>100</v>
      </c>
      <c r="AG119" s="195" t="s">
        <v>43</v>
      </c>
      <c r="AH119" s="196">
        <v>44841</v>
      </c>
      <c r="AI119" s="191" t="s">
        <v>3368</v>
      </c>
      <c r="AJ119" s="251" t="s">
        <v>3657</v>
      </c>
    </row>
    <row r="120" spans="1:36" ht="333" customHeight="1" x14ac:dyDescent="0.25">
      <c r="A120" s="172">
        <v>44740</v>
      </c>
      <c r="B120" s="170" t="s">
        <v>26</v>
      </c>
      <c r="C120" s="170" t="s">
        <v>27</v>
      </c>
      <c r="D120" s="170" t="s">
        <v>28</v>
      </c>
      <c r="E120" s="170">
        <v>2022</v>
      </c>
      <c r="F120" s="170">
        <v>97</v>
      </c>
      <c r="G120" s="153" t="s">
        <v>3409</v>
      </c>
      <c r="H120" s="153">
        <v>1</v>
      </c>
      <c r="I120" s="153" t="s">
        <v>30</v>
      </c>
      <c r="J120" s="153" t="s">
        <v>67</v>
      </c>
      <c r="K120" s="153" t="s">
        <v>1286</v>
      </c>
      <c r="L120" s="153" t="s">
        <v>926</v>
      </c>
      <c r="M120" s="153" t="s">
        <v>3570</v>
      </c>
      <c r="N120" s="154" t="s">
        <v>2831</v>
      </c>
      <c r="O120" s="154"/>
      <c r="P120" s="154"/>
      <c r="Q120" s="153" t="s">
        <v>3436</v>
      </c>
      <c r="R120" s="170" t="s">
        <v>3477</v>
      </c>
      <c r="S120" s="153" t="s">
        <v>3543</v>
      </c>
      <c r="T120" s="153" t="s">
        <v>3544</v>
      </c>
      <c r="U120" s="169">
        <v>1</v>
      </c>
      <c r="V120" s="153" t="s">
        <v>3568</v>
      </c>
      <c r="W120" s="163">
        <v>44743</v>
      </c>
      <c r="X120" s="155">
        <v>44926</v>
      </c>
      <c r="Y120" s="153"/>
      <c r="Z120" s="156" t="s">
        <v>1743</v>
      </c>
      <c r="AA120" s="160"/>
      <c r="AB120" s="160"/>
      <c r="AC120" s="167" t="s">
        <v>2809</v>
      </c>
      <c r="AD120" s="179" t="s">
        <v>3568</v>
      </c>
      <c r="AE120" s="182">
        <v>0</v>
      </c>
      <c r="AF120" s="182">
        <v>0</v>
      </c>
      <c r="AG120" s="183" t="s">
        <v>1743</v>
      </c>
      <c r="AH120" s="184">
        <v>44841</v>
      </c>
      <c r="AI120" s="186" t="s">
        <v>3640</v>
      </c>
      <c r="AJ120" s="251" t="s">
        <v>3658</v>
      </c>
    </row>
    <row r="121" spans="1:36" ht="108" customHeight="1" x14ac:dyDescent="0.25">
      <c r="A121" s="172">
        <v>44740</v>
      </c>
      <c r="B121" s="170" t="s">
        <v>26</v>
      </c>
      <c r="C121" s="170" t="s">
        <v>27</v>
      </c>
      <c r="D121" s="170" t="s">
        <v>28</v>
      </c>
      <c r="E121" s="170">
        <v>2022</v>
      </c>
      <c r="F121" s="170">
        <v>97</v>
      </c>
      <c r="G121" s="153" t="s">
        <v>3410</v>
      </c>
      <c r="H121" s="153">
        <v>1</v>
      </c>
      <c r="I121" s="153" t="s">
        <v>30</v>
      </c>
      <c r="J121" s="153" t="s">
        <v>67</v>
      </c>
      <c r="K121" s="153" t="s">
        <v>1286</v>
      </c>
      <c r="L121" s="153" t="s">
        <v>926</v>
      </c>
      <c r="M121" s="153" t="s">
        <v>3570</v>
      </c>
      <c r="N121" s="154" t="s">
        <v>2831</v>
      </c>
      <c r="O121" s="154"/>
      <c r="P121" s="154"/>
      <c r="Q121" s="153" t="s">
        <v>3437</v>
      </c>
      <c r="R121" s="170" t="s">
        <v>3478</v>
      </c>
      <c r="S121" s="153" t="s">
        <v>3545</v>
      </c>
      <c r="T121" s="153" t="s">
        <v>3546</v>
      </c>
      <c r="U121" s="169">
        <v>1</v>
      </c>
      <c r="V121" s="153" t="s">
        <v>3560</v>
      </c>
      <c r="W121" s="163">
        <v>44743</v>
      </c>
      <c r="X121" s="155">
        <v>45077</v>
      </c>
      <c r="Y121" s="153"/>
      <c r="Z121" s="156" t="s">
        <v>1743</v>
      </c>
      <c r="AA121" s="160"/>
      <c r="AB121" s="160"/>
      <c r="AC121" s="158" t="s">
        <v>2809</v>
      </c>
      <c r="AD121" s="170" t="s">
        <v>3560</v>
      </c>
      <c r="AE121" s="159">
        <v>0</v>
      </c>
      <c r="AF121" s="159">
        <v>0</v>
      </c>
      <c r="AG121" s="195" t="s">
        <v>1743</v>
      </c>
      <c r="AH121" s="196">
        <v>44841</v>
      </c>
      <c r="AI121" s="191" t="s">
        <v>3368</v>
      </c>
      <c r="AJ121" s="251" t="s">
        <v>3659</v>
      </c>
    </row>
    <row r="122" spans="1:36" ht="87" customHeight="1" x14ac:dyDescent="0.25">
      <c r="A122" s="172">
        <v>44837</v>
      </c>
      <c r="B122" s="170" t="s">
        <v>26</v>
      </c>
      <c r="C122" s="170" t="s">
        <v>27</v>
      </c>
      <c r="D122" s="170">
        <v>113</v>
      </c>
      <c r="E122" s="170">
        <v>2022</v>
      </c>
      <c r="F122" s="170">
        <v>100</v>
      </c>
      <c r="G122" s="153" t="s">
        <v>2246</v>
      </c>
      <c r="H122" s="153">
        <v>1</v>
      </c>
      <c r="I122" s="153" t="s">
        <v>30</v>
      </c>
      <c r="J122" s="153" t="s">
        <v>3631</v>
      </c>
      <c r="K122" s="153" t="s">
        <v>32</v>
      </c>
      <c r="L122" s="153" t="s">
        <v>3569</v>
      </c>
      <c r="M122" s="153" t="s">
        <v>3632</v>
      </c>
      <c r="N122" s="154" t="s">
        <v>2831</v>
      </c>
      <c r="O122" s="154" t="s">
        <v>2831</v>
      </c>
      <c r="P122" s="154" t="s">
        <v>2831</v>
      </c>
      <c r="Q122" s="192" t="s">
        <v>3629</v>
      </c>
      <c r="R122" s="170" t="s">
        <v>3606</v>
      </c>
      <c r="S122" s="153" t="s">
        <v>3501</v>
      </c>
      <c r="T122" s="153" t="s">
        <v>3502</v>
      </c>
      <c r="U122" s="169">
        <v>1</v>
      </c>
      <c r="V122" s="153" t="s">
        <v>3554</v>
      </c>
      <c r="W122" s="163">
        <v>44826</v>
      </c>
      <c r="X122" s="155">
        <v>44925</v>
      </c>
      <c r="Y122" s="153"/>
      <c r="Z122" s="156" t="s">
        <v>1743</v>
      </c>
      <c r="AA122" s="160"/>
      <c r="AB122" s="160"/>
      <c r="AC122" s="158" t="s">
        <v>3616</v>
      </c>
      <c r="AD122" s="170" t="s">
        <v>1902</v>
      </c>
      <c r="AE122" s="159">
        <v>0</v>
      </c>
      <c r="AF122" s="159">
        <v>0</v>
      </c>
      <c r="AG122" s="171" t="s">
        <v>1743</v>
      </c>
      <c r="AH122" s="176">
        <v>44840</v>
      </c>
      <c r="AI122" s="177" t="s">
        <v>3618</v>
      </c>
      <c r="AJ122" s="251" t="s">
        <v>3628</v>
      </c>
    </row>
    <row r="123" spans="1:36" ht="72.599999999999994" customHeight="1" x14ac:dyDescent="0.25">
      <c r="A123" s="172">
        <v>44837</v>
      </c>
      <c r="B123" s="170" t="s">
        <v>26</v>
      </c>
      <c r="C123" s="170" t="s">
        <v>27</v>
      </c>
      <c r="D123" s="170">
        <v>113</v>
      </c>
      <c r="E123" s="170">
        <v>2022</v>
      </c>
      <c r="F123" s="170">
        <v>100</v>
      </c>
      <c r="G123" s="153" t="s">
        <v>2246</v>
      </c>
      <c r="H123" s="153">
        <v>2</v>
      </c>
      <c r="I123" s="153" t="s">
        <v>30</v>
      </c>
      <c r="J123" s="153" t="s">
        <v>3631</v>
      </c>
      <c r="K123" s="153" t="s">
        <v>32</v>
      </c>
      <c r="L123" s="153" t="s">
        <v>3569</v>
      </c>
      <c r="M123" s="153" t="s">
        <v>3632</v>
      </c>
      <c r="N123" s="154" t="s">
        <v>2831</v>
      </c>
      <c r="O123" s="154" t="s">
        <v>2831</v>
      </c>
      <c r="P123" s="154" t="s">
        <v>2831</v>
      </c>
      <c r="Q123" s="193" t="s">
        <v>3630</v>
      </c>
      <c r="R123" s="170" t="s">
        <v>3607</v>
      </c>
      <c r="S123" s="153" t="s">
        <v>3608</v>
      </c>
      <c r="T123" s="153" t="s">
        <v>3609</v>
      </c>
      <c r="U123" s="169">
        <v>6</v>
      </c>
      <c r="V123" s="153" t="s">
        <v>3554</v>
      </c>
      <c r="W123" s="163">
        <v>44826</v>
      </c>
      <c r="X123" s="155">
        <v>45046</v>
      </c>
      <c r="Y123" s="153"/>
      <c r="Z123" s="156" t="s">
        <v>1743</v>
      </c>
      <c r="AA123" s="160"/>
      <c r="AB123" s="160"/>
      <c r="AC123" s="158" t="s">
        <v>3616</v>
      </c>
      <c r="AD123" s="170" t="s">
        <v>1902</v>
      </c>
      <c r="AE123" s="159">
        <v>0</v>
      </c>
      <c r="AF123" s="159">
        <v>0</v>
      </c>
      <c r="AG123" s="171" t="s">
        <v>1743</v>
      </c>
      <c r="AH123" s="176">
        <v>44840</v>
      </c>
      <c r="AI123" s="177" t="s">
        <v>3618</v>
      </c>
      <c r="AJ123" s="251" t="s">
        <v>3628</v>
      </c>
    </row>
    <row r="124" spans="1:36" ht="72.599999999999994" customHeight="1" x14ac:dyDescent="0.25">
      <c r="A124" s="172">
        <v>44837</v>
      </c>
      <c r="B124" s="170" t="s">
        <v>26</v>
      </c>
      <c r="C124" s="170" t="s">
        <v>27</v>
      </c>
      <c r="D124" s="170">
        <v>113</v>
      </c>
      <c r="E124" s="170">
        <v>2022</v>
      </c>
      <c r="F124" s="170">
        <v>100</v>
      </c>
      <c r="G124" s="153" t="s">
        <v>2246</v>
      </c>
      <c r="H124" s="153">
        <v>3</v>
      </c>
      <c r="I124" s="153" t="s">
        <v>30</v>
      </c>
      <c r="J124" s="153" t="s">
        <v>3631</v>
      </c>
      <c r="K124" s="153" t="s">
        <v>32</v>
      </c>
      <c r="L124" s="153" t="s">
        <v>3569</v>
      </c>
      <c r="M124" s="153" t="s">
        <v>3632</v>
      </c>
      <c r="N124" s="154" t="s">
        <v>2831</v>
      </c>
      <c r="O124" s="154" t="s">
        <v>2831</v>
      </c>
      <c r="P124" s="154" t="s">
        <v>2831</v>
      </c>
      <c r="Q124" s="193" t="s">
        <v>3630</v>
      </c>
      <c r="R124" s="170" t="s">
        <v>3610</v>
      </c>
      <c r="S124" s="153" t="s">
        <v>3612</v>
      </c>
      <c r="T124" s="153" t="s">
        <v>3614</v>
      </c>
      <c r="U124" s="169">
        <v>1</v>
      </c>
      <c r="V124" s="153" t="s">
        <v>3554</v>
      </c>
      <c r="W124" s="163">
        <v>44826</v>
      </c>
      <c r="X124" s="155">
        <v>45046</v>
      </c>
      <c r="Y124" s="153"/>
      <c r="Z124" s="156" t="s">
        <v>1743</v>
      </c>
      <c r="AA124" s="160"/>
      <c r="AB124" s="160"/>
      <c r="AC124" s="158" t="s">
        <v>3616</v>
      </c>
      <c r="AD124" s="170" t="s">
        <v>1902</v>
      </c>
      <c r="AE124" s="159">
        <v>0</v>
      </c>
      <c r="AF124" s="159">
        <v>0</v>
      </c>
      <c r="AG124" s="171" t="s">
        <v>1743</v>
      </c>
      <c r="AH124" s="176">
        <v>44840</v>
      </c>
      <c r="AI124" s="177" t="s">
        <v>3618</v>
      </c>
      <c r="AJ124" s="251" t="s">
        <v>3628</v>
      </c>
    </row>
    <row r="125" spans="1:36" ht="72.599999999999994" customHeight="1" x14ac:dyDescent="0.25">
      <c r="A125" s="172">
        <v>44837</v>
      </c>
      <c r="B125" s="170" t="s">
        <v>26</v>
      </c>
      <c r="C125" s="170" t="s">
        <v>27</v>
      </c>
      <c r="D125" s="170">
        <v>113</v>
      </c>
      <c r="E125" s="170">
        <v>2022</v>
      </c>
      <c r="F125" s="170">
        <v>100</v>
      </c>
      <c r="G125" s="153" t="s">
        <v>2246</v>
      </c>
      <c r="H125" s="153">
        <v>4</v>
      </c>
      <c r="I125" s="153" t="s">
        <v>30</v>
      </c>
      <c r="J125" s="153" t="s">
        <v>3631</v>
      </c>
      <c r="K125" s="153" t="s">
        <v>32</v>
      </c>
      <c r="L125" s="153" t="s">
        <v>3569</v>
      </c>
      <c r="M125" s="153" t="s">
        <v>3632</v>
      </c>
      <c r="N125" s="154" t="s">
        <v>2831</v>
      </c>
      <c r="O125" s="154" t="s">
        <v>2831</v>
      </c>
      <c r="P125" s="154" t="s">
        <v>2831</v>
      </c>
      <c r="Q125" s="193" t="s">
        <v>3630</v>
      </c>
      <c r="R125" s="170" t="s">
        <v>3611</v>
      </c>
      <c r="S125" s="153" t="s">
        <v>3613</v>
      </c>
      <c r="T125" s="153" t="s">
        <v>3615</v>
      </c>
      <c r="U125" s="169">
        <v>6</v>
      </c>
      <c r="V125" s="153" t="s">
        <v>3554</v>
      </c>
      <c r="W125" s="163">
        <v>44826</v>
      </c>
      <c r="X125" s="155">
        <v>45046</v>
      </c>
      <c r="Y125" s="153"/>
      <c r="Z125" s="156" t="s">
        <v>1743</v>
      </c>
      <c r="AA125" s="160"/>
      <c r="AB125" s="160"/>
      <c r="AC125" s="158" t="s">
        <v>3616</v>
      </c>
      <c r="AD125" s="170" t="s">
        <v>1902</v>
      </c>
      <c r="AE125" s="159">
        <v>0</v>
      </c>
      <c r="AF125" s="159">
        <v>0</v>
      </c>
      <c r="AG125" s="171" t="s">
        <v>1743</v>
      </c>
      <c r="AH125" s="176">
        <v>44840</v>
      </c>
      <c r="AI125" s="177" t="s">
        <v>3618</v>
      </c>
      <c r="AJ125" s="251" t="s">
        <v>3628</v>
      </c>
    </row>
    <row r="126" spans="1:36" ht="87" customHeight="1" x14ac:dyDescent="0.25">
      <c r="A126" s="172"/>
      <c r="B126" s="170"/>
      <c r="C126" s="170"/>
      <c r="D126" s="170"/>
      <c r="E126" s="170"/>
      <c r="F126" s="170"/>
      <c r="G126" s="153"/>
      <c r="H126" s="153"/>
      <c r="I126" s="153"/>
      <c r="J126" s="153"/>
      <c r="K126" s="153"/>
      <c r="L126" s="153"/>
      <c r="M126" s="153"/>
      <c r="N126" s="154"/>
      <c r="O126" s="154"/>
      <c r="P126" s="154"/>
      <c r="Q126" s="153"/>
      <c r="R126" s="173"/>
      <c r="S126" s="153"/>
      <c r="T126" s="153"/>
      <c r="U126" s="169"/>
      <c r="V126" s="153"/>
      <c r="W126" s="163"/>
      <c r="X126" s="155"/>
      <c r="Y126" s="153"/>
      <c r="Z126" s="156"/>
      <c r="AA126" s="160"/>
      <c r="AB126" s="160"/>
      <c r="AC126" s="158"/>
      <c r="AD126" s="170"/>
      <c r="AE126" s="159"/>
      <c r="AF126" s="159"/>
      <c r="AG126" s="171"/>
      <c r="AH126" s="176"/>
      <c r="AI126" s="177"/>
      <c r="AJ126" s="251"/>
    </row>
    <row r="127" spans="1:36" x14ac:dyDescent="0.25">
      <c r="G127" s="162"/>
      <c r="H127" s="162"/>
    </row>
    <row r="128" spans="1:36" x14ac:dyDescent="0.25">
      <c r="G128" s="162"/>
      <c r="H128" s="162"/>
    </row>
    <row r="129" spans="7:8" x14ac:dyDescent="0.25">
      <c r="G129" s="162"/>
      <c r="H129" s="162"/>
    </row>
    <row r="130" spans="7:8" x14ac:dyDescent="0.25">
      <c r="G130" s="162"/>
      <c r="H130" s="162"/>
    </row>
  </sheetData>
  <autoFilter ref="A2:AJ125"/>
  <dataValidations disablePrompts="1" count="1">
    <dataValidation type="textLength" allowBlank="1" showInputMessage="1" showErrorMessage="1" errorTitle="Entrada no válida" error="Escriba un texto  Maximo 500 Caracteres" promptTitle="Cualquier contenido Maximo 500 Caracteres" sqref="Q122:Q125">
      <formula1>0</formula1>
      <formula2>500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5"/>
  <sheetViews>
    <sheetView workbookViewId="0">
      <selection activeCell="A3" sqref="A3:E25"/>
    </sheetView>
  </sheetViews>
  <sheetFormatPr baseColWidth="10" defaultRowHeight="15" x14ac:dyDescent="0.25"/>
  <cols>
    <col min="5" max="5" width="59.5703125" customWidth="1"/>
  </cols>
  <sheetData>
    <row r="3" spans="1:5" x14ac:dyDescent="0.25">
      <c r="A3" s="2" t="s">
        <v>6</v>
      </c>
      <c r="B3" s="2" t="s">
        <v>7</v>
      </c>
      <c r="C3" s="2" t="s">
        <v>8</v>
      </c>
      <c r="D3" s="2" t="s">
        <v>9</v>
      </c>
      <c r="E3" s="205" t="s">
        <v>16</v>
      </c>
    </row>
    <row r="4" spans="1:5" ht="36" x14ac:dyDescent="0.25">
      <c r="A4" s="153">
        <v>2021</v>
      </c>
      <c r="B4" s="153">
        <v>97</v>
      </c>
      <c r="C4" s="153" t="s">
        <v>2067</v>
      </c>
      <c r="D4" s="153">
        <v>2</v>
      </c>
      <c r="E4" s="168" t="s">
        <v>3074</v>
      </c>
    </row>
    <row r="5" spans="1:5" ht="45" x14ac:dyDescent="0.25">
      <c r="A5" s="153">
        <v>2021</v>
      </c>
      <c r="B5" s="153">
        <v>97</v>
      </c>
      <c r="C5" s="153" t="s">
        <v>2067</v>
      </c>
      <c r="D5" s="153">
        <v>3</v>
      </c>
      <c r="E5" s="168" t="s">
        <v>3079</v>
      </c>
    </row>
    <row r="6" spans="1:5" ht="36" x14ac:dyDescent="0.25">
      <c r="A6" s="153">
        <v>2021</v>
      </c>
      <c r="B6" s="153">
        <v>97</v>
      </c>
      <c r="C6" s="153" t="s">
        <v>2073</v>
      </c>
      <c r="D6" s="153">
        <v>3</v>
      </c>
      <c r="E6" s="168" t="s">
        <v>3074</v>
      </c>
    </row>
    <row r="7" spans="1:5" ht="45" x14ac:dyDescent="0.25">
      <c r="A7" s="153">
        <v>2021</v>
      </c>
      <c r="B7" s="153">
        <v>97</v>
      </c>
      <c r="C7" s="153" t="s">
        <v>2073</v>
      </c>
      <c r="D7" s="153">
        <v>4</v>
      </c>
      <c r="E7" s="168" t="s">
        <v>3079</v>
      </c>
    </row>
    <row r="8" spans="1:5" ht="27" x14ac:dyDescent="0.25">
      <c r="A8" s="153">
        <v>2021</v>
      </c>
      <c r="B8" s="153">
        <v>97</v>
      </c>
      <c r="C8" s="153" t="s">
        <v>2085</v>
      </c>
      <c r="D8" s="153">
        <v>1</v>
      </c>
      <c r="E8" s="168" t="s">
        <v>3091</v>
      </c>
    </row>
    <row r="9" spans="1:5" ht="18" x14ac:dyDescent="0.25">
      <c r="A9" s="153">
        <v>2021</v>
      </c>
      <c r="B9" s="153">
        <v>97</v>
      </c>
      <c r="C9" s="153" t="s">
        <v>2085</v>
      </c>
      <c r="D9" s="153">
        <v>2</v>
      </c>
      <c r="E9" s="168" t="s">
        <v>3095</v>
      </c>
    </row>
    <row r="10" spans="1:5" x14ac:dyDescent="0.25">
      <c r="A10" s="153">
        <v>2021</v>
      </c>
      <c r="B10" s="153">
        <v>97</v>
      </c>
      <c r="C10" s="153" t="s">
        <v>2085</v>
      </c>
      <c r="D10" s="153">
        <v>3</v>
      </c>
      <c r="E10" s="168" t="s">
        <v>3098</v>
      </c>
    </row>
    <row r="11" spans="1:5" ht="45" x14ac:dyDescent="0.25">
      <c r="A11" s="153">
        <v>2021</v>
      </c>
      <c r="B11" s="153">
        <v>97</v>
      </c>
      <c r="C11" s="153" t="s">
        <v>2103</v>
      </c>
      <c r="D11" s="153">
        <v>1</v>
      </c>
      <c r="E11" s="168" t="s">
        <v>3103</v>
      </c>
    </row>
    <row r="12" spans="1:5" ht="36" x14ac:dyDescent="0.25">
      <c r="A12" s="153">
        <v>2021</v>
      </c>
      <c r="B12" s="153">
        <v>97</v>
      </c>
      <c r="C12" s="153" t="s">
        <v>2103</v>
      </c>
      <c r="D12" s="153">
        <v>2</v>
      </c>
      <c r="E12" s="168" t="s">
        <v>3106</v>
      </c>
    </row>
    <row r="13" spans="1:5" ht="27" x14ac:dyDescent="0.25">
      <c r="A13" s="153">
        <v>2021</v>
      </c>
      <c r="B13" s="153">
        <v>102</v>
      </c>
      <c r="C13" s="153" t="s">
        <v>3221</v>
      </c>
      <c r="D13" s="153">
        <v>1</v>
      </c>
      <c r="E13" s="168" t="s">
        <v>3224</v>
      </c>
    </row>
    <row r="14" spans="1:5" ht="36" x14ac:dyDescent="0.25">
      <c r="A14" s="153">
        <v>2021</v>
      </c>
      <c r="B14" s="153">
        <v>102</v>
      </c>
      <c r="C14" s="153" t="s">
        <v>3231</v>
      </c>
      <c r="D14" s="153">
        <v>1</v>
      </c>
      <c r="E14" s="168" t="s">
        <v>3234</v>
      </c>
    </row>
    <row r="15" spans="1:5" ht="36" x14ac:dyDescent="0.25">
      <c r="A15" s="153">
        <v>2021</v>
      </c>
      <c r="B15" s="153">
        <v>102</v>
      </c>
      <c r="C15" s="153" t="s">
        <v>3231</v>
      </c>
      <c r="D15" s="153">
        <v>2</v>
      </c>
      <c r="E15" s="168" t="s">
        <v>3239</v>
      </c>
    </row>
    <row r="16" spans="1:5" ht="18" x14ac:dyDescent="0.25">
      <c r="A16" s="153">
        <v>2021</v>
      </c>
      <c r="B16" s="153">
        <v>102</v>
      </c>
      <c r="C16" s="153" t="s">
        <v>2938</v>
      </c>
      <c r="D16" s="153">
        <v>1</v>
      </c>
      <c r="E16" s="168" t="s">
        <v>3253</v>
      </c>
    </row>
    <row r="17" spans="1:5" ht="27" x14ac:dyDescent="0.25">
      <c r="A17" s="153">
        <v>2021</v>
      </c>
      <c r="B17" s="153">
        <v>107</v>
      </c>
      <c r="C17" s="153" t="s">
        <v>2325</v>
      </c>
      <c r="D17" s="153">
        <v>1</v>
      </c>
      <c r="E17" s="168" t="s">
        <v>3302</v>
      </c>
    </row>
    <row r="18" spans="1:5" ht="18" x14ac:dyDescent="0.25">
      <c r="A18" s="153">
        <v>2021</v>
      </c>
      <c r="B18" s="153">
        <v>107</v>
      </c>
      <c r="C18" s="153" t="s">
        <v>2325</v>
      </c>
      <c r="D18" s="153">
        <v>2</v>
      </c>
      <c r="E18" s="168" t="s">
        <v>3307</v>
      </c>
    </row>
    <row r="19" spans="1:5" ht="45" x14ac:dyDescent="0.25">
      <c r="A19" s="153">
        <v>2021</v>
      </c>
      <c r="B19" s="153">
        <v>107</v>
      </c>
      <c r="C19" s="153" t="s">
        <v>3139</v>
      </c>
      <c r="D19" s="153">
        <v>1</v>
      </c>
      <c r="E19" s="168" t="s">
        <v>3313</v>
      </c>
    </row>
    <row r="20" spans="1:5" ht="45" x14ac:dyDescent="0.25">
      <c r="A20" s="153">
        <v>2021</v>
      </c>
      <c r="B20" s="153">
        <v>107</v>
      </c>
      <c r="C20" s="153" t="s">
        <v>3319</v>
      </c>
      <c r="D20" s="153">
        <v>1</v>
      </c>
      <c r="E20" s="168" t="s">
        <v>3322</v>
      </c>
    </row>
    <row r="21" spans="1:5" ht="36" x14ac:dyDescent="0.25">
      <c r="A21" s="153">
        <v>2021</v>
      </c>
      <c r="B21" s="153">
        <v>107</v>
      </c>
      <c r="C21" s="153" t="s">
        <v>3340</v>
      </c>
      <c r="D21" s="153">
        <v>1</v>
      </c>
      <c r="E21" s="168" t="s">
        <v>3343</v>
      </c>
    </row>
    <row r="22" spans="1:5" ht="18" x14ac:dyDescent="0.25">
      <c r="A22" s="170">
        <v>2022</v>
      </c>
      <c r="B22" s="170">
        <v>97</v>
      </c>
      <c r="C22" s="153" t="s">
        <v>3395</v>
      </c>
      <c r="D22" s="153">
        <v>1</v>
      </c>
      <c r="E22" s="173" t="s">
        <v>3439</v>
      </c>
    </row>
    <row r="23" spans="1:5" ht="27" x14ac:dyDescent="0.25">
      <c r="A23" s="170">
        <v>2022</v>
      </c>
      <c r="B23" s="170">
        <v>97</v>
      </c>
      <c r="C23" s="153" t="s">
        <v>3396</v>
      </c>
      <c r="D23" s="153">
        <v>1</v>
      </c>
      <c r="E23" s="173" t="s">
        <v>3441</v>
      </c>
    </row>
    <row r="24" spans="1:5" ht="27" x14ac:dyDescent="0.25">
      <c r="A24" s="170">
        <v>2022</v>
      </c>
      <c r="B24" s="170">
        <v>97</v>
      </c>
      <c r="C24" s="153" t="s">
        <v>3400</v>
      </c>
      <c r="D24" s="153">
        <v>1</v>
      </c>
      <c r="E24" s="173" t="s">
        <v>3447</v>
      </c>
    </row>
    <row r="25" spans="1:5" ht="18" x14ac:dyDescent="0.25">
      <c r="A25" s="170">
        <v>2022</v>
      </c>
      <c r="B25" s="170">
        <v>97</v>
      </c>
      <c r="C25" s="153" t="s">
        <v>3400</v>
      </c>
      <c r="D25" s="153">
        <v>2</v>
      </c>
      <c r="E25" s="173" t="s">
        <v>3448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3"/>
  <sheetViews>
    <sheetView topLeftCell="A182" zoomScale="90" zoomScaleNormal="90" workbookViewId="0">
      <selection activeCell="B189" sqref="B189"/>
    </sheetView>
  </sheetViews>
  <sheetFormatPr baseColWidth="10" defaultRowHeight="15" x14ac:dyDescent="0.25"/>
  <cols>
    <col min="1" max="1" width="87.42578125" style="10" bestFit="1" customWidth="1"/>
    <col min="2" max="2" width="27.28515625" bestFit="1" customWidth="1"/>
    <col min="3" max="3" width="10.28515625" bestFit="1" customWidth="1"/>
    <col min="4" max="4" width="10.7109375" bestFit="1" customWidth="1"/>
    <col min="5" max="5" width="12" bestFit="1" customWidth="1"/>
    <col min="6" max="6" width="12.5703125" bestFit="1" customWidth="1"/>
    <col min="7" max="8" width="11.28515625" customWidth="1"/>
    <col min="9" max="9" width="11.28515625" bestFit="1" customWidth="1"/>
    <col min="10" max="10" width="12.5703125" bestFit="1" customWidth="1"/>
    <col min="11" max="12" width="11.28515625" bestFit="1" customWidth="1"/>
    <col min="13" max="14" width="12.5703125" customWidth="1"/>
    <col min="15" max="15" width="11.28515625" customWidth="1"/>
    <col min="16" max="16" width="12.7109375" customWidth="1"/>
    <col min="17" max="18" width="11.28515625" customWidth="1"/>
    <col min="19" max="21" width="12.7109375" customWidth="1"/>
    <col min="22" max="22" width="12.7109375" bestFit="1" customWidth="1"/>
  </cols>
  <sheetData>
    <row r="1" spans="1:6" ht="78.75" customHeight="1" x14ac:dyDescent="0.25">
      <c r="A1" s="207" t="s">
        <v>3601</v>
      </c>
      <c r="B1" s="207"/>
      <c r="C1" s="121"/>
      <c r="D1" s="121"/>
      <c r="E1" s="121"/>
      <c r="F1" s="121"/>
    </row>
    <row r="2" spans="1:6" ht="18" customHeight="1" x14ac:dyDescent="0.25">
      <c r="A2" s="12"/>
      <c r="B2" s="12"/>
    </row>
    <row r="3" spans="1:6" x14ac:dyDescent="0.25">
      <c r="A3" s="6" t="s">
        <v>2813</v>
      </c>
      <c r="B3" s="6" t="s">
        <v>2814</v>
      </c>
    </row>
    <row r="4" spans="1:6" ht="30" x14ac:dyDescent="0.25">
      <c r="A4" s="6" t="s">
        <v>2815</v>
      </c>
      <c r="B4" t="s">
        <v>3580</v>
      </c>
      <c r="C4" s="114" t="s">
        <v>2810</v>
      </c>
    </row>
    <row r="5" spans="1:6" x14ac:dyDescent="0.25">
      <c r="A5" s="9" t="s">
        <v>2005</v>
      </c>
      <c r="B5">
        <v>8</v>
      </c>
      <c r="C5">
        <v>8</v>
      </c>
    </row>
    <row r="6" spans="1:6" x14ac:dyDescent="0.25">
      <c r="A6" s="9" t="s">
        <v>2971</v>
      </c>
      <c r="B6">
        <v>1</v>
      </c>
      <c r="C6">
        <v>1</v>
      </c>
    </row>
    <row r="7" spans="1:6" x14ac:dyDescent="0.25">
      <c r="A7" s="9" t="s">
        <v>2804</v>
      </c>
      <c r="B7">
        <v>1</v>
      </c>
      <c r="C7">
        <v>1</v>
      </c>
    </row>
    <row r="8" spans="1:6" x14ac:dyDescent="0.25">
      <c r="A8" s="9" t="s">
        <v>2810</v>
      </c>
      <c r="B8">
        <v>10</v>
      </c>
      <c r="C8">
        <v>10</v>
      </c>
    </row>
    <row r="9" spans="1:6" x14ac:dyDescent="0.25">
      <c r="A9"/>
    </row>
    <row r="10" spans="1:6" x14ac:dyDescent="0.25">
      <c r="A10"/>
    </row>
    <row r="11" spans="1:6" x14ac:dyDescent="0.25">
      <c r="A11"/>
    </row>
    <row r="12" spans="1:6" x14ac:dyDescent="0.25">
      <c r="A12"/>
    </row>
    <row r="13" spans="1:6" x14ac:dyDescent="0.25">
      <c r="A13"/>
    </row>
    <row r="14" spans="1:6" x14ac:dyDescent="0.25">
      <c r="A14"/>
    </row>
    <row r="15" spans="1:6" x14ac:dyDescent="0.25">
      <c r="A15"/>
    </row>
    <row r="16" spans="1:6" x14ac:dyDescent="0.25">
      <c r="A16"/>
    </row>
    <row r="17" spans="1:7" x14ac:dyDescent="0.25">
      <c r="A17"/>
    </row>
    <row r="18" spans="1:7" x14ac:dyDescent="0.25">
      <c r="A18"/>
    </row>
    <row r="19" spans="1:7" x14ac:dyDescent="0.25">
      <c r="A19"/>
    </row>
    <row r="20" spans="1:7" ht="15.75" x14ac:dyDescent="0.25">
      <c r="A20"/>
      <c r="F20" s="108"/>
    </row>
    <row r="21" spans="1:7" ht="15.75" x14ac:dyDescent="0.25">
      <c r="A21"/>
      <c r="F21" s="108"/>
    </row>
    <row r="22" spans="1:7" ht="15.75" x14ac:dyDescent="0.25">
      <c r="A22" s="9"/>
      <c r="F22" s="108"/>
    </row>
    <row r="23" spans="1:7" ht="16.5" customHeight="1" x14ac:dyDescent="0.25">
      <c r="A23" s="9"/>
      <c r="F23" s="108"/>
    </row>
    <row r="24" spans="1:7" ht="15.75" x14ac:dyDescent="0.25">
      <c r="A24"/>
      <c r="F24" s="108"/>
    </row>
    <row r="25" spans="1:7" ht="40.5" customHeight="1" x14ac:dyDescent="0.35">
      <c r="A25" s="206" t="s">
        <v>3260</v>
      </c>
      <c r="B25" s="206"/>
      <c r="C25" s="206"/>
      <c r="D25" s="206"/>
    </row>
    <row r="26" spans="1:7" x14ac:dyDescent="0.25">
      <c r="A26" s="6" t="s">
        <v>24</v>
      </c>
      <c r="B26" t="s">
        <v>3580</v>
      </c>
    </row>
    <row r="27" spans="1:7" ht="21" x14ac:dyDescent="0.35">
      <c r="A27" s="116"/>
    </row>
    <row r="28" spans="1:7" x14ac:dyDescent="0.25">
      <c r="A28" s="8" t="s">
        <v>2813</v>
      </c>
      <c r="B28" s="6" t="s">
        <v>2814</v>
      </c>
    </row>
    <row r="29" spans="1:7" ht="30" x14ac:dyDescent="0.25">
      <c r="A29" s="6" t="s">
        <v>2836</v>
      </c>
      <c r="B29" s="10" t="s">
        <v>3370</v>
      </c>
      <c r="C29" t="s">
        <v>2810</v>
      </c>
    </row>
    <row r="30" spans="1:7" x14ac:dyDescent="0.25">
      <c r="A30" s="9" t="s">
        <v>2005</v>
      </c>
      <c r="B30" s="7"/>
      <c r="C30" s="7"/>
    </row>
    <row r="31" spans="1:7" x14ac:dyDescent="0.25">
      <c r="A31" s="122" t="s">
        <v>2805</v>
      </c>
      <c r="B31" s="7">
        <v>5</v>
      </c>
      <c r="C31" s="7">
        <v>5</v>
      </c>
    </row>
    <row r="32" spans="1:7" x14ac:dyDescent="0.25">
      <c r="A32" s="122" t="s">
        <v>1984</v>
      </c>
      <c r="B32" s="7">
        <v>3</v>
      </c>
      <c r="C32" s="7">
        <v>3</v>
      </c>
      <c r="F32" t="s">
        <v>3209</v>
      </c>
      <c r="G32">
        <v>5</v>
      </c>
    </row>
    <row r="33" spans="1:7" x14ac:dyDescent="0.25">
      <c r="A33" s="9" t="s">
        <v>2971</v>
      </c>
      <c r="B33" s="7"/>
      <c r="C33" s="7"/>
      <c r="F33" t="s">
        <v>3210</v>
      </c>
      <c r="G33">
        <v>4</v>
      </c>
    </row>
    <row r="34" spans="1:7" ht="30" x14ac:dyDescent="0.25">
      <c r="A34" s="122" t="s">
        <v>2946</v>
      </c>
      <c r="B34" s="7">
        <v>1</v>
      </c>
      <c r="C34" s="7">
        <v>1</v>
      </c>
      <c r="F34" t="s">
        <v>3211</v>
      </c>
      <c r="G34">
        <v>1</v>
      </c>
    </row>
    <row r="35" spans="1:7" x14ac:dyDescent="0.25">
      <c r="A35" s="9" t="s">
        <v>2804</v>
      </c>
      <c r="B35" s="7"/>
      <c r="C35" s="7"/>
      <c r="F35" t="s">
        <v>3026</v>
      </c>
      <c r="G35">
        <v>9</v>
      </c>
    </row>
    <row r="36" spans="1:7" x14ac:dyDescent="0.25">
      <c r="A36" s="122" t="s">
        <v>2804</v>
      </c>
      <c r="B36" s="7">
        <v>1</v>
      </c>
      <c r="C36" s="7">
        <v>1</v>
      </c>
      <c r="F36" t="s">
        <v>3212</v>
      </c>
      <c r="G36">
        <v>2</v>
      </c>
    </row>
    <row r="37" spans="1:7" x14ac:dyDescent="0.25">
      <c r="A37" s="9" t="s">
        <v>2810</v>
      </c>
      <c r="B37" s="7">
        <v>10</v>
      </c>
      <c r="C37" s="7">
        <v>10</v>
      </c>
      <c r="F37" t="s">
        <v>3213</v>
      </c>
      <c r="G37">
        <v>2</v>
      </c>
    </row>
    <row r="38" spans="1:7" x14ac:dyDescent="0.25">
      <c r="A38"/>
      <c r="F38" t="s">
        <v>3259</v>
      </c>
      <c r="G38">
        <v>2</v>
      </c>
    </row>
    <row r="39" spans="1:7" x14ac:dyDescent="0.25">
      <c r="A39"/>
      <c r="F39" t="s">
        <v>3285</v>
      </c>
      <c r="G39">
        <v>2</v>
      </c>
    </row>
    <row r="40" spans="1:7" x14ac:dyDescent="0.25">
      <c r="A40"/>
      <c r="F40" t="s">
        <v>3286</v>
      </c>
      <c r="G40">
        <v>2</v>
      </c>
    </row>
    <row r="41" spans="1:7" x14ac:dyDescent="0.25">
      <c r="A41"/>
      <c r="F41" t="s">
        <v>3365</v>
      </c>
      <c r="G41">
        <v>1</v>
      </c>
    </row>
    <row r="42" spans="1:7" x14ac:dyDescent="0.25">
      <c r="A42"/>
    </row>
    <row r="43" spans="1:7" x14ac:dyDescent="0.25">
      <c r="A43"/>
    </row>
    <row r="44" spans="1:7" x14ac:dyDescent="0.25">
      <c r="A44"/>
    </row>
    <row r="45" spans="1:7" x14ac:dyDescent="0.25">
      <c r="A45"/>
    </row>
    <row r="46" spans="1:7" x14ac:dyDescent="0.25">
      <c r="A46"/>
    </row>
    <row r="47" spans="1:7" x14ac:dyDescent="0.25">
      <c r="A47"/>
    </row>
    <row r="48" spans="1:7"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5" x14ac:dyDescent="0.25">
      <c r="A65"/>
    </row>
    <row r="66" spans="1:5" x14ac:dyDescent="0.25">
      <c r="A66"/>
    </row>
    <row r="67" spans="1:5" x14ac:dyDescent="0.25">
      <c r="A67"/>
    </row>
    <row r="68" spans="1:5" x14ac:dyDescent="0.25">
      <c r="A68"/>
    </row>
    <row r="69" spans="1:5" x14ac:dyDescent="0.25">
      <c r="A69"/>
    </row>
    <row r="70" spans="1:5" x14ac:dyDescent="0.25">
      <c r="A70"/>
    </row>
    <row r="71" spans="1:5" x14ac:dyDescent="0.25">
      <c r="A71"/>
    </row>
    <row r="72" spans="1:5" x14ac:dyDescent="0.25">
      <c r="A72" s="9"/>
      <c r="B72" s="7"/>
      <c r="C72" s="7"/>
      <c r="D72" s="7"/>
    </row>
    <row r="73" spans="1:5" x14ac:dyDescent="0.25">
      <c r="A73" s="9"/>
      <c r="B73" s="7"/>
      <c r="C73" s="7"/>
      <c r="D73" s="7"/>
    </row>
    <row r="74" spans="1:5" x14ac:dyDescent="0.25">
      <c r="A74" s="9"/>
      <c r="B74" s="7"/>
      <c r="C74" s="7"/>
      <c r="D74" s="7"/>
    </row>
    <row r="75" spans="1:5" ht="30" x14ac:dyDescent="0.25">
      <c r="A75" s="8" t="s">
        <v>2800</v>
      </c>
      <c r="B75" t="s">
        <v>43</v>
      </c>
    </row>
    <row r="76" spans="1:5" x14ac:dyDescent="0.25">
      <c r="A76" s="6" t="s">
        <v>24</v>
      </c>
      <c r="B76" t="s">
        <v>3580</v>
      </c>
    </row>
    <row r="77" spans="1:5" ht="52.5" customHeight="1" x14ac:dyDescent="0.25">
      <c r="A77" s="116" t="s">
        <v>2912</v>
      </c>
    </row>
    <row r="78" spans="1:5" x14ac:dyDescent="0.25">
      <c r="A78" s="8" t="s">
        <v>2811</v>
      </c>
      <c r="B78" s="6" t="s">
        <v>2814</v>
      </c>
    </row>
    <row r="79" spans="1:5" x14ac:dyDescent="0.25">
      <c r="A79" s="6" t="s">
        <v>2815</v>
      </c>
      <c r="B79" t="s">
        <v>2953</v>
      </c>
      <c r="C79" t="s">
        <v>2980</v>
      </c>
      <c r="D79" s="180">
        <v>44561</v>
      </c>
      <c r="E79" t="s">
        <v>2810</v>
      </c>
    </row>
    <row r="80" spans="1:5" x14ac:dyDescent="0.25">
      <c r="A80" s="9" t="s">
        <v>2005</v>
      </c>
      <c r="B80" s="187"/>
      <c r="C80" s="187"/>
      <c r="D80" s="187"/>
      <c r="E80" s="187"/>
    </row>
    <row r="81" spans="1:5" x14ac:dyDescent="0.25">
      <c r="A81" s="122" t="s">
        <v>2805</v>
      </c>
      <c r="B81" s="188">
        <v>5</v>
      </c>
      <c r="C81" s="187"/>
      <c r="E81" s="187">
        <v>5</v>
      </c>
    </row>
    <row r="82" spans="1:5" x14ac:dyDescent="0.25">
      <c r="A82" s="122" t="s">
        <v>1984</v>
      </c>
      <c r="B82" s="187">
        <v>3</v>
      </c>
      <c r="C82" s="187"/>
      <c r="D82" s="187"/>
      <c r="E82" s="187">
        <v>3</v>
      </c>
    </row>
    <row r="83" spans="1:5" x14ac:dyDescent="0.25">
      <c r="A83" s="9" t="s">
        <v>2971</v>
      </c>
      <c r="B83" s="187"/>
      <c r="C83" s="187"/>
      <c r="D83" s="187"/>
      <c r="E83" s="187"/>
    </row>
    <row r="84" spans="1:5" ht="30" x14ac:dyDescent="0.25">
      <c r="A84" s="122" t="s">
        <v>2946</v>
      </c>
      <c r="B84" s="187"/>
      <c r="C84" s="187"/>
      <c r="D84" s="187">
        <v>1</v>
      </c>
      <c r="E84" s="187">
        <v>1</v>
      </c>
    </row>
    <row r="85" spans="1:5" x14ac:dyDescent="0.25">
      <c r="A85" s="9" t="s">
        <v>2804</v>
      </c>
      <c r="B85" s="187"/>
      <c r="C85" s="187"/>
      <c r="D85" s="187"/>
      <c r="E85" s="187"/>
    </row>
    <row r="86" spans="1:5" x14ac:dyDescent="0.25">
      <c r="A86" s="122" t="s">
        <v>2804</v>
      </c>
      <c r="B86" s="189"/>
      <c r="C86" s="188">
        <v>1</v>
      </c>
      <c r="E86" s="187">
        <v>1</v>
      </c>
    </row>
    <row r="87" spans="1:5" x14ac:dyDescent="0.25">
      <c r="A87" s="9" t="s">
        <v>2810</v>
      </c>
      <c r="B87">
        <v>8</v>
      </c>
      <c r="C87">
        <v>1</v>
      </c>
      <c r="D87">
        <v>1</v>
      </c>
      <c r="E87">
        <v>10</v>
      </c>
    </row>
    <row r="88" spans="1:5" x14ac:dyDescent="0.25">
      <c r="A88"/>
    </row>
    <row r="89" spans="1:5" x14ac:dyDescent="0.25">
      <c r="A89"/>
    </row>
    <row r="90" spans="1:5" x14ac:dyDescent="0.25">
      <c r="A90"/>
    </row>
    <row r="91" spans="1:5" x14ac:dyDescent="0.25">
      <c r="A91"/>
    </row>
    <row r="92" spans="1:5" x14ac:dyDescent="0.25">
      <c r="A92"/>
    </row>
    <row r="93" spans="1:5" x14ac:dyDescent="0.25">
      <c r="A93"/>
    </row>
    <row r="94" spans="1:5" x14ac:dyDescent="0.25">
      <c r="A94"/>
    </row>
    <row r="95" spans="1:5" x14ac:dyDescent="0.25">
      <c r="A95"/>
    </row>
    <row r="96" spans="1:5"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s="9"/>
    </row>
    <row r="106" spans="1:1" x14ac:dyDescent="0.25">
      <c r="A106"/>
    </row>
    <row r="107" spans="1:1" ht="15.75" x14ac:dyDescent="0.25">
      <c r="A107" s="117" t="s">
        <v>2913</v>
      </c>
    </row>
    <row r="108" spans="1:1" ht="15.75" x14ac:dyDescent="0.25">
      <c r="A108" s="118" t="s">
        <v>2914</v>
      </c>
    </row>
    <row r="109" spans="1:1" ht="15.75" x14ac:dyDescent="0.25">
      <c r="A109" s="119" t="s">
        <v>2915</v>
      </c>
    </row>
    <row r="110" spans="1:1" ht="15.75" x14ac:dyDescent="0.25">
      <c r="A110" s="120"/>
    </row>
    <row r="111" spans="1:1" ht="15.75" x14ac:dyDescent="0.25">
      <c r="A111" s="120"/>
    </row>
    <row r="112" spans="1:1" ht="21" x14ac:dyDescent="0.35">
      <c r="A112" s="115" t="s">
        <v>2911</v>
      </c>
    </row>
    <row r="113" spans="1:4" x14ac:dyDescent="0.25">
      <c r="A113" s="6" t="s">
        <v>24</v>
      </c>
      <c r="B113" t="s">
        <v>3602</v>
      </c>
    </row>
    <row r="115" spans="1:4" ht="60" x14ac:dyDescent="0.25">
      <c r="A115" s="6" t="s">
        <v>2832</v>
      </c>
      <c r="B115" s="10" t="s">
        <v>2833</v>
      </c>
      <c r="C115" s="10" t="s">
        <v>2834</v>
      </c>
      <c r="D115" s="10" t="s">
        <v>2835</v>
      </c>
    </row>
    <row r="116" spans="1:4" x14ac:dyDescent="0.25">
      <c r="A116" s="9" t="s">
        <v>1787</v>
      </c>
      <c r="B116" s="14">
        <v>2</v>
      </c>
      <c r="C116" s="14"/>
      <c r="D116" s="14"/>
    </row>
    <row r="117" spans="1:4" x14ac:dyDescent="0.25">
      <c r="A117" s="9" t="s">
        <v>2809</v>
      </c>
      <c r="B117" s="14">
        <v>19</v>
      </c>
      <c r="C117" s="14">
        <v>12</v>
      </c>
      <c r="D117" s="14"/>
    </row>
    <row r="118" spans="1:4" x14ac:dyDescent="0.25">
      <c r="A118" s="9" t="s">
        <v>2005</v>
      </c>
      <c r="B118" s="14">
        <v>24</v>
      </c>
      <c r="C118" s="14">
        <v>21</v>
      </c>
      <c r="D118" s="14">
        <v>3</v>
      </c>
    </row>
    <row r="119" spans="1:4" x14ac:dyDescent="0.25">
      <c r="A119" s="9" t="s">
        <v>2808</v>
      </c>
      <c r="B119" s="14">
        <v>1</v>
      </c>
      <c r="C119" s="14"/>
      <c r="D119" s="14"/>
    </row>
    <row r="120" spans="1:4" x14ac:dyDescent="0.25">
      <c r="A120" s="9" t="s">
        <v>2971</v>
      </c>
      <c r="B120" s="14">
        <v>1</v>
      </c>
      <c r="C120" s="14">
        <v>1</v>
      </c>
      <c r="D120" s="14"/>
    </row>
    <row r="121" spans="1:4" x14ac:dyDescent="0.25">
      <c r="A121" s="9" t="s">
        <v>2807</v>
      </c>
      <c r="B121" s="14">
        <v>1</v>
      </c>
      <c r="C121" s="14"/>
      <c r="D121" s="14"/>
    </row>
    <row r="122" spans="1:4" x14ac:dyDescent="0.25">
      <c r="A122" s="9" t="s">
        <v>2804</v>
      </c>
      <c r="B122" s="14">
        <v>16</v>
      </c>
      <c r="C122" s="14">
        <v>11</v>
      </c>
      <c r="D122" s="14"/>
    </row>
    <row r="123" spans="1:4" x14ac:dyDescent="0.25">
      <c r="A123" s="9" t="s">
        <v>3021</v>
      </c>
      <c r="B123" s="14">
        <v>1</v>
      </c>
      <c r="C123" s="14"/>
      <c r="D123" s="14"/>
    </row>
    <row r="124" spans="1:4" x14ac:dyDescent="0.25">
      <c r="A124" s="9" t="s">
        <v>3203</v>
      </c>
      <c r="B124" s="14">
        <v>2</v>
      </c>
      <c r="C124" s="14"/>
      <c r="D124" s="14"/>
    </row>
    <row r="125" spans="1:4" x14ac:dyDescent="0.25">
      <c r="A125" s="9" t="s">
        <v>3149</v>
      </c>
      <c r="B125" s="14">
        <v>2</v>
      </c>
      <c r="C125" s="14">
        <v>1</v>
      </c>
      <c r="D125" s="14"/>
    </row>
    <row r="126" spans="1:4" x14ac:dyDescent="0.25">
      <c r="A126" s="9" t="s">
        <v>1188</v>
      </c>
      <c r="B126" s="14">
        <v>1</v>
      </c>
      <c r="C126" s="14"/>
      <c r="D126" s="14"/>
    </row>
    <row r="127" spans="1:4" x14ac:dyDescent="0.25">
      <c r="A127" s="9" t="s">
        <v>3202</v>
      </c>
      <c r="B127" s="14">
        <v>1</v>
      </c>
      <c r="C127" s="14"/>
      <c r="D127" s="14"/>
    </row>
    <row r="128" spans="1:4" x14ac:dyDescent="0.25">
      <c r="A128" s="9" t="s">
        <v>3258</v>
      </c>
      <c r="B128" s="14">
        <v>2</v>
      </c>
      <c r="C128" s="14">
        <v>2</v>
      </c>
      <c r="D128" s="14"/>
    </row>
    <row r="129" spans="1:4" x14ac:dyDescent="0.25">
      <c r="A129" s="9" t="s">
        <v>3280</v>
      </c>
      <c r="B129" s="14">
        <v>2</v>
      </c>
      <c r="C129" s="14">
        <v>2</v>
      </c>
      <c r="D129" s="14">
        <v>2</v>
      </c>
    </row>
    <row r="130" spans="1:4" x14ac:dyDescent="0.25">
      <c r="A130" s="9" t="s">
        <v>3281</v>
      </c>
      <c r="B130" s="14">
        <v>2</v>
      </c>
      <c r="C130" s="14">
        <v>2</v>
      </c>
      <c r="D130" s="14">
        <v>2</v>
      </c>
    </row>
    <row r="131" spans="1:4" x14ac:dyDescent="0.25">
      <c r="A131" s="9" t="s">
        <v>3348</v>
      </c>
      <c r="B131" s="14">
        <v>1</v>
      </c>
      <c r="C131" s="14">
        <v>1</v>
      </c>
      <c r="D131" s="14"/>
    </row>
    <row r="132" spans="1:4" x14ac:dyDescent="0.25">
      <c r="A132" s="13" t="s">
        <v>2810</v>
      </c>
      <c r="B132" s="14">
        <v>78</v>
      </c>
      <c r="C132" s="14">
        <v>53</v>
      </c>
      <c r="D132" s="14">
        <v>7</v>
      </c>
    </row>
    <row r="133" spans="1:4" x14ac:dyDescent="0.25">
      <c r="A133"/>
    </row>
    <row r="134" spans="1:4" x14ac:dyDescent="0.25">
      <c r="A134"/>
    </row>
    <row r="135" spans="1:4" x14ac:dyDescent="0.25">
      <c r="A135"/>
    </row>
    <row r="136" spans="1:4" x14ac:dyDescent="0.25">
      <c r="A136" s="6" t="s">
        <v>24</v>
      </c>
      <c r="B136" t="s">
        <v>3602</v>
      </c>
    </row>
    <row r="138" spans="1:4" ht="60" x14ac:dyDescent="0.25">
      <c r="A138" s="6" t="s">
        <v>3287</v>
      </c>
      <c r="B138" s="10" t="s">
        <v>2833</v>
      </c>
      <c r="C138" s="10" t="s">
        <v>2834</v>
      </c>
      <c r="D138" s="10" t="s">
        <v>2835</v>
      </c>
    </row>
    <row r="139" spans="1:4" x14ac:dyDescent="0.25">
      <c r="A139" s="13">
        <v>2020</v>
      </c>
      <c r="B139" s="14">
        <v>17</v>
      </c>
      <c r="C139" s="14">
        <v>16</v>
      </c>
      <c r="D139" s="14">
        <v>3</v>
      </c>
    </row>
    <row r="140" spans="1:4" x14ac:dyDescent="0.25">
      <c r="A140" s="15" t="s">
        <v>67</v>
      </c>
      <c r="B140" s="14">
        <v>9</v>
      </c>
      <c r="C140" s="14">
        <v>9</v>
      </c>
      <c r="D140" s="14">
        <v>3</v>
      </c>
    </row>
    <row r="141" spans="1:4" x14ac:dyDescent="0.25">
      <c r="A141" s="149">
        <v>107</v>
      </c>
      <c r="B141" s="14">
        <v>9</v>
      </c>
      <c r="C141" s="14">
        <v>9</v>
      </c>
      <c r="D141" s="14">
        <v>3</v>
      </c>
    </row>
    <row r="142" spans="1:4" x14ac:dyDescent="0.25">
      <c r="A142" s="15" t="s">
        <v>1723</v>
      </c>
      <c r="B142" s="14">
        <v>8</v>
      </c>
      <c r="C142" s="14">
        <v>7</v>
      </c>
      <c r="D142" s="14"/>
    </row>
    <row r="143" spans="1:4" x14ac:dyDescent="0.25">
      <c r="A143" s="149">
        <v>112</v>
      </c>
      <c r="B143" s="14">
        <v>1</v>
      </c>
      <c r="C143" s="14">
        <v>1</v>
      </c>
      <c r="D143" s="14"/>
    </row>
    <row r="144" spans="1:4" x14ac:dyDescent="0.25">
      <c r="A144" s="149">
        <v>117</v>
      </c>
      <c r="B144" s="14">
        <v>7</v>
      </c>
      <c r="C144" s="14">
        <v>6</v>
      </c>
      <c r="D144" s="14"/>
    </row>
    <row r="145" spans="1:4" x14ac:dyDescent="0.25">
      <c r="A145" s="13">
        <v>2021</v>
      </c>
      <c r="B145" s="14">
        <v>61</v>
      </c>
      <c r="C145" s="14">
        <v>37</v>
      </c>
      <c r="D145" s="14">
        <v>4</v>
      </c>
    </row>
    <row r="146" spans="1:4" x14ac:dyDescent="0.25">
      <c r="A146" s="15" t="s">
        <v>67</v>
      </c>
      <c r="B146" s="14">
        <v>39</v>
      </c>
      <c r="C146" s="14">
        <v>22</v>
      </c>
      <c r="D146" s="14"/>
    </row>
    <row r="147" spans="1:4" x14ac:dyDescent="0.25">
      <c r="A147" s="149">
        <v>97</v>
      </c>
      <c r="B147" s="14">
        <v>39</v>
      </c>
      <c r="C147" s="14">
        <v>22</v>
      </c>
      <c r="D147" s="14"/>
    </row>
    <row r="148" spans="1:4" x14ac:dyDescent="0.25">
      <c r="A148" s="15" t="s">
        <v>1723</v>
      </c>
      <c r="B148" s="14">
        <v>18</v>
      </c>
      <c r="C148" s="14">
        <v>11</v>
      </c>
      <c r="D148" s="14"/>
    </row>
    <row r="149" spans="1:4" x14ac:dyDescent="0.25">
      <c r="A149" s="149">
        <v>102</v>
      </c>
      <c r="B149" s="14">
        <v>8</v>
      </c>
      <c r="C149" s="14">
        <v>6</v>
      </c>
      <c r="D149" s="14"/>
    </row>
    <row r="150" spans="1:4" x14ac:dyDescent="0.25">
      <c r="A150" s="149">
        <v>107</v>
      </c>
      <c r="B150" s="14">
        <v>10</v>
      </c>
      <c r="C150" s="14">
        <v>5</v>
      </c>
      <c r="D150" s="14"/>
    </row>
    <row r="151" spans="1:4" x14ac:dyDescent="0.25">
      <c r="A151" s="15" t="s">
        <v>1452</v>
      </c>
      <c r="B151" s="14">
        <v>4</v>
      </c>
      <c r="C151" s="14">
        <v>4</v>
      </c>
      <c r="D151" s="14">
        <v>4</v>
      </c>
    </row>
    <row r="152" spans="1:4" x14ac:dyDescent="0.25">
      <c r="A152" s="149">
        <v>509</v>
      </c>
      <c r="B152" s="14">
        <v>4</v>
      </c>
      <c r="C152" s="14">
        <v>4</v>
      </c>
      <c r="D152" s="14">
        <v>4</v>
      </c>
    </row>
    <row r="153" spans="1:4" x14ac:dyDescent="0.25">
      <c r="A153" s="13" t="s">
        <v>2810</v>
      </c>
      <c r="B153" s="14">
        <v>78</v>
      </c>
      <c r="C153" s="14">
        <v>53</v>
      </c>
      <c r="D153" s="14">
        <v>7</v>
      </c>
    </row>
    <row r="154" spans="1:4" x14ac:dyDescent="0.25">
      <c r="A154"/>
    </row>
    <row r="155" spans="1:4" x14ac:dyDescent="0.25">
      <c r="A155"/>
    </row>
    <row r="156" spans="1:4" x14ac:dyDescent="0.25">
      <c r="A156"/>
    </row>
    <row r="157" spans="1:4" x14ac:dyDescent="0.25">
      <c r="A157"/>
    </row>
    <row r="158" spans="1:4" x14ac:dyDescent="0.25">
      <c r="A158"/>
    </row>
    <row r="159" spans="1:4" x14ac:dyDescent="0.25">
      <c r="A159"/>
    </row>
    <row r="160" spans="1:4" x14ac:dyDescent="0.25">
      <c r="A160"/>
    </row>
    <row r="161" spans="1:2" x14ac:dyDescent="0.25">
      <c r="A161"/>
    </row>
    <row r="162" spans="1:2" x14ac:dyDescent="0.25">
      <c r="A162"/>
    </row>
    <row r="163" spans="1:2" x14ac:dyDescent="0.25">
      <c r="A163"/>
    </row>
    <row r="164" spans="1:2" x14ac:dyDescent="0.25">
      <c r="A164"/>
    </row>
    <row r="165" spans="1:2" x14ac:dyDescent="0.25">
      <c r="A165" s="6" t="s">
        <v>24</v>
      </c>
      <c r="B165" t="s">
        <v>1743</v>
      </c>
    </row>
    <row r="166" spans="1:2" x14ac:dyDescent="0.25">
      <c r="A166"/>
    </row>
    <row r="167" spans="1:2" x14ac:dyDescent="0.25">
      <c r="A167" s="6" t="s">
        <v>2815</v>
      </c>
      <c r="B167" t="s">
        <v>3617</v>
      </c>
    </row>
    <row r="168" spans="1:2" x14ac:dyDescent="0.25">
      <c r="A168" s="13" t="s">
        <v>3561</v>
      </c>
      <c r="B168" s="190">
        <v>1</v>
      </c>
    </row>
    <row r="169" spans="1:2" x14ac:dyDescent="0.25">
      <c r="A169" s="13" t="s">
        <v>2740</v>
      </c>
      <c r="B169" s="190">
        <v>9</v>
      </c>
    </row>
    <row r="170" spans="1:2" x14ac:dyDescent="0.25">
      <c r="A170" s="13" t="s">
        <v>3550</v>
      </c>
      <c r="B170" s="190">
        <v>4</v>
      </c>
    </row>
    <row r="171" spans="1:2" x14ac:dyDescent="0.25">
      <c r="A171" s="13" t="s">
        <v>3237</v>
      </c>
      <c r="B171" s="190">
        <v>2</v>
      </c>
    </row>
    <row r="172" spans="1:2" x14ac:dyDescent="0.25">
      <c r="A172" s="13" t="s">
        <v>3554</v>
      </c>
      <c r="B172" s="190">
        <v>7</v>
      </c>
    </row>
    <row r="173" spans="1:2" x14ac:dyDescent="0.25">
      <c r="A173" s="13" t="s">
        <v>3563</v>
      </c>
      <c r="B173" s="190">
        <v>1</v>
      </c>
    </row>
    <row r="174" spans="1:2" x14ac:dyDescent="0.25">
      <c r="A174" s="13" t="s">
        <v>3172</v>
      </c>
      <c r="B174" s="190">
        <v>1</v>
      </c>
    </row>
    <row r="175" spans="1:2" x14ac:dyDescent="0.25">
      <c r="A175" s="13" t="s">
        <v>3165</v>
      </c>
      <c r="B175" s="190">
        <v>1</v>
      </c>
    </row>
    <row r="176" spans="1:2" x14ac:dyDescent="0.25">
      <c r="A176" s="13" t="s">
        <v>3128</v>
      </c>
      <c r="B176" s="190">
        <v>2</v>
      </c>
    </row>
    <row r="177" spans="1:2" x14ac:dyDescent="0.25">
      <c r="A177" s="13" t="s">
        <v>1188</v>
      </c>
      <c r="B177" s="190">
        <v>1</v>
      </c>
    </row>
    <row r="178" spans="1:2" x14ac:dyDescent="0.25">
      <c r="A178" s="13" t="s">
        <v>3556</v>
      </c>
      <c r="B178" s="190">
        <v>1</v>
      </c>
    </row>
    <row r="179" spans="1:2" x14ac:dyDescent="0.25">
      <c r="A179" s="13" t="s">
        <v>3555</v>
      </c>
      <c r="B179" s="190">
        <v>3</v>
      </c>
    </row>
    <row r="180" spans="1:2" x14ac:dyDescent="0.25">
      <c r="A180" s="13" t="s">
        <v>3557</v>
      </c>
      <c r="B180" s="190">
        <v>1</v>
      </c>
    </row>
    <row r="181" spans="1:2" x14ac:dyDescent="0.25">
      <c r="A181" s="13" t="s">
        <v>307</v>
      </c>
      <c r="B181" s="190">
        <v>8</v>
      </c>
    </row>
    <row r="182" spans="1:2" x14ac:dyDescent="0.25">
      <c r="A182" s="13" t="s">
        <v>3565</v>
      </c>
      <c r="B182" s="190">
        <v>1</v>
      </c>
    </row>
    <row r="183" spans="1:2" x14ac:dyDescent="0.25">
      <c r="A183" s="13" t="s">
        <v>3549</v>
      </c>
      <c r="B183" s="190">
        <v>1</v>
      </c>
    </row>
    <row r="184" spans="1:2" x14ac:dyDescent="0.25">
      <c r="A184" s="13" t="s">
        <v>1910</v>
      </c>
      <c r="B184" s="190">
        <v>3</v>
      </c>
    </row>
    <row r="185" spans="1:2" x14ac:dyDescent="0.25">
      <c r="A185" s="13" t="s">
        <v>3564</v>
      </c>
      <c r="B185" s="190">
        <v>1</v>
      </c>
    </row>
    <row r="186" spans="1:2" x14ac:dyDescent="0.25">
      <c r="A186" s="13" t="s">
        <v>1984</v>
      </c>
      <c r="B186" s="190">
        <v>5</v>
      </c>
    </row>
    <row r="187" spans="1:2" x14ac:dyDescent="0.25">
      <c r="A187" s="13" t="s">
        <v>3274</v>
      </c>
      <c r="B187" s="190">
        <v>2</v>
      </c>
    </row>
    <row r="188" spans="1:2" x14ac:dyDescent="0.25">
      <c r="A188" s="13" t="s">
        <v>3265</v>
      </c>
      <c r="B188" s="190">
        <v>2</v>
      </c>
    </row>
    <row r="189" spans="1:2" x14ac:dyDescent="0.25">
      <c r="A189" s="13" t="s">
        <v>481</v>
      </c>
      <c r="B189" s="190">
        <v>8</v>
      </c>
    </row>
    <row r="190" spans="1:2" x14ac:dyDescent="0.25">
      <c r="A190" s="13" t="s">
        <v>3346</v>
      </c>
      <c r="B190" s="190">
        <v>1</v>
      </c>
    </row>
    <row r="191" spans="1:2" x14ac:dyDescent="0.25">
      <c r="A191" s="13" t="s">
        <v>3567</v>
      </c>
      <c r="B191" s="190">
        <v>1</v>
      </c>
    </row>
    <row r="192" spans="1:2" x14ac:dyDescent="0.25">
      <c r="A192" s="13" t="s">
        <v>3562</v>
      </c>
      <c r="B192" s="190">
        <v>1</v>
      </c>
    </row>
    <row r="193" spans="1:2" x14ac:dyDescent="0.25">
      <c r="A193" s="13" t="s">
        <v>3566</v>
      </c>
      <c r="B193" s="190">
        <v>1</v>
      </c>
    </row>
    <row r="194" spans="1:2" x14ac:dyDescent="0.25">
      <c r="A194" s="13" t="s">
        <v>3558</v>
      </c>
      <c r="B194" s="190">
        <v>1</v>
      </c>
    </row>
    <row r="195" spans="1:2" x14ac:dyDescent="0.25">
      <c r="A195" s="13" t="s">
        <v>3559</v>
      </c>
      <c r="B195" s="190">
        <v>2</v>
      </c>
    </row>
    <row r="196" spans="1:2" x14ac:dyDescent="0.25">
      <c r="A196" s="13" t="s">
        <v>3547</v>
      </c>
      <c r="B196" s="190">
        <v>3</v>
      </c>
    </row>
    <row r="197" spans="1:2" x14ac:dyDescent="0.25">
      <c r="A197" s="13" t="s">
        <v>3149</v>
      </c>
      <c r="B197" s="190">
        <v>1</v>
      </c>
    </row>
    <row r="198" spans="1:2" x14ac:dyDescent="0.25">
      <c r="A198" s="13" t="s">
        <v>2807</v>
      </c>
      <c r="B198" s="190">
        <v>1</v>
      </c>
    </row>
    <row r="199" spans="1:2" x14ac:dyDescent="0.25">
      <c r="A199" s="13" t="s">
        <v>3552</v>
      </c>
      <c r="B199" s="190">
        <v>1</v>
      </c>
    </row>
    <row r="200" spans="1:2" x14ac:dyDescent="0.25">
      <c r="A200" s="13" t="s">
        <v>2810</v>
      </c>
      <c r="B200">
        <v>78</v>
      </c>
    </row>
    <row r="201" spans="1:2" x14ac:dyDescent="0.25">
      <c r="A201"/>
    </row>
    <row r="202" spans="1:2" x14ac:dyDescent="0.25">
      <c r="A202"/>
    </row>
    <row r="203" spans="1:2" x14ac:dyDescent="0.25">
      <c r="A203"/>
    </row>
    <row r="204" spans="1:2" x14ac:dyDescent="0.25">
      <c r="A204"/>
    </row>
    <row r="205" spans="1:2" x14ac:dyDescent="0.25">
      <c r="A205"/>
    </row>
    <row r="206" spans="1:2" x14ac:dyDescent="0.25">
      <c r="A206"/>
    </row>
    <row r="207" spans="1:2" x14ac:dyDescent="0.25">
      <c r="A207"/>
    </row>
    <row r="208" spans="1:2" x14ac:dyDescent="0.25">
      <c r="A208"/>
    </row>
    <row r="209" spans="1:1" x14ac:dyDescent="0.25">
      <c r="A209"/>
    </row>
    <row r="210" spans="1:1" x14ac:dyDescent="0.25">
      <c r="A210"/>
    </row>
    <row r="211" spans="1:1" x14ac:dyDescent="0.25">
      <c r="A211"/>
    </row>
    <row r="212" spans="1:1" x14ac:dyDescent="0.25">
      <c r="A212"/>
    </row>
    <row r="213" spans="1:1" x14ac:dyDescent="0.25">
      <c r="A213"/>
    </row>
  </sheetData>
  <mergeCells count="2">
    <mergeCell ref="A25:D25"/>
    <mergeCell ref="A1:B1"/>
  </mergeCells>
  <pageMargins left="0.7" right="0.7" top="0.75" bottom="0.75" header="0.3" footer="0.3"/>
  <pageSetup orientation="portrait" r:id="rId7"/>
  <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6"/>
  <sheetViews>
    <sheetView topLeftCell="A13" zoomScaleNormal="100" workbookViewId="0">
      <selection activeCell="B18" sqref="B18:B20"/>
    </sheetView>
  </sheetViews>
  <sheetFormatPr baseColWidth="10" defaultRowHeight="15" x14ac:dyDescent="0.25"/>
  <cols>
    <col min="1" max="1" width="11.42578125" customWidth="1"/>
    <col min="2" max="2" width="32" customWidth="1"/>
    <col min="3" max="3" width="23.7109375" customWidth="1"/>
  </cols>
  <sheetData>
    <row r="1" spans="1:8" ht="23.25" hidden="1" x14ac:dyDescent="0.35">
      <c r="A1" s="208">
        <v>2020</v>
      </c>
      <c r="B1" s="209"/>
      <c r="C1" s="209"/>
      <c r="D1" s="209"/>
      <c r="E1" s="209"/>
      <c r="F1" s="209"/>
      <c r="G1" s="209"/>
      <c r="H1" s="210"/>
    </row>
    <row r="2" spans="1:8" ht="15" hidden="1" customHeight="1" x14ac:dyDescent="0.25">
      <c r="A2" s="222" t="s">
        <v>12</v>
      </c>
      <c r="B2" s="223" t="s">
        <v>2882</v>
      </c>
      <c r="C2" s="224" t="s">
        <v>13</v>
      </c>
      <c r="D2" s="215" t="s">
        <v>2883</v>
      </c>
      <c r="E2" s="217" t="s">
        <v>2884</v>
      </c>
      <c r="F2" s="218"/>
      <c r="G2" s="219"/>
      <c r="H2" s="211" t="s">
        <v>2907</v>
      </c>
    </row>
    <row r="3" spans="1:8" hidden="1" x14ac:dyDescent="0.25">
      <c r="A3" s="222"/>
      <c r="B3" s="223"/>
      <c r="C3" s="224"/>
      <c r="D3" s="216"/>
      <c r="E3" s="90" t="s">
        <v>2887</v>
      </c>
      <c r="F3" s="90" t="s">
        <v>2888</v>
      </c>
      <c r="G3" s="90" t="s">
        <v>2889</v>
      </c>
      <c r="H3" s="212"/>
    </row>
    <row r="4" spans="1:8" ht="39.75" hidden="1" customHeight="1" x14ac:dyDescent="0.25">
      <c r="A4" s="213" t="s">
        <v>2905</v>
      </c>
      <c r="B4" s="214" t="s">
        <v>2891</v>
      </c>
      <c r="C4" s="86" t="s">
        <v>68</v>
      </c>
      <c r="D4" s="61">
        <v>0.15</v>
      </c>
      <c r="E4" s="110">
        <v>0.87</v>
      </c>
      <c r="F4" s="110">
        <v>0.85</v>
      </c>
      <c r="G4" s="110"/>
      <c r="H4" s="125">
        <f>+AVERAGE(E4,F4)</f>
        <v>0.86</v>
      </c>
    </row>
    <row r="5" spans="1:8" ht="50.25" hidden="1" customHeight="1" x14ac:dyDescent="0.25">
      <c r="A5" s="213"/>
      <c r="B5" s="214"/>
      <c r="C5" s="86" t="s">
        <v>2893</v>
      </c>
      <c r="D5" s="61">
        <v>0.1</v>
      </c>
      <c r="E5" s="110">
        <v>0.92</v>
      </c>
      <c r="F5" s="111">
        <v>0.89</v>
      </c>
      <c r="G5" s="110"/>
      <c r="H5" s="125">
        <f>+AVERAGE(E5,F5)</f>
        <v>0.90500000000000003</v>
      </c>
    </row>
    <row r="6" spans="1:8" ht="47.25" hidden="1" customHeight="1" x14ac:dyDescent="0.25">
      <c r="A6" s="213"/>
      <c r="B6" s="214"/>
      <c r="C6" s="86" t="s">
        <v>424</v>
      </c>
      <c r="D6" s="61">
        <v>0.75</v>
      </c>
      <c r="E6" s="110">
        <v>0.87</v>
      </c>
      <c r="F6" s="110"/>
      <c r="G6" s="110">
        <v>0.9</v>
      </c>
      <c r="H6" s="126">
        <f>+AVERAGE(E6,G6)</f>
        <v>0.88500000000000001</v>
      </c>
    </row>
    <row r="7" spans="1:8" ht="129.75" hidden="1" customHeight="1" x14ac:dyDescent="0.25">
      <c r="A7" s="127" t="s">
        <v>2894</v>
      </c>
      <c r="B7" s="88" t="s">
        <v>2895</v>
      </c>
      <c r="C7" s="109" t="s">
        <v>2896</v>
      </c>
      <c r="D7" s="61">
        <v>1</v>
      </c>
      <c r="E7" s="110">
        <v>0.89</v>
      </c>
      <c r="F7" s="110">
        <v>0.98</v>
      </c>
      <c r="G7" s="110"/>
      <c r="H7" s="125">
        <f>+AVERAGE(E7,F7)</f>
        <v>0.93500000000000005</v>
      </c>
    </row>
    <row r="8" spans="1:8" ht="45" hidden="1" customHeight="1" x14ac:dyDescent="0.25">
      <c r="A8" s="213" t="s">
        <v>2908</v>
      </c>
      <c r="B8" s="214" t="s">
        <v>2898</v>
      </c>
      <c r="C8" s="86" t="s">
        <v>1287</v>
      </c>
      <c r="D8" s="61">
        <v>0.6</v>
      </c>
      <c r="E8" s="110">
        <v>0.75</v>
      </c>
      <c r="F8" s="110"/>
      <c r="G8" s="110"/>
      <c r="H8" s="126">
        <f>+E8</f>
        <v>0.75</v>
      </c>
    </row>
    <row r="9" spans="1:8" ht="56.25" hidden="1" customHeight="1" x14ac:dyDescent="0.25">
      <c r="A9" s="213"/>
      <c r="B9" s="214"/>
      <c r="C9" s="86" t="s">
        <v>2906</v>
      </c>
      <c r="D9" s="61">
        <v>0.1</v>
      </c>
      <c r="E9" s="110">
        <v>0.77500000000000002</v>
      </c>
      <c r="F9" s="110">
        <v>0.81699999999999995</v>
      </c>
      <c r="G9" s="110"/>
      <c r="H9" s="125">
        <f>+AVERAGE(E9,F9)</f>
        <v>0.79600000000000004</v>
      </c>
    </row>
    <row r="10" spans="1:8" ht="55.5" hidden="1" customHeight="1" x14ac:dyDescent="0.25">
      <c r="A10" s="213"/>
      <c r="B10" s="214"/>
      <c r="C10" s="86" t="s">
        <v>2899</v>
      </c>
      <c r="D10" s="61">
        <v>0.1</v>
      </c>
      <c r="E10" s="110" t="s">
        <v>33</v>
      </c>
      <c r="F10" s="110"/>
      <c r="G10" s="110"/>
      <c r="H10" s="126" t="s">
        <v>33</v>
      </c>
    </row>
    <row r="11" spans="1:8" ht="57" hidden="1" customHeight="1" thickBot="1" x14ac:dyDescent="0.3">
      <c r="A11" s="220"/>
      <c r="B11" s="221"/>
      <c r="C11" s="128" t="s">
        <v>926</v>
      </c>
      <c r="D11" s="129">
        <v>0.2</v>
      </c>
      <c r="E11" s="130">
        <v>0.76400000000000001</v>
      </c>
      <c r="F11" s="130"/>
      <c r="G11" s="130"/>
      <c r="H11" s="131">
        <f>+E11</f>
        <v>0.76400000000000001</v>
      </c>
    </row>
    <row r="12" spans="1:8" ht="21" hidden="1" x14ac:dyDescent="0.35">
      <c r="E12" s="112" t="s">
        <v>2909</v>
      </c>
      <c r="F12" s="112"/>
      <c r="G12" s="112"/>
      <c r="H12" s="113" t="s">
        <v>2910</v>
      </c>
    </row>
    <row r="14" spans="1:8" ht="15.75" thickBot="1" x14ac:dyDescent="0.3"/>
    <row r="15" spans="1:8" ht="23.25" x14ac:dyDescent="0.35">
      <c r="A15" s="208" t="s">
        <v>3038</v>
      </c>
      <c r="B15" s="209"/>
      <c r="C15" s="209"/>
      <c r="D15" s="209"/>
      <c r="E15" s="209"/>
      <c r="F15" s="209"/>
      <c r="G15" s="209"/>
      <c r="H15" s="210"/>
    </row>
    <row r="16" spans="1:8" x14ac:dyDescent="0.25">
      <c r="A16" s="222" t="s">
        <v>12</v>
      </c>
      <c r="B16" s="223" t="s">
        <v>2882</v>
      </c>
      <c r="C16" s="224" t="s">
        <v>13</v>
      </c>
      <c r="D16" s="215" t="s">
        <v>2883</v>
      </c>
      <c r="E16" s="217" t="s">
        <v>2884</v>
      </c>
      <c r="F16" s="218"/>
      <c r="G16" s="219"/>
      <c r="H16" s="211" t="s">
        <v>2907</v>
      </c>
    </row>
    <row r="17" spans="1:8" x14ac:dyDescent="0.25">
      <c r="A17" s="222"/>
      <c r="B17" s="223"/>
      <c r="C17" s="224"/>
      <c r="D17" s="216"/>
      <c r="E17" s="90" t="s">
        <v>2887</v>
      </c>
      <c r="F17" s="90" t="s">
        <v>2888</v>
      </c>
      <c r="G17" s="90" t="s">
        <v>2889</v>
      </c>
      <c r="H17" s="212"/>
    </row>
    <row r="18" spans="1:8" ht="42" customHeight="1" x14ac:dyDescent="0.25">
      <c r="A18" s="213" t="s">
        <v>2905</v>
      </c>
      <c r="B18" s="214" t="s">
        <v>2891</v>
      </c>
      <c r="C18" s="86" t="s">
        <v>68</v>
      </c>
      <c r="D18" s="61">
        <v>0.15</v>
      </c>
      <c r="E18" s="110"/>
      <c r="F18" s="110"/>
      <c r="G18" s="110"/>
      <c r="H18" s="125" t="e">
        <f>+AVERAGE(E18,F18)</f>
        <v>#DIV/0!</v>
      </c>
    </row>
    <row r="19" spans="1:8" ht="42" customHeight="1" x14ac:dyDescent="0.25">
      <c r="A19" s="213"/>
      <c r="B19" s="214"/>
      <c r="C19" s="86" t="s">
        <v>2893</v>
      </c>
      <c r="D19" s="61">
        <v>0.1</v>
      </c>
      <c r="E19" s="110"/>
      <c r="F19" s="110"/>
      <c r="G19" s="110"/>
      <c r="H19" s="125" t="e">
        <f>+AVERAGE(E19,F19)</f>
        <v>#DIV/0!</v>
      </c>
    </row>
    <row r="20" spans="1:8" ht="42" customHeight="1" x14ac:dyDescent="0.25">
      <c r="A20" s="213"/>
      <c r="B20" s="214"/>
      <c r="C20" s="86" t="s">
        <v>424</v>
      </c>
      <c r="D20" s="61">
        <v>0.75</v>
      </c>
      <c r="E20" s="110"/>
      <c r="F20" s="110"/>
      <c r="G20" s="110"/>
      <c r="H20" s="126" t="e">
        <f>+AVERAGE(E20,G20)</f>
        <v>#DIV/0!</v>
      </c>
    </row>
    <row r="21" spans="1:8" ht="84" x14ac:dyDescent="0.25">
      <c r="A21" s="127" t="s">
        <v>2894</v>
      </c>
      <c r="B21" s="88" t="s">
        <v>2895</v>
      </c>
      <c r="C21" s="109" t="s">
        <v>2896</v>
      </c>
      <c r="D21" s="61">
        <v>1</v>
      </c>
      <c r="E21" s="110"/>
      <c r="F21" s="110"/>
      <c r="G21" s="110"/>
      <c r="H21" s="125" t="e">
        <f>+AVERAGE(E21,F21)</f>
        <v>#DIV/0!</v>
      </c>
    </row>
    <row r="22" spans="1:8" ht="45" customHeight="1" x14ac:dyDescent="0.25">
      <c r="A22" s="213" t="s">
        <v>2908</v>
      </c>
      <c r="B22" s="214" t="s">
        <v>2898</v>
      </c>
      <c r="C22" s="86" t="s">
        <v>1287</v>
      </c>
      <c r="D22" s="61">
        <v>0.7</v>
      </c>
      <c r="E22" s="110"/>
      <c r="F22" s="110"/>
      <c r="G22" s="110"/>
      <c r="H22" s="126">
        <f>+E22</f>
        <v>0</v>
      </c>
    </row>
    <row r="23" spans="1:8" ht="45" customHeight="1" x14ac:dyDescent="0.25">
      <c r="A23" s="213"/>
      <c r="B23" s="214"/>
      <c r="C23" s="86" t="s">
        <v>2906</v>
      </c>
      <c r="D23" s="61">
        <v>0.1</v>
      </c>
      <c r="E23" s="110"/>
      <c r="F23" s="110"/>
      <c r="G23" s="110"/>
      <c r="H23" s="125" t="e">
        <f>+AVERAGE(E23,F23)</f>
        <v>#DIV/0!</v>
      </c>
    </row>
    <row r="24" spans="1:8" ht="45" customHeight="1" x14ac:dyDescent="0.25">
      <c r="A24" s="213"/>
      <c r="B24" s="214"/>
      <c r="C24" s="86" t="s">
        <v>2899</v>
      </c>
      <c r="D24" s="61" t="s">
        <v>33</v>
      </c>
      <c r="E24" s="110" t="s">
        <v>33</v>
      </c>
      <c r="F24" s="110"/>
      <c r="G24" s="110"/>
      <c r="H24" s="126" t="s">
        <v>33</v>
      </c>
    </row>
    <row r="25" spans="1:8" ht="45" customHeight="1" x14ac:dyDescent="0.25">
      <c r="A25" s="213"/>
      <c r="B25" s="214"/>
      <c r="C25" s="86" t="s">
        <v>926</v>
      </c>
      <c r="D25" s="61">
        <v>0.2</v>
      </c>
      <c r="E25" s="110"/>
      <c r="F25" s="110"/>
      <c r="G25" s="110"/>
      <c r="H25" s="126">
        <f>+E25</f>
        <v>0</v>
      </c>
    </row>
    <row r="26" spans="1:8" ht="21.75" thickBot="1" x14ac:dyDescent="0.4">
      <c r="A26" s="132"/>
      <c r="B26" s="133"/>
      <c r="C26" s="133"/>
      <c r="D26" s="133"/>
      <c r="E26" s="134" t="s">
        <v>2909</v>
      </c>
      <c r="F26" s="134"/>
      <c r="G26" s="134"/>
      <c r="H26" s="135" t="s">
        <v>2910</v>
      </c>
    </row>
  </sheetData>
  <mergeCells count="22">
    <mergeCell ref="C2:C3"/>
    <mergeCell ref="A22:A25"/>
    <mergeCell ref="B22:B25"/>
    <mergeCell ref="A16:A17"/>
    <mergeCell ref="B16:B17"/>
    <mergeCell ref="C16:C17"/>
    <mergeCell ref="A1:H1"/>
    <mergeCell ref="A15:H15"/>
    <mergeCell ref="H16:H17"/>
    <mergeCell ref="A18:A20"/>
    <mergeCell ref="B18:B20"/>
    <mergeCell ref="D16:D17"/>
    <mergeCell ref="E16:G16"/>
    <mergeCell ref="E2:G2"/>
    <mergeCell ref="H2:H3"/>
    <mergeCell ref="A4:A6"/>
    <mergeCell ref="B4:B6"/>
    <mergeCell ref="A8:A11"/>
    <mergeCell ref="B8:B11"/>
    <mergeCell ref="D2:D3"/>
    <mergeCell ref="A2:A3"/>
    <mergeCell ref="B2:B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A91" sqref="A91"/>
    </sheetView>
  </sheetViews>
  <sheetFormatPr baseColWidth="10" defaultRowHeight="15" x14ac:dyDescent="0.25"/>
  <cols>
    <col min="1" max="1" width="22.42578125" bestFit="1" customWidth="1"/>
    <col min="2" max="2" width="25.42578125" customWidth="1"/>
  </cols>
  <sheetData>
    <row r="1" spans="1:2" x14ac:dyDescent="0.25">
      <c r="A1" s="6" t="s">
        <v>24</v>
      </c>
      <c r="B1" t="s">
        <v>1743</v>
      </c>
    </row>
    <row r="3" spans="1:2" x14ac:dyDescent="0.25">
      <c r="A3" s="6" t="s">
        <v>2815</v>
      </c>
      <c r="B3" t="s">
        <v>2811</v>
      </c>
    </row>
    <row r="4" spans="1:2" x14ac:dyDescent="0.25">
      <c r="A4" s="13" t="s">
        <v>32</v>
      </c>
      <c r="B4">
        <v>17</v>
      </c>
    </row>
    <row r="5" spans="1:2" x14ac:dyDescent="0.25">
      <c r="A5" s="15" t="s">
        <v>424</v>
      </c>
      <c r="B5">
        <v>17</v>
      </c>
    </row>
    <row r="6" spans="1:2" x14ac:dyDescent="0.25">
      <c r="A6" s="13" t="s">
        <v>2810</v>
      </c>
      <c r="B6">
        <v>17</v>
      </c>
    </row>
    <row r="18" spans="1:6" ht="65.25" customHeight="1" x14ac:dyDescent="0.35">
      <c r="A18" s="225" t="s">
        <v>3037</v>
      </c>
      <c r="B18" s="225"/>
      <c r="C18" s="225"/>
      <c r="D18" s="225"/>
      <c r="E18" s="225"/>
      <c r="F18" s="225"/>
    </row>
    <row r="19" spans="1:6" ht="60" x14ac:dyDescent="0.25">
      <c r="A19" s="136" t="s">
        <v>3035</v>
      </c>
      <c r="B19" s="136" t="s">
        <v>2983</v>
      </c>
      <c r="C19" s="136" t="s">
        <v>3032</v>
      </c>
      <c r="D19" s="136" t="s">
        <v>3033</v>
      </c>
      <c r="E19" s="136" t="s">
        <v>3034</v>
      </c>
      <c r="F19" s="136" t="s">
        <v>3036</v>
      </c>
    </row>
    <row r="20" spans="1:6" x14ac:dyDescent="0.25">
      <c r="A20" s="137" t="s">
        <v>1017</v>
      </c>
      <c r="B20" s="138">
        <v>12</v>
      </c>
      <c r="C20" s="138">
        <v>0</v>
      </c>
      <c r="D20" s="138">
        <v>12</v>
      </c>
      <c r="E20" s="138">
        <v>0</v>
      </c>
      <c r="F20" s="140">
        <f>+D20/(B20-C20)</f>
        <v>1</v>
      </c>
    </row>
    <row r="21" spans="1:6" x14ac:dyDescent="0.25">
      <c r="A21" s="124" t="s">
        <v>3027</v>
      </c>
      <c r="B21">
        <v>12</v>
      </c>
      <c r="C21">
        <v>0</v>
      </c>
      <c r="D21">
        <v>12</v>
      </c>
      <c r="E21">
        <v>0</v>
      </c>
      <c r="F21" s="139">
        <f t="shared" ref="F21:F28" si="0">+D21/(B21-C21)</f>
        <v>1</v>
      </c>
    </row>
    <row r="22" spans="1:6" x14ac:dyDescent="0.25">
      <c r="A22" s="137" t="s">
        <v>1286</v>
      </c>
      <c r="B22" s="138">
        <v>18</v>
      </c>
      <c r="C22" s="138">
        <v>0</v>
      </c>
      <c r="D22" s="138">
        <v>15</v>
      </c>
      <c r="E22" s="138">
        <v>3</v>
      </c>
      <c r="F22" s="140">
        <f t="shared" si="0"/>
        <v>0.83333333333333337</v>
      </c>
    </row>
    <row r="23" spans="1:6" x14ac:dyDescent="0.25">
      <c r="A23" s="124" t="s">
        <v>3028</v>
      </c>
      <c r="B23">
        <v>8</v>
      </c>
      <c r="C23">
        <v>0</v>
      </c>
      <c r="D23">
        <v>5</v>
      </c>
      <c r="E23">
        <v>3</v>
      </c>
      <c r="F23" s="141">
        <f t="shared" si="0"/>
        <v>0.625</v>
      </c>
    </row>
    <row r="24" spans="1:6" x14ac:dyDescent="0.25">
      <c r="A24" s="124" t="s">
        <v>3029</v>
      </c>
      <c r="B24">
        <v>10</v>
      </c>
      <c r="C24">
        <v>0</v>
      </c>
      <c r="D24">
        <v>10</v>
      </c>
      <c r="E24">
        <v>0</v>
      </c>
      <c r="F24" s="139">
        <f t="shared" si="0"/>
        <v>1</v>
      </c>
    </row>
    <row r="25" spans="1:6" x14ac:dyDescent="0.25">
      <c r="A25" s="137" t="s">
        <v>32</v>
      </c>
      <c r="B25" s="138">
        <v>45</v>
      </c>
      <c r="C25" s="138">
        <v>17</v>
      </c>
      <c r="D25" s="138">
        <v>27</v>
      </c>
      <c r="E25" s="138">
        <v>1</v>
      </c>
      <c r="F25" s="140">
        <f t="shared" si="0"/>
        <v>0.9642857142857143</v>
      </c>
    </row>
    <row r="26" spans="1:6" x14ac:dyDescent="0.25">
      <c r="A26" s="124" t="s">
        <v>3030</v>
      </c>
      <c r="B26">
        <v>14</v>
      </c>
      <c r="C26">
        <v>0</v>
      </c>
      <c r="D26">
        <v>13</v>
      </c>
      <c r="E26">
        <v>1</v>
      </c>
      <c r="F26" s="139">
        <f t="shared" si="0"/>
        <v>0.9285714285714286</v>
      </c>
    </row>
    <row r="27" spans="1:6" x14ac:dyDescent="0.25">
      <c r="A27" s="124" t="s">
        <v>3031</v>
      </c>
      <c r="B27">
        <v>31</v>
      </c>
      <c r="C27">
        <v>17</v>
      </c>
      <c r="D27">
        <v>14</v>
      </c>
      <c r="E27">
        <v>0</v>
      </c>
      <c r="F27" s="142">
        <f t="shared" si="0"/>
        <v>1</v>
      </c>
    </row>
    <row r="28" spans="1:6" x14ac:dyDescent="0.25">
      <c r="A28" s="123" t="s">
        <v>2810</v>
      </c>
      <c r="B28" s="138">
        <v>75</v>
      </c>
      <c r="C28" s="138">
        <v>17</v>
      </c>
      <c r="D28" s="138">
        <v>54</v>
      </c>
      <c r="E28" s="138">
        <v>4</v>
      </c>
      <c r="F28" s="140">
        <f t="shared" si="0"/>
        <v>0.93103448275862066</v>
      </c>
    </row>
  </sheetData>
  <mergeCells count="1">
    <mergeCell ref="A18:F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view="pageBreakPreview" zoomScale="90" zoomScaleNormal="100" zoomScaleSheetLayoutView="90" workbookViewId="0">
      <selection activeCell="A4" sqref="A4"/>
    </sheetView>
  </sheetViews>
  <sheetFormatPr baseColWidth="10" defaultColWidth="11.42578125" defaultRowHeight="12" x14ac:dyDescent="0.2"/>
  <cols>
    <col min="1" max="1" width="12.5703125" style="19" customWidth="1"/>
    <col min="2" max="2" width="11.28515625" style="19" customWidth="1"/>
    <col min="3" max="3" width="17.42578125" style="19" customWidth="1"/>
    <col min="4" max="4" width="67.5703125" style="19" customWidth="1"/>
    <col min="5" max="5" width="17.5703125" style="19" customWidth="1"/>
    <col min="6" max="6" width="31" style="19" customWidth="1"/>
    <col min="7" max="7" width="49.28515625" style="19" customWidth="1"/>
    <col min="8" max="8" width="42" style="19" customWidth="1"/>
    <col min="9" max="9" width="14.28515625" style="19" customWidth="1"/>
    <col min="10" max="16384" width="11.42578125" style="19"/>
  </cols>
  <sheetData>
    <row r="1" spans="1:14" s="17" customFormat="1" ht="12.75" thickBot="1" x14ac:dyDescent="0.25">
      <c r="A1" s="16" t="s">
        <v>2845</v>
      </c>
      <c r="B1" s="16"/>
      <c r="C1" s="16"/>
      <c r="F1" s="224" t="s">
        <v>12</v>
      </c>
      <c r="G1" s="223" t="s">
        <v>2882</v>
      </c>
      <c r="H1" s="224" t="s">
        <v>13</v>
      </c>
      <c r="I1" s="89" t="s">
        <v>2883</v>
      </c>
      <c r="J1" s="217" t="s">
        <v>2884</v>
      </c>
      <c r="K1" s="218"/>
      <c r="L1" s="219"/>
      <c r="M1" s="239" t="s">
        <v>2885</v>
      </c>
      <c r="N1" s="215" t="s">
        <v>2886</v>
      </c>
    </row>
    <row r="2" spans="1:14" ht="12.75" thickBot="1" x14ac:dyDescent="0.25">
      <c r="A2" s="143" t="s">
        <v>2855</v>
      </c>
      <c r="B2" s="144" t="s">
        <v>2856</v>
      </c>
      <c r="C2" s="18" t="s">
        <v>2857</v>
      </c>
      <c r="F2" s="224"/>
      <c r="G2" s="223"/>
      <c r="H2" s="224"/>
      <c r="I2" s="62"/>
      <c r="J2" s="90" t="s">
        <v>2887</v>
      </c>
      <c r="K2" s="90" t="s">
        <v>2888</v>
      </c>
      <c r="L2" s="90" t="s">
        <v>2889</v>
      </c>
      <c r="M2" s="240"/>
      <c r="N2" s="216"/>
    </row>
    <row r="3" spans="1:14" ht="15" customHeight="1" thickBot="1" x14ac:dyDescent="0.25">
      <c r="A3" s="145">
        <v>2019</v>
      </c>
      <c r="B3" s="146">
        <v>14</v>
      </c>
      <c r="C3" s="20">
        <v>33</v>
      </c>
      <c r="F3" s="214" t="s">
        <v>2890</v>
      </c>
      <c r="G3" s="214" t="s">
        <v>2891</v>
      </c>
      <c r="H3" s="86" t="s">
        <v>68</v>
      </c>
      <c r="I3" s="61">
        <v>0.2</v>
      </c>
      <c r="J3" s="86" t="s">
        <v>2831</v>
      </c>
      <c r="K3" s="86" t="s">
        <v>2831</v>
      </c>
      <c r="L3" s="86"/>
      <c r="M3" s="86" t="s">
        <v>2892</v>
      </c>
      <c r="N3" s="87">
        <v>9.5000000000000001E-2</v>
      </c>
    </row>
    <row r="4" spans="1:14" ht="15" customHeight="1" x14ac:dyDescent="0.2">
      <c r="A4" s="147" t="s">
        <v>2810</v>
      </c>
      <c r="B4" s="148">
        <v>14</v>
      </c>
      <c r="C4" s="20">
        <v>34</v>
      </c>
      <c r="F4" s="214"/>
      <c r="G4" s="214"/>
      <c r="H4" s="86" t="s">
        <v>2893</v>
      </c>
      <c r="I4" s="61">
        <v>0.1</v>
      </c>
      <c r="J4" s="86" t="s">
        <v>2831</v>
      </c>
      <c r="K4" s="86"/>
      <c r="L4" s="86"/>
      <c r="M4" s="61">
        <v>0.90759999999999996</v>
      </c>
      <c r="N4" s="87">
        <v>0.91</v>
      </c>
    </row>
    <row r="5" spans="1:14" ht="15" customHeight="1" x14ac:dyDescent="0.25">
      <c r="A5"/>
      <c r="B5"/>
      <c r="C5" s="22">
        <f>+C3+C4</f>
        <v>67</v>
      </c>
      <c r="F5" s="214"/>
      <c r="G5" s="214"/>
      <c r="H5" s="86" t="s">
        <v>424</v>
      </c>
      <c r="I5" s="61">
        <v>0.6</v>
      </c>
      <c r="J5" s="86" t="s">
        <v>2831</v>
      </c>
      <c r="K5" s="86" t="s">
        <v>2831</v>
      </c>
      <c r="L5" s="86" t="s">
        <v>2831</v>
      </c>
      <c r="M5" s="86" t="s">
        <v>2892</v>
      </c>
      <c r="N5" s="87">
        <v>0.34699999999999998</v>
      </c>
    </row>
    <row r="6" spans="1:14" ht="15" customHeight="1" x14ac:dyDescent="0.2">
      <c r="A6" s="23"/>
      <c r="B6" s="21"/>
      <c r="C6" s="21"/>
      <c r="F6" s="214"/>
      <c r="G6" s="214"/>
      <c r="H6" s="86" t="s">
        <v>926</v>
      </c>
      <c r="I6" s="61">
        <v>0.1</v>
      </c>
      <c r="J6" s="86"/>
      <c r="K6" s="86" t="s">
        <v>2831</v>
      </c>
      <c r="L6" s="86"/>
      <c r="M6" s="86" t="s">
        <v>2892</v>
      </c>
      <c r="N6" s="87">
        <v>4.4999999999999998E-2</v>
      </c>
    </row>
    <row r="7" spans="1:14" ht="15" customHeight="1" x14ac:dyDescent="0.2">
      <c r="A7" s="243" t="s">
        <v>2848</v>
      </c>
      <c r="B7" s="244"/>
      <c r="C7" s="24">
        <v>78</v>
      </c>
      <c r="F7" s="88" t="s">
        <v>2894</v>
      </c>
      <c r="G7" s="88" t="s">
        <v>2895</v>
      </c>
      <c r="H7" s="86" t="s">
        <v>2896</v>
      </c>
      <c r="I7" s="61">
        <v>1</v>
      </c>
      <c r="J7" s="86" t="s">
        <v>2831</v>
      </c>
      <c r="K7" s="86" t="s">
        <v>2831</v>
      </c>
      <c r="L7" s="86"/>
      <c r="M7" s="86" t="s">
        <v>2892</v>
      </c>
      <c r="N7" s="87">
        <v>0.97399999999999998</v>
      </c>
    </row>
    <row r="8" spans="1:14" ht="15" customHeight="1" x14ac:dyDescent="0.2">
      <c r="A8" s="245" t="s">
        <v>2849</v>
      </c>
      <c r="B8" s="246"/>
      <c r="C8" s="25">
        <v>16</v>
      </c>
      <c r="F8" s="214" t="s">
        <v>2897</v>
      </c>
      <c r="G8" s="214" t="s">
        <v>2898</v>
      </c>
      <c r="H8" s="86" t="s">
        <v>1287</v>
      </c>
      <c r="I8" s="61">
        <v>0.7</v>
      </c>
      <c r="J8" s="86" t="s">
        <v>2831</v>
      </c>
      <c r="K8" s="86"/>
      <c r="L8" s="86"/>
      <c r="M8" s="86" t="s">
        <v>2892</v>
      </c>
      <c r="N8" s="237">
        <v>0.75</v>
      </c>
    </row>
    <row r="9" spans="1:14" ht="15" customHeight="1" x14ac:dyDescent="0.2">
      <c r="A9" s="245" t="s">
        <v>2850</v>
      </c>
      <c r="B9" s="246"/>
      <c r="C9" s="25">
        <v>7</v>
      </c>
      <c r="F9" s="214"/>
      <c r="G9" s="214"/>
      <c r="H9" s="86" t="s">
        <v>2899</v>
      </c>
      <c r="I9" s="61">
        <v>0.3</v>
      </c>
      <c r="J9" s="86"/>
      <c r="K9" s="86"/>
      <c r="L9" s="86"/>
      <c r="M9" s="86"/>
      <c r="N9" s="238"/>
    </row>
    <row r="10" spans="1:14" x14ac:dyDescent="0.2">
      <c r="A10" s="247" t="s">
        <v>2851</v>
      </c>
      <c r="B10" s="248"/>
      <c r="C10" s="26">
        <v>101</v>
      </c>
    </row>
    <row r="11" spans="1:14" x14ac:dyDescent="0.2">
      <c r="A11" s="27"/>
    </row>
    <row r="12" spans="1:14" x14ac:dyDescent="0.2">
      <c r="A12" s="241" t="s">
        <v>2837</v>
      </c>
      <c r="B12" s="241"/>
      <c r="C12" s="241"/>
      <c r="D12" s="242"/>
      <c r="E12" s="91"/>
    </row>
    <row r="13" spans="1:14" x14ac:dyDescent="0.2">
      <c r="A13" s="54"/>
      <c r="B13" s="55" t="s">
        <v>2840</v>
      </c>
      <c r="C13" s="55" t="s">
        <v>2835</v>
      </c>
      <c r="D13" s="56" t="s">
        <v>2841</v>
      </c>
      <c r="E13" s="91"/>
    </row>
    <row r="14" spans="1:14" x14ac:dyDescent="0.2">
      <c r="A14" s="57" t="s">
        <v>2838</v>
      </c>
      <c r="B14" s="53">
        <v>11</v>
      </c>
      <c r="C14" s="53">
        <v>5</v>
      </c>
      <c r="D14" s="58">
        <f>200000000+1251027582+980416380+30867300+68764800</f>
        <v>2531076062</v>
      </c>
      <c r="E14" s="92"/>
    </row>
    <row r="15" spans="1:14" x14ac:dyDescent="0.2">
      <c r="A15" s="59" t="s">
        <v>2839</v>
      </c>
      <c r="B15" s="52">
        <v>16</v>
      </c>
      <c r="C15" s="52">
        <v>8</v>
      </c>
      <c r="D15" s="60"/>
      <c r="E15" s="93"/>
    </row>
    <row r="16" spans="1:14" ht="9" customHeight="1" x14ac:dyDescent="0.2">
      <c r="A16" s="28"/>
      <c r="B16" s="29"/>
      <c r="C16" s="29"/>
      <c r="D16" s="30"/>
      <c r="E16" s="93"/>
    </row>
    <row r="17" spans="1:5" x14ac:dyDescent="0.2">
      <c r="A17" s="241" t="s">
        <v>2900</v>
      </c>
      <c r="B17" s="241"/>
      <c r="C17" s="241"/>
      <c r="D17" s="242"/>
      <c r="E17" s="91"/>
    </row>
    <row r="18" spans="1:5" x14ac:dyDescent="0.2">
      <c r="A18" s="44" t="s">
        <v>2843</v>
      </c>
      <c r="B18" s="45" t="s">
        <v>2844</v>
      </c>
      <c r="C18" s="45" t="s">
        <v>2835</v>
      </c>
      <c r="D18" s="46" t="s">
        <v>2842</v>
      </c>
      <c r="E18" s="94"/>
    </row>
    <row r="19" spans="1:5" x14ac:dyDescent="0.2">
      <c r="A19" s="47" t="s">
        <v>2415</v>
      </c>
      <c r="B19" s="53">
        <v>1</v>
      </c>
      <c r="C19" s="50">
        <v>200000000</v>
      </c>
      <c r="D19" s="63" t="s">
        <v>2804</v>
      </c>
      <c r="E19" s="95"/>
    </row>
    <row r="20" spans="1:5" x14ac:dyDescent="0.2">
      <c r="A20" s="48" t="s">
        <v>2817</v>
      </c>
      <c r="B20" s="51">
        <v>1</v>
      </c>
      <c r="C20" s="51"/>
      <c r="D20" s="64" t="s">
        <v>2806</v>
      </c>
      <c r="E20" s="95"/>
    </row>
    <row r="21" spans="1:5" x14ac:dyDescent="0.2">
      <c r="A21" s="49" t="s">
        <v>2246</v>
      </c>
      <c r="B21" s="52">
        <v>1</v>
      </c>
      <c r="C21" s="52"/>
      <c r="D21" s="65" t="s">
        <v>2804</v>
      </c>
      <c r="E21" s="95"/>
    </row>
    <row r="22" spans="1:5" x14ac:dyDescent="0.2">
      <c r="A22" s="227" t="s">
        <v>2901</v>
      </c>
      <c r="B22" s="228"/>
      <c r="C22" s="228"/>
      <c r="D22" s="229"/>
      <c r="E22" s="91" t="s">
        <v>2904</v>
      </c>
    </row>
    <row r="23" spans="1:5" x14ac:dyDescent="0.2">
      <c r="A23" s="73" t="s">
        <v>2246</v>
      </c>
      <c r="B23" s="74">
        <v>2</v>
      </c>
      <c r="C23" s="75"/>
      <c r="D23" s="73" t="s">
        <v>2804</v>
      </c>
      <c r="E23" s="73" t="s">
        <v>2816</v>
      </c>
    </row>
    <row r="24" spans="1:5" x14ac:dyDescent="0.2">
      <c r="A24" s="48" t="s">
        <v>1722</v>
      </c>
      <c r="B24" s="71">
        <v>1</v>
      </c>
      <c r="C24" s="72">
        <v>1251027582</v>
      </c>
      <c r="D24" s="70" t="s">
        <v>2819</v>
      </c>
      <c r="E24" s="70" t="s">
        <v>2820</v>
      </c>
    </row>
    <row r="25" spans="1:5" x14ac:dyDescent="0.2">
      <c r="A25" s="73" t="s">
        <v>1802</v>
      </c>
      <c r="B25" s="74">
        <v>1</v>
      </c>
      <c r="C25" s="230">
        <v>980416380</v>
      </c>
      <c r="D25" s="73" t="s">
        <v>2821</v>
      </c>
      <c r="E25" s="73" t="s">
        <v>2820</v>
      </c>
    </row>
    <row r="26" spans="1:5" x14ac:dyDescent="0.2">
      <c r="A26" s="73" t="s">
        <v>1802</v>
      </c>
      <c r="B26" s="74">
        <v>2</v>
      </c>
      <c r="C26" s="230"/>
      <c r="D26" s="73" t="s">
        <v>2821</v>
      </c>
      <c r="E26" s="73" t="s">
        <v>2820</v>
      </c>
    </row>
    <row r="27" spans="1:5" x14ac:dyDescent="0.2">
      <c r="A27" s="73" t="s">
        <v>1802</v>
      </c>
      <c r="B27" s="74">
        <v>3</v>
      </c>
      <c r="C27" s="230"/>
      <c r="D27" s="73" t="s">
        <v>2822</v>
      </c>
      <c r="E27" s="73" t="s">
        <v>2820</v>
      </c>
    </row>
    <row r="28" spans="1:5" x14ac:dyDescent="0.2">
      <c r="A28" s="73" t="s">
        <v>1802</v>
      </c>
      <c r="B28" s="74">
        <v>4</v>
      </c>
      <c r="C28" s="230"/>
      <c r="D28" s="73" t="s">
        <v>2822</v>
      </c>
      <c r="E28" s="73" t="s">
        <v>2820</v>
      </c>
    </row>
    <row r="29" spans="1:5" x14ac:dyDescent="0.2">
      <c r="A29" s="73" t="s">
        <v>1968</v>
      </c>
      <c r="B29" s="74">
        <v>1</v>
      </c>
      <c r="C29" s="75">
        <v>30867300</v>
      </c>
      <c r="D29" s="73" t="s">
        <v>2822</v>
      </c>
      <c r="E29" s="73" t="s">
        <v>2820</v>
      </c>
    </row>
    <row r="30" spans="1:5" x14ac:dyDescent="0.2">
      <c r="A30" s="73" t="s">
        <v>2823</v>
      </c>
      <c r="B30" s="74">
        <v>1</v>
      </c>
      <c r="C30" s="74"/>
      <c r="D30" s="73" t="s">
        <v>2822</v>
      </c>
      <c r="E30" s="73" t="s">
        <v>2820</v>
      </c>
    </row>
    <row r="31" spans="1:5" x14ac:dyDescent="0.2">
      <c r="A31" s="73" t="s">
        <v>2823</v>
      </c>
      <c r="B31" s="74">
        <v>2</v>
      </c>
      <c r="C31" s="74"/>
      <c r="D31" s="73" t="s">
        <v>2822</v>
      </c>
      <c r="E31" s="104" t="s">
        <v>2824</v>
      </c>
    </row>
    <row r="32" spans="1:5" x14ac:dyDescent="0.2">
      <c r="A32" s="73" t="s">
        <v>2825</v>
      </c>
      <c r="B32" s="74">
        <v>1</v>
      </c>
      <c r="C32" s="75"/>
      <c r="D32" s="73" t="s">
        <v>2819</v>
      </c>
      <c r="E32" s="73" t="s">
        <v>2820</v>
      </c>
    </row>
    <row r="33" spans="1:5" x14ac:dyDescent="0.2">
      <c r="A33" s="73" t="s">
        <v>2826</v>
      </c>
      <c r="B33" s="74">
        <v>1</v>
      </c>
      <c r="C33" s="74"/>
      <c r="D33" s="73" t="s">
        <v>2827</v>
      </c>
      <c r="E33" s="73" t="s">
        <v>2820</v>
      </c>
    </row>
    <row r="34" spans="1:5" x14ac:dyDescent="0.2">
      <c r="A34" s="73" t="s">
        <v>2246</v>
      </c>
      <c r="B34" s="74">
        <v>2</v>
      </c>
      <c r="C34" s="74"/>
      <c r="D34" s="73" t="s">
        <v>2740</v>
      </c>
      <c r="E34" s="104" t="s">
        <v>2824</v>
      </c>
    </row>
    <row r="35" spans="1:5" x14ac:dyDescent="0.2">
      <c r="A35" s="73" t="s">
        <v>2368</v>
      </c>
      <c r="B35" s="74">
        <v>1</v>
      </c>
      <c r="C35" s="75"/>
      <c r="D35" s="73" t="s">
        <v>2740</v>
      </c>
      <c r="E35" s="104" t="s">
        <v>2824</v>
      </c>
    </row>
    <row r="36" spans="1:5" x14ac:dyDescent="0.2">
      <c r="A36" s="31"/>
      <c r="B36" s="31"/>
      <c r="C36" s="69"/>
      <c r="D36" s="69"/>
      <c r="E36" s="31"/>
    </row>
    <row r="37" spans="1:5" x14ac:dyDescent="0.2">
      <c r="A37" s="241" t="s">
        <v>2847</v>
      </c>
      <c r="B37" s="241"/>
      <c r="C37" s="241"/>
      <c r="D37" s="242"/>
      <c r="E37" s="91"/>
    </row>
    <row r="38" spans="1:5" s="17" customFormat="1" x14ac:dyDescent="0.2">
      <c r="A38" s="44" t="s">
        <v>2843</v>
      </c>
      <c r="B38" s="45" t="s">
        <v>2844</v>
      </c>
      <c r="C38" s="45" t="s">
        <v>2835</v>
      </c>
      <c r="D38" s="46" t="s">
        <v>2846</v>
      </c>
      <c r="E38" s="94"/>
    </row>
    <row r="39" spans="1:5" x14ac:dyDescent="0.2">
      <c r="A39" s="73" t="s">
        <v>2113</v>
      </c>
      <c r="B39" s="74">
        <v>2</v>
      </c>
      <c r="C39" s="75">
        <v>34800000</v>
      </c>
      <c r="D39" s="76" t="s">
        <v>1984</v>
      </c>
      <c r="E39" s="96"/>
    </row>
    <row r="40" spans="1:5" x14ac:dyDescent="0.2">
      <c r="A40" s="73" t="s">
        <v>2741</v>
      </c>
      <c r="B40" s="74">
        <v>1</v>
      </c>
      <c r="C40" s="74"/>
      <c r="D40" s="76" t="s">
        <v>1902</v>
      </c>
      <c r="E40" s="96"/>
    </row>
    <row r="41" spans="1:5" x14ac:dyDescent="0.2">
      <c r="A41" s="73" t="s">
        <v>2080</v>
      </c>
      <c r="B41" s="74">
        <v>1</v>
      </c>
      <c r="C41" s="74"/>
      <c r="D41" s="76" t="s">
        <v>2740</v>
      </c>
      <c r="E41" s="96"/>
    </row>
    <row r="42" spans="1:5" x14ac:dyDescent="0.2">
      <c r="A42" s="73" t="s">
        <v>2067</v>
      </c>
      <c r="B42" s="74">
        <v>2</v>
      </c>
      <c r="C42" s="74"/>
      <c r="D42" s="76" t="s">
        <v>2740</v>
      </c>
      <c r="E42" s="96"/>
    </row>
    <row r="43" spans="1:5" x14ac:dyDescent="0.2">
      <c r="A43" s="73" t="s">
        <v>2067</v>
      </c>
      <c r="B43" s="74">
        <v>1</v>
      </c>
      <c r="C43" s="74"/>
      <c r="D43" s="76" t="s">
        <v>2740</v>
      </c>
      <c r="E43" s="96"/>
    </row>
    <row r="44" spans="1:5" x14ac:dyDescent="0.2">
      <c r="A44" s="73" t="s">
        <v>2046</v>
      </c>
      <c r="B44" s="74">
        <v>1</v>
      </c>
      <c r="C44" s="74"/>
      <c r="D44" s="76" t="s">
        <v>2740</v>
      </c>
      <c r="E44" s="96"/>
    </row>
    <row r="45" spans="1:5" x14ac:dyDescent="0.2">
      <c r="A45" s="73" t="s">
        <v>2032</v>
      </c>
      <c r="B45" s="74">
        <v>1</v>
      </c>
      <c r="C45" s="74"/>
      <c r="D45" s="76" t="s">
        <v>2740</v>
      </c>
      <c r="E45" s="96"/>
    </row>
    <row r="49" spans="1:5" x14ac:dyDescent="0.2">
      <c r="A49" s="32" t="s">
        <v>2854</v>
      </c>
      <c r="B49" s="33" t="s">
        <v>2853</v>
      </c>
      <c r="C49" s="34" t="s">
        <v>2852</v>
      </c>
      <c r="D49" s="85" t="s">
        <v>2902</v>
      </c>
      <c r="E49" s="97"/>
    </row>
    <row r="50" spans="1:5" x14ac:dyDescent="0.2">
      <c r="A50" s="35" t="s">
        <v>1017</v>
      </c>
      <c r="B50" s="36">
        <f>+B51</f>
        <v>1</v>
      </c>
      <c r="C50" s="37">
        <f>+C51</f>
        <v>4</v>
      </c>
      <c r="D50" s="81"/>
    </row>
    <row r="51" spans="1:5" ht="15" customHeight="1" x14ac:dyDescent="0.2">
      <c r="A51" s="38" t="s">
        <v>1018</v>
      </c>
      <c r="B51" s="39">
        <f>+B52</f>
        <v>1</v>
      </c>
      <c r="C51" s="40">
        <f>+C52</f>
        <v>4</v>
      </c>
      <c r="D51" s="231" t="s">
        <v>2858</v>
      </c>
      <c r="E51" s="98"/>
    </row>
    <row r="52" spans="1:5" ht="27" customHeight="1" x14ac:dyDescent="0.2">
      <c r="A52" s="41">
        <v>2019</v>
      </c>
      <c r="B52" s="42">
        <v>1</v>
      </c>
      <c r="C52" s="43">
        <v>4</v>
      </c>
      <c r="D52" s="232"/>
      <c r="E52" s="98"/>
    </row>
    <row r="53" spans="1:5" x14ac:dyDescent="0.2">
      <c r="A53" s="35" t="s">
        <v>1286</v>
      </c>
      <c r="B53" s="36">
        <f>+B54</f>
        <v>3</v>
      </c>
      <c r="C53" s="37">
        <f>+C54</f>
        <v>3</v>
      </c>
      <c r="D53" s="83"/>
      <c r="E53" s="99"/>
    </row>
    <row r="54" spans="1:5" ht="15" customHeight="1" x14ac:dyDescent="0.2">
      <c r="A54" s="38" t="s">
        <v>1287</v>
      </c>
      <c r="B54" s="39">
        <f>SUM(B55:B56)</f>
        <v>3</v>
      </c>
      <c r="C54" s="40">
        <f>SUM(C55:C56)</f>
        <v>3</v>
      </c>
      <c r="D54" s="231" t="s">
        <v>2860</v>
      </c>
      <c r="E54" s="98"/>
    </row>
    <row r="55" spans="1:5" ht="36" customHeight="1" x14ac:dyDescent="0.2">
      <c r="A55" s="41">
        <v>2018</v>
      </c>
      <c r="B55" s="42">
        <v>2</v>
      </c>
      <c r="C55" s="43">
        <v>2</v>
      </c>
      <c r="D55" s="233"/>
      <c r="E55" s="98"/>
    </row>
    <row r="56" spans="1:5" x14ac:dyDescent="0.2">
      <c r="A56" s="41">
        <v>2019</v>
      </c>
      <c r="B56" s="42">
        <v>1</v>
      </c>
      <c r="C56" s="43">
        <v>1</v>
      </c>
      <c r="D56" s="232"/>
      <c r="E56" s="98"/>
    </row>
    <row r="57" spans="1:5" x14ac:dyDescent="0.2">
      <c r="A57" s="35" t="s">
        <v>32</v>
      </c>
      <c r="B57" s="36">
        <f>+B58+B60+B63+B65</f>
        <v>63</v>
      </c>
      <c r="C57" s="37">
        <f>+C58+C60+C63+C65</f>
        <v>94</v>
      </c>
      <c r="D57" s="83"/>
      <c r="E57" s="99"/>
    </row>
    <row r="58" spans="1:5" ht="15" customHeight="1" x14ac:dyDescent="0.2">
      <c r="A58" s="38" t="s">
        <v>68</v>
      </c>
      <c r="B58" s="39">
        <f>+B59</f>
        <v>8</v>
      </c>
      <c r="C58" s="40">
        <f>+C59</f>
        <v>13</v>
      </c>
      <c r="D58" s="231" t="s">
        <v>2859</v>
      </c>
      <c r="E58" s="98"/>
    </row>
    <row r="59" spans="1:5" ht="135.75" customHeight="1" x14ac:dyDescent="0.2">
      <c r="A59" s="66">
        <v>2019</v>
      </c>
      <c r="B59" s="67">
        <v>8</v>
      </c>
      <c r="C59" s="68">
        <v>13</v>
      </c>
      <c r="D59" s="232"/>
      <c r="E59" s="98"/>
    </row>
    <row r="60" spans="1:5" x14ac:dyDescent="0.2">
      <c r="A60" s="38" t="s">
        <v>424</v>
      </c>
      <c r="B60" s="39">
        <f>SUM(B61:B62)</f>
        <v>40</v>
      </c>
      <c r="C60" s="40">
        <f>SUM(C61:C62)</f>
        <v>65</v>
      </c>
      <c r="D60" s="234" t="s">
        <v>2903</v>
      </c>
      <c r="E60" s="100"/>
    </row>
    <row r="61" spans="1:5" x14ac:dyDescent="0.2">
      <c r="A61" s="41">
        <v>2018</v>
      </c>
      <c r="B61" s="42">
        <v>24</v>
      </c>
      <c r="C61" s="43">
        <v>39</v>
      </c>
      <c r="D61" s="235"/>
      <c r="E61" s="100"/>
    </row>
    <row r="62" spans="1:5" x14ac:dyDescent="0.2">
      <c r="A62" s="41">
        <v>2019</v>
      </c>
      <c r="B62" s="42">
        <v>16</v>
      </c>
      <c r="C62" s="43">
        <v>26</v>
      </c>
      <c r="D62" s="236"/>
      <c r="E62" s="100"/>
    </row>
    <row r="63" spans="1:5" x14ac:dyDescent="0.2">
      <c r="A63" s="38" t="s">
        <v>926</v>
      </c>
      <c r="B63" s="39">
        <f>+B64</f>
        <v>5</v>
      </c>
      <c r="C63" s="40">
        <f>+C64</f>
        <v>5</v>
      </c>
      <c r="D63" s="83"/>
      <c r="E63" s="99"/>
    </row>
    <row r="64" spans="1:5" ht="88.5" customHeight="1" x14ac:dyDescent="0.2">
      <c r="A64" s="66">
        <v>2019</v>
      </c>
      <c r="B64" s="67">
        <v>5</v>
      </c>
      <c r="C64" s="68">
        <v>5</v>
      </c>
      <c r="D64" s="82" t="s">
        <v>2878</v>
      </c>
      <c r="E64" s="101"/>
    </row>
    <row r="65" spans="1:5" x14ac:dyDescent="0.2">
      <c r="A65" s="38" t="s">
        <v>283</v>
      </c>
      <c r="B65" s="39">
        <f>SUM(B66:B67)</f>
        <v>10</v>
      </c>
      <c r="C65" s="40">
        <f>SUM(C66:C67)</f>
        <v>11</v>
      </c>
      <c r="D65" s="81"/>
    </row>
    <row r="66" spans="1:5" ht="24" x14ac:dyDescent="0.2">
      <c r="A66" s="41">
        <v>2018</v>
      </c>
      <c r="B66" s="42">
        <v>7</v>
      </c>
      <c r="C66" s="43">
        <v>8</v>
      </c>
      <c r="D66" s="84" t="s">
        <v>2861</v>
      </c>
      <c r="E66" s="102"/>
    </row>
    <row r="67" spans="1:5" x14ac:dyDescent="0.2">
      <c r="A67" s="41">
        <v>2019</v>
      </c>
      <c r="B67" s="42">
        <v>3</v>
      </c>
      <c r="C67" s="43">
        <v>3</v>
      </c>
      <c r="D67" s="81"/>
    </row>
    <row r="68" spans="1:5" x14ac:dyDescent="0.2">
      <c r="A68" s="77" t="s">
        <v>2810</v>
      </c>
      <c r="B68" s="78">
        <f>+B50+B53+B57</f>
        <v>67</v>
      </c>
      <c r="C68" s="79">
        <f>+C50+C53+C57</f>
        <v>101</v>
      </c>
      <c r="D68" s="81"/>
    </row>
    <row r="69" spans="1:5" ht="18" x14ac:dyDescent="0.25">
      <c r="A69" s="80" t="s">
        <v>424</v>
      </c>
      <c r="B69" s="81"/>
      <c r="C69" s="81"/>
      <c r="D69" s="81"/>
    </row>
    <row r="70" spans="1:5" ht="33.75" customHeight="1" x14ac:dyDescent="0.2">
      <c r="A70" s="226" t="s">
        <v>2862</v>
      </c>
      <c r="B70" s="226"/>
      <c r="C70" s="226"/>
      <c r="D70" s="226"/>
      <c r="E70" s="103"/>
    </row>
    <row r="71" spans="1:5" ht="20.25" customHeight="1" x14ac:dyDescent="0.2">
      <c r="A71" s="226" t="s">
        <v>2863</v>
      </c>
      <c r="B71" s="226"/>
      <c r="C71" s="226"/>
      <c r="D71" s="226"/>
      <c r="E71" s="103"/>
    </row>
    <row r="72" spans="1:5" ht="18" customHeight="1" x14ac:dyDescent="0.2">
      <c r="A72" s="226" t="s">
        <v>2864</v>
      </c>
      <c r="B72" s="226"/>
      <c r="C72" s="226"/>
      <c r="D72" s="226"/>
      <c r="E72" s="103"/>
    </row>
    <row r="73" spans="1:5" ht="16.5" customHeight="1" x14ac:dyDescent="0.2">
      <c r="A73" s="226" t="s">
        <v>2866</v>
      </c>
      <c r="B73" s="226"/>
      <c r="C73" s="226"/>
      <c r="D73" s="226"/>
      <c r="E73" s="103"/>
    </row>
    <row r="74" spans="1:5" ht="20.25" customHeight="1" x14ac:dyDescent="0.2">
      <c r="A74" s="226" t="s">
        <v>2865</v>
      </c>
      <c r="B74" s="226"/>
      <c r="C74" s="226"/>
      <c r="D74" s="226"/>
      <c r="E74" s="103"/>
    </row>
    <row r="75" spans="1:5" ht="20.25" customHeight="1" x14ac:dyDescent="0.2">
      <c r="A75" s="226" t="s">
        <v>2867</v>
      </c>
      <c r="B75" s="226"/>
      <c r="C75" s="226"/>
      <c r="D75" s="226"/>
      <c r="E75" s="103"/>
    </row>
    <row r="76" spans="1:5" ht="16.5" customHeight="1" x14ac:dyDescent="0.2">
      <c r="A76" s="226" t="s">
        <v>2868</v>
      </c>
      <c r="B76" s="226"/>
      <c r="C76" s="226"/>
      <c r="D76" s="226"/>
      <c r="E76" s="103"/>
    </row>
    <row r="77" spans="1:5" ht="18" customHeight="1" x14ac:dyDescent="0.2">
      <c r="A77" s="226" t="s">
        <v>2869</v>
      </c>
      <c r="B77" s="226"/>
      <c r="C77" s="226"/>
      <c r="D77" s="226"/>
      <c r="E77" s="103"/>
    </row>
    <row r="78" spans="1:5" ht="17.25" customHeight="1" x14ac:dyDescent="0.2">
      <c r="A78" s="226" t="s">
        <v>2870</v>
      </c>
      <c r="B78" s="226"/>
      <c r="C78" s="226"/>
      <c r="D78" s="226"/>
      <c r="E78" s="103"/>
    </row>
    <row r="79" spans="1:5" ht="15" customHeight="1" x14ac:dyDescent="0.2">
      <c r="A79" s="226" t="s">
        <v>2871</v>
      </c>
      <c r="B79" s="226"/>
      <c r="C79" s="226"/>
      <c r="D79" s="226"/>
      <c r="E79" s="103"/>
    </row>
    <row r="80" spans="1:5" ht="14.25" customHeight="1" x14ac:dyDescent="0.2">
      <c r="A80" s="226" t="s">
        <v>2872</v>
      </c>
      <c r="B80" s="226"/>
      <c r="C80" s="226"/>
      <c r="D80" s="226"/>
      <c r="E80" s="103"/>
    </row>
    <row r="81" spans="1:5" ht="26.25" customHeight="1" x14ac:dyDescent="0.2">
      <c r="A81" s="226" t="s">
        <v>2873</v>
      </c>
      <c r="B81" s="226"/>
      <c r="C81" s="226"/>
      <c r="D81" s="226"/>
      <c r="E81" s="103"/>
    </row>
    <row r="82" spans="1:5" ht="13.5" customHeight="1" x14ac:dyDescent="0.2">
      <c r="A82" s="226" t="s">
        <v>2874</v>
      </c>
      <c r="B82" s="226"/>
      <c r="C82" s="226"/>
      <c r="D82" s="226"/>
      <c r="E82" s="103"/>
    </row>
    <row r="83" spans="1:5" ht="13.5" customHeight="1" x14ac:dyDescent="0.2">
      <c r="A83" s="226" t="s">
        <v>2875</v>
      </c>
      <c r="B83" s="226"/>
      <c r="C83" s="226"/>
      <c r="D83" s="226"/>
      <c r="E83" s="103"/>
    </row>
    <row r="84" spans="1:5" ht="35.25" customHeight="1" x14ac:dyDescent="0.2">
      <c r="A84" s="226" t="s">
        <v>2876</v>
      </c>
      <c r="B84" s="226"/>
      <c r="C84" s="226"/>
      <c r="D84" s="226"/>
      <c r="E84" s="103"/>
    </row>
    <row r="85" spans="1:5" ht="39.75" customHeight="1" x14ac:dyDescent="0.2">
      <c r="A85" s="226" t="s">
        <v>2877</v>
      </c>
      <c r="B85" s="226"/>
      <c r="C85" s="226"/>
      <c r="D85" s="226"/>
      <c r="E85" s="103"/>
    </row>
    <row r="86" spans="1:5" ht="15" customHeight="1" x14ac:dyDescent="0.2">
      <c r="A86" s="226" t="s">
        <v>2879</v>
      </c>
      <c r="B86" s="226"/>
      <c r="C86" s="226"/>
      <c r="D86" s="226"/>
      <c r="E86" s="103"/>
    </row>
    <row r="87" spans="1:5" ht="24.75" customHeight="1" x14ac:dyDescent="0.2">
      <c r="A87" s="226" t="s">
        <v>2880</v>
      </c>
      <c r="B87" s="226"/>
      <c r="C87" s="226"/>
      <c r="D87" s="226"/>
      <c r="E87" s="103"/>
    </row>
    <row r="88" spans="1:5" ht="44.25" customHeight="1" x14ac:dyDescent="0.2">
      <c r="A88" s="226" t="s">
        <v>2881</v>
      </c>
      <c r="B88" s="226"/>
      <c r="C88" s="226"/>
      <c r="D88" s="226"/>
      <c r="E88" s="103"/>
    </row>
  </sheetData>
  <mergeCells count="43">
    <mergeCell ref="A83:D83"/>
    <mergeCell ref="A84:D84"/>
    <mergeCell ref="A85:D85"/>
    <mergeCell ref="A86:D86"/>
    <mergeCell ref="A78:D78"/>
    <mergeCell ref="A79:D79"/>
    <mergeCell ref="A80:D80"/>
    <mergeCell ref="A81:D81"/>
    <mergeCell ref="A82:D82"/>
    <mergeCell ref="A12:D12"/>
    <mergeCell ref="A17:D17"/>
    <mergeCell ref="A37:D37"/>
    <mergeCell ref="A7:B7"/>
    <mergeCell ref="A8:B8"/>
    <mergeCell ref="A9:B9"/>
    <mergeCell ref="A10:B10"/>
    <mergeCell ref="N8:N9"/>
    <mergeCell ref="G1:G2"/>
    <mergeCell ref="F1:F2"/>
    <mergeCell ref="H1:H2"/>
    <mergeCell ref="M1:M2"/>
    <mergeCell ref="N1:N2"/>
    <mergeCell ref="F3:F6"/>
    <mergeCell ref="G3:G6"/>
    <mergeCell ref="F8:F9"/>
    <mergeCell ref="G8:G9"/>
    <mergeCell ref="J1:L1"/>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Base General</vt:lpstr>
      <vt:lpstr>ESTADO ACCIONES SEPTIEMBRE</vt:lpstr>
      <vt:lpstr>Hoja1</vt:lpstr>
      <vt:lpstr>DINAMICA</vt:lpstr>
      <vt:lpstr>RESULTADO FENECIMIENTO</vt:lpstr>
      <vt:lpstr>COMPONENTES Y FACTORES</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Yancy Urbano Velasco</cp:lastModifiedBy>
  <cp:lastPrinted>2020-02-05T19:17:50Z</cp:lastPrinted>
  <dcterms:created xsi:type="dcterms:W3CDTF">2019-07-10T13:55:13Z</dcterms:created>
  <dcterms:modified xsi:type="dcterms:W3CDTF">2022-10-13T17:19:00Z</dcterms:modified>
</cp:coreProperties>
</file>