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STORAGE_ADMIN\Control Interno1\23. Auditorias\03. PM\2021\PMP\PUBLICADOS\"/>
    </mc:Choice>
  </mc:AlternateContent>
  <bookViews>
    <workbookView xWindow="0" yWindow="0" windowWidth="19200" windowHeight="6900" tabRatio="781"/>
  </bookViews>
  <sheets>
    <sheet name="Estadisticas" sheetId="19" r:id="rId1"/>
    <sheet name="Consolidado Marzo 2021" sheetId="18" r:id="rId2"/>
    <sheet name="Acciones Cerradas" sheetId="21" r:id="rId3"/>
    <sheet name="Estadistica Cumpl mensual PMP" sheetId="22" r:id="rId4"/>
    <sheet name="Inicio Vigencia" sheetId="20" state="hidden" r:id="rId5"/>
  </sheets>
  <definedNames>
    <definedName name="_xlnm._FilterDatabase" localSheetId="2" hidden="1">'Acciones Cerradas'!$A$2:$Y$2</definedName>
    <definedName name="_xlnm._FilterDatabase" localSheetId="1" hidden="1">'Consolidado Marzo 2021'!$A$6:$Y$51</definedName>
    <definedName name="_xlnm._FilterDatabase" localSheetId="3" hidden="1">'Estadistica Cumpl mensual PMP'!$A$2:$Z$2</definedName>
    <definedName name="_xlnm.Print_Area" localSheetId="1">'Consolidado Marzo 2021'!$A$1:$V$7</definedName>
    <definedName name="CERRADA">'Consolidado Marzo 2021'!#REF!</definedName>
  </definedNames>
  <calcPr calcId="162913"/>
  <pivotCaches>
    <pivotCache cacheId="38" r:id="rId6"/>
    <pivotCache cacheId="43" r:id="rId7"/>
  </pivotCaches>
</workbook>
</file>

<file path=xl/calcChain.xml><?xml version="1.0" encoding="utf-8"?>
<calcChain xmlns="http://schemas.openxmlformats.org/spreadsheetml/2006/main">
  <c r="H12" i="19" l="1"/>
  <c r="O57" i="20" l="1"/>
  <c r="N57" i="20"/>
  <c r="O56" i="20"/>
  <c r="N56" i="20"/>
  <c r="H48" i="20"/>
  <c r="G48" i="20"/>
  <c r="F48" i="20"/>
  <c r="E48" i="20"/>
  <c r="D48" i="20"/>
  <c r="C48" i="20"/>
  <c r="H13" i="19"/>
  <c r="H11" i="19"/>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<sst xmlns="http://schemas.openxmlformats.org/spreadsheetml/2006/main" count="1659" uniqueCount="551">
  <si>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</si>
  <si>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</si>
  <si>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</si>
  <si>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</si>
  <si>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</si>
  <si>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</si>
  <si>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</si>
  <si>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</si>
  <si>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</si>
  <si>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</si>
  <si>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</si>
  <si>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</si>
  <si>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</si>
  <si>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</si>
  <si>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</si>
  <si>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</si>
  <si>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</si>
  <si>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</si>
  <si>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</si>
  <si>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</si>
  <si>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</si>
  <si>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</si>
  <si>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</si>
  <si>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</si>
  <si>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</si>
  <si>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</si>
  <si>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</si>
  <si>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</si>
  <si>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</si>
  <si>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</si>
  <si>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</si>
  <si>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</si>
  <si>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</si>
  <si>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</si>
  <si>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</si>
  <si>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</si>
  <si>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</si>
  <si>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</si>
  <si>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</si>
  <si>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</si>
  <si>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</si>
  <si>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</si>
  <si>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</si>
  <si>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</si>
  <si>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</si>
  <si>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</si>
  <si>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</si>
  <si>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</si>
  <si>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</si>
  <si>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</si>
  <si>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</si>
  <si>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</si>
  <si>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</si>
  <si>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</si>
  <si>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</si>
  <si>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</si>
  <si>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</si>
  <si>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</si>
  <si>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</si>
  <si>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</si>
  <si>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</si>
  <si>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</si>
  <si>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</si>
  <si>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</si>
  <si>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</si>
  <si>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</si>
  <si>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</si>
  <si>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</si>
  <si>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</si>
  <si>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</si>
  <si>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</si>
  <si>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Debilidades en el seguimiento de actividades al interior del proceso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</si>
  <si>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</si>
  <si>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</si>
  <si>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</si>
  <si>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Debilidades en la actualización de documentos del SIG</t>
  </si>
  <si>
    <t xml:space="preserve">Incumplimiento de condiciones establecidas contractualmente  en el Procedimiento o Manual de Contratación y Supervisión </t>
  </si>
  <si>
    <t>Incumplimiento al procedimiento de Gestión Documental.</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</si>
  <si>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</si>
  <si>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</si>
  <si>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</si>
  <si>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</si>
  <si>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</si>
  <si>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</si>
  <si>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</si>
  <si>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</si>
  <si>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GESTIÓN DE TRÁMITES Y SERVICIOS PARA LA CIUDADANÍA</t>
  </si>
  <si>
    <t>ACCIONES POR AUTOCONTROL</t>
  </si>
  <si>
    <t>9. Discriminación y restricción a la participación de los ciudadanos que requieren atención y respuesta por parte de la SDM.</t>
  </si>
  <si>
    <t>Correctiva</t>
  </si>
  <si>
    <t>SUBSECRETARÍA DE GESTIÓN CORPORATIVA</t>
  </si>
  <si>
    <t>SUBDIRECCIÓN ADMINISTRATIVA</t>
  </si>
  <si>
    <t>Sonia Mireya Alfonso Muñoz</t>
  </si>
  <si>
    <t xml:space="preserve">Número de avisos de publicidad exterior visual registrados / Número total de avisos de publicidad exterior visual </t>
  </si>
  <si>
    <t>Tramitar con las diferentes dependencias internas y externas el Registro de avisos de publicidad exterior visual</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</si>
  <si>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</si>
  <si>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</si>
  <si>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</si>
  <si>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</si>
  <si>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</si>
  <si>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</si>
  <si>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</si>
  <si>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Un (1) registro de publicidad exterior</t>
  </si>
  <si>
    <t>Mantener actualizado el registro y/o desmonte de la publicidad exterior visual de las sedes de la entidad que lo requieran</t>
  </si>
  <si>
    <t>Director (a) de Atención al Ciudadano</t>
  </si>
  <si>
    <t>María Janneth Romero M</t>
  </si>
  <si>
    <t>ABIERTA</t>
  </si>
  <si>
    <t>Vieinery Piza Olarte</t>
  </si>
  <si>
    <t>Omar Alfredo Sánchez</t>
  </si>
  <si>
    <t># Reprog.</t>
  </si>
  <si>
    <t xml:space="preserve">REPORTE DE REFORMULACIÓN </t>
  </si>
  <si>
    <t>Cuenta de ESTADO DE LA ACCION</t>
  </si>
  <si>
    <t>Etiquetas de columna</t>
  </si>
  <si>
    <t>SUBSECRETARIA U OFICINA</t>
  </si>
  <si>
    <t>Total general</t>
  </si>
  <si>
    <t>DEPENDENCIA</t>
  </si>
  <si>
    <t>ACCIONES CERRADAS</t>
  </si>
  <si>
    <t>ACCIONES ABIERTAS</t>
  </si>
  <si>
    <t>(Varios elementos)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</si>
  <si>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</si>
  <si>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</si>
  <si>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</si>
  <si>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</si>
  <si>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</si>
  <si>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</si>
  <si>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</si>
  <si>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</si>
  <si>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</si>
  <si>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</si>
  <si>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</si>
  <si>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</si>
  <si>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</si>
  <si>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</si>
  <si>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</si>
  <si>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</si>
  <si>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</si>
  <si>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Inadecuada gestión contractual, incluida la celebración indebida de contratos, para favorecimiento propio o de terceros.</t>
  </si>
  <si>
    <t>Mes</t>
  </si>
  <si>
    <t>Acción correctiva</t>
  </si>
  <si>
    <t>CERRADA</t>
  </si>
  <si>
    <t>% EJECUCIÓN PMP MENSUAL</t>
  </si>
  <si>
    <t>GESTIÓN DE TRÁNSITO Y CONTROL DE TRÁNSITO Y TRANSPORTE</t>
  </si>
  <si>
    <t>PLANEACIÓN DE TRANSPORTE E INFRAESTRUCTURA</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</si>
  <si>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</si>
  <si>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</si>
  <si>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</si>
  <si>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</si>
  <si>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</si>
  <si>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</si>
  <si>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018-2020</t>
  </si>
  <si>
    <t>SUBSECRETARÍA DE POLÍTICA DE LA MOVILIDAD</t>
  </si>
  <si>
    <t xml:space="preserve">DIRECCIÓN DE PLANEACION DE LA MOVILIDAD
SUBDIRECCIÓN DE INFRAESTRUCTURA
</t>
  </si>
  <si>
    <t>6: Manipulación de información pública que favorezca intereses particulares  o beneficie a terceros</t>
  </si>
  <si>
    <t>Lina Marcela Quiñones</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</si>
  <si>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</si>
  <si>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</si>
  <si>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Organizar los archivos de gestión de acuerdo al plan de trabajo establecido y a su TRD correspondiente.</t>
  </si>
  <si>
    <t>Archivo organizado de acuerdo al Plan de Trabajo establecido.</t>
  </si>
  <si>
    <t>INTELIGENCIA PARA LA MOVILIDAD</t>
  </si>
  <si>
    <t>024-2020</t>
  </si>
  <si>
    <t>AUDITORÍA PROCESO DE INTELIGENCIA PARA LA MOVILIDAD 2020</t>
  </si>
  <si>
    <t>DIRECCIÓN DE INTELIGENCIA PARA LA MOVILIDAD</t>
  </si>
  <si>
    <t>Adriana Ruth Iza</t>
  </si>
  <si>
    <t>OFICINA DE GESTIÓN SOCIAL</t>
  </si>
  <si>
    <t xml:space="preserve">AUDITORÍA INTERNA SGC 2020
</t>
  </si>
  <si>
    <t>GESTIÓN DE TALENTO HUMANO</t>
  </si>
  <si>
    <t>DIRECCIÓN DE TALENTO HUMANO</t>
  </si>
  <si>
    <t>GESTIÓN DE TICS</t>
  </si>
  <si>
    <t>OFICINA DE TECNOLOGÍAS DE LA INFORMACIÓN Y LAS COMUNICACIONES</t>
  </si>
  <si>
    <t>Alexander Ricardo Andrade</t>
  </si>
  <si>
    <t>Debilidades frente a la Estandarización de documentos relacionados con el proceso dentro del Sistema de Gestión de la Calidad.</t>
  </si>
  <si>
    <t>1 Documento Estandarizado con el SIC</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</si>
  <si>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</si>
  <si>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</si>
  <si>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040-2020</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</si>
  <si>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</si>
  <si>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</si>
  <si>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</si>
  <si>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</si>
  <si>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</si>
  <si>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</si>
  <si>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</si>
  <si>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</si>
  <si>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</si>
  <si>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</si>
  <si>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</si>
  <si>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</si>
  <si>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</si>
  <si>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Desarrollo implementado / Desarrollo programado*100</t>
  </si>
  <si>
    <t>1. Implementación del gestor documental</t>
  </si>
  <si>
    <t>Paola Adriana Corona Miranda</t>
  </si>
  <si>
    <t>AUDITORÍA SPMT 2020</t>
  </si>
  <si>
    <t>041-2020</t>
  </si>
  <si>
    <t>042-2020</t>
  </si>
  <si>
    <t>SUBDIRECCIÓN DE PLANES DE MANEJO DE TRÁNSITO</t>
  </si>
  <si>
    <t>Designación de colaboradores no competentes o idóneos para el desarrollo de las actividades asignadas.</t>
  </si>
  <si>
    <t xml:space="preserve">GESTIÓN JURÍDICA </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</si>
  <si>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</si>
  <si>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</si>
  <si>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</si>
  <si>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</si>
  <si>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</si>
  <si>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</si>
  <si>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057-2020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</si>
  <si>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</si>
  <si>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2.  Formulación e implementación de estrategias, incluyendo la de cursos pedagógicos, que no fomenten la cultura ciudadana para la movilidad y el respeto entre  los usuarios de todas las formas de transporte</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</si>
  <si>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</si>
  <si>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</si>
  <si>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</si>
  <si>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</si>
  <si>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</si>
  <si>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</si>
  <si>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</si>
  <si>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</si>
  <si>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</si>
  <si>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</si>
  <si>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</si>
  <si>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</si>
  <si>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</si>
  <si>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</si>
  <si>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</si>
  <si>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060-2020</t>
  </si>
  <si>
    <t>062-2020</t>
  </si>
  <si>
    <t>069-2020</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</si>
  <si>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</si>
  <si>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</si>
  <si>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</si>
  <si>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</si>
  <si>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</si>
  <si>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</si>
  <si>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074-2020</t>
  </si>
  <si>
    <t>INFORME SEGUIMIENTO PAAC</t>
  </si>
  <si>
    <t>INFORME SEGUIMIENTO A LA LEY DE TRANSPARENCIA  Y DEL DERECHO DE ACCESO A LA INFORMACIÓN PÚBLICA NACIONAL 2020</t>
  </si>
  <si>
    <t>VENCIDAS</t>
  </si>
  <si>
    <t>CON VENCIMIENTO EN EL MES SIGUIENTE</t>
  </si>
  <si>
    <t>EN TERMINOS</t>
  </si>
  <si>
    <t>ACCIONES ABIERTAS EN TÉRMINOS</t>
  </si>
  <si>
    <t>SGM</t>
  </si>
  <si>
    <t>SGJ</t>
  </si>
  <si>
    <t>SSC</t>
  </si>
  <si>
    <t>OTIC</t>
  </si>
  <si>
    <t xml:space="preserve">DIRECTOR (A)  DE CONTRATACION </t>
  </si>
  <si>
    <t>AUDITORÍA EXTERNA SGC 2020</t>
  </si>
  <si>
    <t>Oportunidad de Mejora Considerar construir un procedimiento el Anexo Técnico de Soporte y Mantenimiento que actualmente forma parte del contrato 20191813</t>
  </si>
  <si>
    <t>Inoportunidad con el Procedimiento al anexo tecnico del contrato 2019-1813</t>
  </si>
  <si>
    <t xml:space="preserve">¿Por qué?: ¿El Anexo Técnico del contrato 2019-1813 garantiza la gestión, administración y operación continua de la plataforma de TIC de la entidad?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
</t>
  </si>
  <si>
    <t xml:space="preserve">Implementar un procedimiento al  Anexo Técnico de Soporte y Mantenimiento que actualmente forma parte del contrato 2019-1813.
</t>
  </si>
  <si>
    <t>1 Procedimiento Estandarizado con el SIC</t>
  </si>
  <si>
    <t>077-2020</t>
  </si>
  <si>
    <t>Julie Andrea Martinez Mendez</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</si>
  <si>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</si>
  <si>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Debilidad en la unificación de directrices respecto a las responsabilidades de las dependencias en cuanto a las tipologías documentales a cargar en la plataforma.</t>
  </si>
  <si>
    <t>ANA MARÍA CORREDOR YUNIS</t>
  </si>
  <si>
    <t xml:space="preserve">Incumplimiento de condiciones establecidas contractualmente  </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</si>
  <si>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t>
  </si>
  <si>
    <t>SUBSECRETARIA DE POLITICA DE MOVILIDAD</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</si>
  <si>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t>
  </si>
  <si>
    <t>SUBSECRETARIA DE GESTION DE LA MOVILIDAD</t>
  </si>
  <si>
    <t>SUBSECRETARIAS DE SERVICIOS A LA CIUDADANÍA</t>
  </si>
  <si>
    <t>SUBSECRETARIA CORPORATIVA</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</si>
  <si>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t>
  </si>
  <si>
    <t>SUBSECRETARIAS DE GESTION JURÍDICA</t>
  </si>
  <si>
    <t>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t>
  </si>
  <si>
    <t>falta control para que exista una alerta temprana que permita constatar documentos CDP y RP que se encuentren debidamente suscritos.</t>
  </si>
  <si>
    <t>Actualizar los procedimiento PA03-PR08 y PR03 - PR10 en el punto de control de la expedición de los CDP y RP  por la Subdireccion Financiera, para que contenga la verificacion de que los mismos se encuentran debidamente suscritos .</t>
  </si>
  <si>
    <t xml:space="preserve">PROCEDIMIENTOS ACTUALIZADOS , PUBLICADOS Y SOCIALIZADOS AL INTERIOR DEL AREA </t>
  </si>
  <si>
    <t>VLADIMIRO ALBERTO ESTRADA</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</si>
  <si>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</si>
  <si>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</si>
  <si>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</si>
  <si>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</si>
  <si>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t>
  </si>
  <si>
    <t>Falta de seguimiento y control por parte del responsable en la remisión de las actas para suscripción por parte de los miembros del comité.</t>
  </si>
  <si>
    <t>Emitir un instructivo con referencia a la gestión contractual en donde se incluya los terminos para el envío y suscripción del acta del Comité contractual.</t>
  </si>
  <si>
    <t>Intructivo publicado y socializado</t>
  </si>
  <si>
    <t>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t>
  </si>
  <si>
    <t>Incumplimiento de los requisitos establecidos en el Decreto Distrital 371 de 2010</t>
  </si>
  <si>
    <t>Falta de seguimiento y apropiación de lo establecido en el decreto 371 de 2010.</t>
  </si>
  <si>
    <t>Socialización dirigida a los servidores publicos sobre las experiencias exitosas o no durante la vigencia 2020.</t>
  </si>
  <si>
    <t>Socialización efectuada /socializacion programada</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</si>
  <si>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</si>
  <si>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</si>
  <si>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</si>
  <si>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</si>
  <si>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</si>
  <si>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</si>
  <si>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</si>
  <si>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Plan de trabajo con su respectiva ejecucion programada mensual, donde se efectué la actualizacion de la página de Contratación a la vista vigencia 2020.</t>
  </si>
  <si>
    <t>Plan de trabajo ejecutado / plan de trabajo programado</t>
  </si>
  <si>
    <t>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t>
  </si>
  <si>
    <t>Antes de iniciar la sesión del comité no se constató que cumplieran con todos los requisitos establecidos en el Manual de Contratación, en especial lo exigido en el parágrafo 2 del artículo 4.3.1.1.</t>
  </si>
  <si>
    <t>Implementar un punto de control mediante la Incorporación en el  texto de las actas del comité de contratación párrafo donde conste que se ha verificado los requisitos para llevar a cabo el comité según lo establecido en el Manual de Contratación.</t>
  </si>
  <si>
    <t>Acta de comité  revisada y ajustada.</t>
  </si>
  <si>
    <t>082-2020</t>
  </si>
  <si>
    <t>083-2020</t>
  </si>
  <si>
    <t>084-2020</t>
  </si>
  <si>
    <t>085-2020</t>
  </si>
  <si>
    <t>086-2020</t>
  </si>
  <si>
    <t>087-2020</t>
  </si>
  <si>
    <t>088-2020</t>
  </si>
  <si>
    <t>089-2020</t>
  </si>
  <si>
    <t xml:space="preserve">Seguimiento trimestral efectuado / seguimiento trimestral programado </t>
  </si>
  <si>
    <t xml:space="preserve">GESTIÓN ADMINISTRATIVA - GESTIÓN DEL TALENTO HUMANO </t>
  </si>
  <si>
    <t>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t>
  </si>
  <si>
    <t>Formulación e implementación del Sistema de Gestión de Seguridad y Salud en el Trabajo que no garantice condiciones laborales seguras y saludables para los colaboradores.</t>
  </si>
  <si>
    <t xml:space="preserve">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t>
  </si>
  <si>
    <t xml:space="preserve">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t>
  </si>
  <si>
    <t xml:space="preserve">Informe de inspección por parte de la ARL </t>
  </si>
  <si>
    <t xml:space="preserve">DIRECCIÓN DE TALENTO HUMANO - SUBDIRECCIÓN ADMINISTRATIVA </t>
  </si>
  <si>
    <t xml:space="preserve">Fridcy Alexandra Faura Pérez - Directora de Talento Humano/ Paola Adriana Corona - Subdirectora Administrativa </t>
  </si>
  <si>
    <t>090-2020</t>
  </si>
  <si>
    <t>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t>
  </si>
  <si>
    <t>Discriminación y restricción a la participación de los ciudadanos que requieren atención y respuesta por parte de la Secretaría Distrial de Movilidad</t>
  </si>
  <si>
    <t xml:space="preserve"> Las entidades o dependencias envían la respuesta a los CLMs fuera de los términos de ley.</t>
  </si>
  <si>
    <t>Incluir en el PIP el lineamiento en el PIP que establezca que el deber ser de Los Centros Locales de Movilidad en relación con los requerimientos de la ciudadanía, es gestionar la solicitud con las entidades y depedencias competentes, quienes darán la respuesta.</t>
  </si>
  <si>
    <t>PIP ajustado / PIP programado</t>
  </si>
  <si>
    <t>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t>
  </si>
  <si>
    <t>Efectuar la rendición de cuentas sin dar cumplimiento a la normativa y metodología aplicable</t>
  </si>
  <si>
    <t>El PIP no contempla la excepción de la realización de actividades de participación ciudadana (Rendiciones de cuentas, diálogos ciudadanos, encuentros comunitarios, etc.) por caso fortuito, fuerza mayor u orden público.</t>
  </si>
  <si>
    <t>Incluir en el PIP un lineamiento que contemple la excepción de la realización de actividades de participación ciudadana (Rendiciones de cuentas, diálogos ciudadanos, encuentros comunitarios, etc.) por caso fortuito, fuerza mayor u orden público.</t>
  </si>
  <si>
    <t xml:space="preserve">No se realizaron los diálogos ciudadanos por el proceso de rendición de cuentas del año 2020, se inclumple con el Plan Institucional de Participación 2020, segín el cual para la estrategia de rendición de cuentas se tienen las siguientes etapas:
c) Publicación de la información: elaboración y difusión de los contenidos del informe de rendición de cuentas, teniendo en cuenta las caracteristicas del grupo de interés y las temáticas seleccionadas con base en los intereses de la comunidad. 
d) Diálogos ciudadanos: previo a la rendición de cuentas se debe contar con un espacio de fortalecimiento de participación del diálogo entre la administración pública y la ciudadanía. </t>
  </si>
  <si>
    <t>El PIP no contempla la realización de actividades de participación ciudadana (Rendiciones de cuentas, diálogos ciudadanos, encuentros comunitarios, etc.) de manera virtual.</t>
  </si>
  <si>
    <t>Incluir en el PIP un lineamiento que contemple  la realización de actividades de participación ciudadana (Rendiciones de cuentas, diálogos ciudadanos, encuentros comunitarios, etc.) de manera virtual.</t>
  </si>
  <si>
    <t>AUDITORÍA DE PARTICIPACIÓN CIUDADANA Y CONTROL SOCIAL</t>
  </si>
  <si>
    <t>092-2020</t>
  </si>
  <si>
    <t>093-2020</t>
  </si>
  <si>
    <t>095-2020</t>
  </si>
  <si>
    <t>Oportunidad de mejora 1: Es importante fortalecer el componente de formación desde su
planificación para que se incluyan temas relacionados con el modelo.</t>
  </si>
  <si>
    <t>12. Designación de colaboradores no competentes o idóneos para el desarrollo de las actividades asignadas.
13. Presencia de un ambiente laboral en la SDM o alguna de sus dependencias, que no sea motivador o no estimule el desarrollo profesional de los colaboradores.</t>
  </si>
  <si>
    <t xml:space="preserve">En la construcción del Plan Institucional de Capacitación, no se incluyeron temas relacionados con el sistema de gestión efr. </t>
  </si>
  <si>
    <t xml:space="preserve">Incluir en el Plan Institucional de Capacitación 2021, actividades de formación en temas relacionados con el sistema de gestión efr. </t>
  </si>
  <si>
    <t>Plan Institucional de Capacitación actualizado con actividades de formación en temas relacionados con el sistema de gestión efr</t>
  </si>
  <si>
    <t>Director (a) de Talento Humano</t>
  </si>
  <si>
    <t>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t>
  </si>
  <si>
    <t>13. Presencia de un ambiente laboral en la SDM o alguna de sus dependencias, que no sea motivador o no estimule el desarrollo profesional de los colaboradores.</t>
  </si>
  <si>
    <t>No se cuenta con una estrategia robusta y efectiva de comunicaciones que genere recordación y uso de las medidas efr.</t>
  </si>
  <si>
    <t xml:space="preserve">Incluir actividades de divulgación de las medidas efr dentro del Plan Estratégico de Comunicaciones y Cultura para la Movilidad de la SDM  vigencia 2021
</t>
  </si>
  <si>
    <t xml:space="preserve">Plan Estratégico de Comunicaciones y Cultura para la Movilidad vigencia 2021 incluyendo la estrategia de divulgación de medidas efr </t>
  </si>
  <si>
    <t>Director(a) Administrativa y Financiera - Director(a) de Telento Humano - Jefe Oficina Asesora de Comunicaciones y Cultura para la Movilidad.</t>
  </si>
  <si>
    <t>Oportunidad de mejora 3: Iniciar la exploración de los indicadores de los niveles superiores con el objetivo de generar una disciplina de medición con respecto a las
diferentes métricas para cada indicador.</t>
  </si>
  <si>
    <t>El nivel al que se postuló la entidad para la certificación, no exigia la medición de dichos indicadores</t>
  </si>
  <si>
    <t>Realizar la gestión y medición de los indicadores vigentes que indica el nivel de excelencia B+</t>
  </si>
  <si>
    <t>Tabla de indicadores efr actualizada</t>
  </si>
  <si>
    <t>096-2020</t>
  </si>
  <si>
    <t>097-2020</t>
  </si>
  <si>
    <t>098-2020</t>
  </si>
  <si>
    <t>AUDITORÍA DE CERTIFICACIÓN SISTEMA DE GESTIÓN efr</t>
  </si>
  <si>
    <t>DIRECCIÓN ADMINISTRATIVA Y FINANCIERA - DIRECCIÓN DE TALENTO HUMANO - OFICINA ASESORA DE COMUNICACIONES Y CULTURA PARA LA MOVILIDAD.</t>
  </si>
  <si>
    <t>GESTIÓN SOCIAL</t>
  </si>
  <si>
    <t>GESTIÓN FINANCIERA</t>
  </si>
  <si>
    <t>AUDITORÍA PROCESO DE GESTION FINANCIERA 2020</t>
  </si>
  <si>
    <t>11. Incumplimiento de requisitos al ejecutar un trámite o prestar un servicio a la ciudadanía con el propósito de obtener un beneficio propio o para un tercero.</t>
  </si>
  <si>
    <t>SUBDIRECCIÓN FINANCIERA</t>
  </si>
  <si>
    <t>Subdirector 
Financiero</t>
  </si>
  <si>
    <t>No conformidad 01: Cuentas por cobrar: 
c) "…En tercer lugar, el saldo del deterioro acumulado de las cuentas por cobrar por concepto de ingresos no tributarios no presenta registro durante el primer semestre de 2020."</t>
  </si>
  <si>
    <t>El deterioro de las cuentas por cobrar, no registran saldo en la contabilidad en el primer semestre, toda vez que, de conformidad con el numeral  "2,4,5 Reconocimiento y medición del deterioro de las cuentas por cobrar" del Manual de Políticas Contables de la Entidad Pública Bogotá, para efectos de la estimación del deterioro se evaluará si existen indicios del mismo, por lo menos una vez al finalizar el periódo contable.</t>
  </si>
  <si>
    <t>Solicitar a la Dirección de Gestión de Cobro, area encargada de la Gestión de las Cuentas por Cobrar,  la información necesaria del deterioro, antes de finalizar el periodo contable.</t>
  </si>
  <si>
    <t>(No. De Solicitudes efectuadas a la Dirección de Cobro./1)</t>
  </si>
  <si>
    <t>099-2020</t>
  </si>
  <si>
    <t>INFORME SEGUIMIENTO A SIPROJ-WEB Y COMITÉ DE CONCILIACION</t>
  </si>
  <si>
    <t xml:space="preserve">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t>
  </si>
  <si>
    <t xml:space="preserve">Seguimiento y monitoreo inoportuno a la plataforma SIPROJWEB
</t>
  </si>
  <si>
    <t xml:space="preserve">No se realizan seguimientos periódicos a la información contenida en cada módulo del sistema de información siprojweb por parte de los profesionales de la DRJ teniendo en cuenta los lineamientos establecidos por la Dirección de Representación Judicial. </t>
  </si>
  <si>
    <t>Realizar seguimientos  mensuales a la información contenida en los módulos de Siprojweb</t>
  </si>
  <si>
    <t xml:space="preserve">Seguimientos efectuados /Seguimientos programados
</t>
  </si>
  <si>
    <t xml:space="preserve">María Isabel Hernandez Pabon </t>
  </si>
  <si>
    <t>Al revisar los usuarios activos en siproj-web, se pudo evidenciar la existencia de funcionarios que no pertenecían a la entidad, situación que contraviene lo establecido en el artículo 53 del Decreto 430 de 2018, en concordancia con el artículo 36.7 de la Resolución 104 de 2018</t>
  </si>
  <si>
    <t>102-2020</t>
  </si>
  <si>
    <t>106-2020</t>
  </si>
  <si>
    <t>Durante el arqueo realizado a la Dirección de Representación Judicial, se identificó a partir de los
extractos bancarios un saldo de $578.461, lo que genera una diferencia de $52.961 como un mayor
valor mes de la Caja Menor de 2020, incumpliendo con lo normado en parágrafo 1° del artículo 4°
de la Resolución 101 del 13 de marzo de 2020, que permite un saldo mensual de $525. 500.oo.</t>
  </si>
  <si>
    <t>Incumplimiento de los requisitos establecidos en la Resolucion 101 de 2020</t>
  </si>
  <si>
    <t>Maria Isabel Hernandez Pabon</t>
  </si>
  <si>
    <t>No existe un seguimiento a las actividades de caja menor para cumplir los requisitos mencionados en la norma.</t>
  </si>
  <si>
    <t>Verificar mensualmente que el presupuesto de los gastos sufragados por la caja menor, estén identificados y definidos en los conceptos del presupuesto y efectivamente soportados.</t>
  </si>
  <si>
    <t xml:space="preserve">Verificaciones realizadas/Verificaciones Programadas </t>
  </si>
  <si>
    <t>108-2020</t>
  </si>
  <si>
    <t>Aida Nelly Linares Velandia</t>
  </si>
  <si>
    <t xml:space="preserve">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
</t>
  </si>
  <si>
    <t>Falta verificación oportuna de la información que se encuentra publicada o que en su defecto se solicita publicar en la página Web de la entidad según lo establecido en la resolución 3564 y el acta 01 de 2019 del comité distrital de apoyo a la contratación</t>
  </si>
  <si>
    <t>Depurar, Actualizar y Publicar la Información contractual en la plataforma contratación a la vista años 2019-2020, atendiendo los criterios establecidos en el acta 01 de 2019 del   Comité Distrital de Apoyo a la Contratación</t>
  </si>
  <si>
    <t xml:space="preserve">Información Publicada// Información a actualizar </t>
  </si>
  <si>
    <t>Falta verificación oportuna de la información que se encuentra publicada o que en su defecto se solicita publicar en la página Web de la entidad según lo establecido en la resolución 3564.</t>
  </si>
  <si>
    <t>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t>
  </si>
  <si>
    <t>Altos volúmenes de evaluaciones que deben realizar los jefes de cada dependencia a los funcionarios provisionales, que han llevado a ser reportados fuera de los plazos establecidos</t>
  </si>
  <si>
    <t>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t>
  </si>
  <si>
    <t xml:space="preserve">No de instructivo actualizado y socializado </t>
  </si>
  <si>
    <t>PAULA TATIANA ARENAS GONZÁLEZ</t>
  </si>
  <si>
    <t>Realizar seguimiento para los meses de febrero y agosto de 2021, para verificar el cumplimiento del plazo de calificación definidos en el protocolo "SISTEMA DE EVALUACIÓN DE LA GESTIÓN DE EMPLEADOS PROVISONALES"</t>
  </si>
  <si>
    <t>(No. Seguimiento realizados / 2 seguimiento programados)*100</t>
  </si>
  <si>
    <t>Gestionar con Oficina de Tecnología de la Información y las Comunicaciones un desarrollo tecnológico que sirva como herramienta para el seguimiento y consolidación de la información referente a la gestión de empleados provisionales</t>
  </si>
  <si>
    <t>Oficio de solicitud a la Oficina de Tecnología de la Información y las Comunicaciones para getsionar la creación del sistema</t>
  </si>
  <si>
    <t>INFORME FINAL - CIRCULAR No. 0010 DE 2020</t>
  </si>
  <si>
    <t>109-2020</t>
  </si>
  <si>
    <t>INFORME DE EVALUACIÓN ARQUEO CAJA MENOR No 2</t>
  </si>
  <si>
    <t>DIRECCIÓN DE REPRESENTACIÓN JUDICIAL</t>
  </si>
  <si>
    <t>GESTIÓN DE TRÁMITES Y SERVICIOS A LA CIUDADANÍA</t>
  </si>
  <si>
    <t>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t>
  </si>
  <si>
    <t xml:space="preserve">1.Remitir mensualmente memorando a los directivos de la entidad con copia a la OCD, informando el estado de las peticiones atendidas fueras de términos, así como las vencidas sin respuesta. </t>
  </si>
  <si>
    <t>Memorando remitido/ Memorando proyectado*100</t>
  </si>
  <si>
    <t>Diector (a) de Atención al Ciudadano</t>
  </si>
  <si>
    <t xml:space="preserve">2. Disponer de un sistema de gestión  documental que tenga la opción de notificar al ciudadano, cuando se de una respuesta parcial
</t>
  </si>
  <si>
    <t>Desarrollo implementado/ desarrollo programado*100</t>
  </si>
  <si>
    <t xml:space="preserve">Director (a) de Atención al Ciudadano/ Subdirector (a) Administrativa </t>
  </si>
  <si>
    <t>NC-2:No en todos los casos se resuelven en un término no mayor de 10 días, las peticiones entre autoridades. Cumplimiento parcial de la Ley 1755 de 2015 Artículo 30 - Decreto 371 de 2010 numeral 1</t>
  </si>
  <si>
    <t>1.  Realizar seguimiento trimestral a la clasificación correcta de las peticiones entre autoridades en el sistemas de gestión documental.</t>
  </si>
  <si>
    <t>Seguimiento realizado/ seguimiento programado*100</t>
  </si>
  <si>
    <t>2. Remitir  memorando  a la Direccion de normatividad y conceptos solicitando la informacion sobre la dependencia responsable en la SDM para el seguimiento de  las respuestas a  peticiones entre autoridades.</t>
  </si>
  <si>
    <t>Memorando remitido</t>
  </si>
  <si>
    <t>NC-3: Se presentan debilidades respecto a la respuesta dada la ciudadanía en términos de coherencia, calidez y calidad. Cumplimiento parcial del Decreto 371 de 2010 numeral 1.</t>
  </si>
  <si>
    <t>No se realizan evaluaciones  de coherencia, calidez y calidad de las respuestas a la ciudadanía</t>
  </si>
  <si>
    <t>1.Incluir lineamiento en el Manual de PQRSD sobre la  evaluación de coherencia, calidez y calidad de las respuestas a la ciudadanía.</t>
  </si>
  <si>
    <t>Manual actualizado, publicado y socializado.</t>
  </si>
  <si>
    <t>2. sensibilizar trimestralmente al interior de la entidad en la pertiencia de dar respuestas en lenguaje claro</t>
  </si>
  <si>
    <t>Sensibilizaciones realizadas/ sensibilizaciones programadas*100</t>
  </si>
  <si>
    <t>NC-4:No todas las peticiones que son trasladas por competencia, se gestionan dentro de los 5 días determinados como plazo para realizar esta acción. Cumplimiento parcial de la Ley 1755 de 2015 Artículo 21 - Decreto 371 de 2010 numeral 1</t>
  </si>
  <si>
    <t>No se le informa a la ciudadanía sobre  los traslados por competencia  de las peticiones radicadas en la entidad.</t>
  </si>
  <si>
    <t>1. Hacer seguimiento mensual de las peticones trasladadas por competencia fuera de los 5 dias establecidos por ley.</t>
  </si>
  <si>
    <t>Seguimiento Mensual</t>
  </si>
  <si>
    <t>2. divulgar  bimestralmente al interior de la entidad, sobre la importancia de gestionar los traslados por competencia dentro de los 5 dias  de acuerdo a los terminos de ley.</t>
  </si>
  <si>
    <t>Divulgaciones realizadas/Divulgaciones programados*100</t>
  </si>
  <si>
    <t>GESTIÓN ADMINISTRATIVA/GESTIÓN DE TRÁMITES Y SERVICIOS A LA CIUDADANÍA</t>
  </si>
  <si>
    <t xml:space="preserve">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o Información auditiva o táctil para las personas con discapacidad sensorial.
o Sillas de usuarios con apoya brazos
o Ayuda sonora para personas con discapacidad visual.
o Pantallas de asignación de turnos de fácil visualización desde las diferentes salas de espera.
o Puertas acristaladas con bandas señalizadoras.
o Implementación de franjas táctiles para ayuda a personas en condición de discapacidad visual
o Asegurar el cableado de los equipos de cómputo que quedan expuestos al ciudadano en las Zonas de atención.
o Planos de las rutas de evacuación legibles y de fácil visualización
</t>
  </si>
  <si>
    <t>3. Formulación de planes, programas o proyectos de movilidad de la ciudad, que no propendan por la sostenibilidad ambiental, económica y social.</t>
  </si>
  <si>
    <t>Debilidad en la concertación de alianzas estratégicas y de articulación interinstitucional para adelantar la gestión correspondiente y contar con puntos idóneos para una atención inclusiva de todos los grupos poblacionales.</t>
  </si>
  <si>
    <t>Realizar 2 mesas de trabajo articuladas con las demás entidades del distrito,  para identificar oportunidades de mejora entorno a la accesibilidad en los puntos de atención a la ciudadanía.</t>
  </si>
  <si>
    <t>Mesas de trabajo realizadas / Mesas de trabajo programadas*100</t>
  </si>
  <si>
    <t>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t>
  </si>
  <si>
    <t>Diseñar un protocolo para definir lineamientos, funciones y roles de la figura del defensor al ciudadano y su aplicación al interior de la entidad.</t>
  </si>
  <si>
    <t>Protocolo diseñado, publicado y socializado.</t>
  </si>
  <si>
    <t>110-2020</t>
  </si>
  <si>
    <t>111-2020</t>
  </si>
  <si>
    <t>112-2020</t>
  </si>
  <si>
    <t>113-2020</t>
  </si>
  <si>
    <t>114-2020</t>
  </si>
  <si>
    <t>115-2020</t>
  </si>
  <si>
    <t>SUBSECRETARÍA DE GESTIÓN CORPORATIVA  - SUBSECRETARÍA DE SERVICIOS A LA CIUDADANÍA</t>
  </si>
  <si>
    <t>La Entidad no dispone  de un gestor documental que tenga la opción de notificar al ciudadano, cuando se de una respuesta parcial en los  casos cuando la peticiones se clasifican con ampliación de plazo.</t>
  </si>
  <si>
    <t>No se clasifica correctamente las peticiones entre autoridades en los sistemas de correspondencia.</t>
  </si>
  <si>
    <t>Desconocimiento por parte de los colaboradores de la Entidad sobre los lineamientos  y metodología para aplicación de la figura del defensor del ciudadano, instituida por el decreto 847 del 2019 y la resolución interna 396.</t>
  </si>
  <si>
    <t>AUDITORIA PQRSD 2020</t>
  </si>
  <si>
    <t>AUDITORIA CONTRATACIÓN 2020</t>
  </si>
  <si>
    <t>SUBDIRECCIÓN ADMINISTRATIVA / DIRECCIÓN DE ATENCIÓN AL CIUDADANO</t>
  </si>
  <si>
    <t>DTH</t>
  </si>
  <si>
    <t>SF</t>
  </si>
  <si>
    <t>DC</t>
  </si>
  <si>
    <t>DRJ</t>
  </si>
  <si>
    <t>DAC</t>
  </si>
  <si>
    <t>ACCIONES INCUMPLIDAS</t>
  </si>
  <si>
    <t>SPMT</t>
  </si>
  <si>
    <t>SA - DAC</t>
  </si>
  <si>
    <t xml:space="preserve">Radicar ante la Secretaría Distrital de Ambiente los documentos de solicitud para el registro de Publicidad Exterior Visual conforme a las gestiones competencia de la Entidad  
actividad anterior Realizar los registros de Publicidad Exterior Visual para las instalaciones que cuentan con aviso en fachada o áreas de intervención que aplique </t>
  </si>
  <si>
    <t xml:space="preserve">
Radicar ante la Secretaría Distrital de Ambiente los documentos de solicitud para el registro de Publicidad Exterior Visual conforme a las gestiones competencia de la Entidad  
actividad anterior Realizar el registro de la publicidad exterior visual o el desmonte de elementos de publicidad exterior de las sedes de la entidad que lo requieran</t>
  </si>
  <si>
    <t>04/02/2021  seguimiento por Julie Martínez  Se evidencia que en el plan institucional del 2021 1. Liderazgo, 2.Comunicación Asertiva, 3.Trabajo en equipo dando cumplimiento a la oportunidad de mejora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</si>
  <si>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04/02/2021  seguimiento por Julie Martínez  se evidencia que se incluyo tanto en el plan estrategigo con el cronograma para realizar la divulgación de los temas relacionados a efr.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</si>
  <si>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5/2/2021: La DAC remitió junto con la justificación de la gestión y solicitud de cierre: 3 Informe de Resultados del Monitoreo del Manual de Servicio al Ciudadano, del II, III y IV Trim 2020, así como el formato PM04-M01-F02 Matriz de cumplimiento del Manual de Servicio versión 1.0., Las evidencias relacionadas, dan cuenta de la ejecución de la acción, razón por la cual se cierra.
31/12/2020: No se remite evidencia por estar en términos
5/11/2020: No se remiten evidencias por cuanto están dentro del término para cumplir la acción.</t>
  </si>
  <si>
    <t>5/2/2021: La Subdirección Financiera, allega junto a la justificación de la gestión sobre la acción, el memorando No. 20216110003243, remitido a la Dirección de Gestión de Cobro, solicitando la información del deterioro de la cartera respectiva. Por lo anterior, se evidencia el cumplimiento de la acción propuesta. La acción se cierra.  
31/12/2020: No se remite evidencia por estar en términos</t>
  </si>
  <si>
    <t xml:space="preserve">El 02/02/2021 la Directora de Planeación de la Movilidad aporta como evidencia 2 socializaciones sobre avance de proyectos estratégicos, la programación de la reunión y los listados de asistencia
Por lo anterior y teniendo en cuenta los soportes remitidos a la OCI, se evidencia que cumplió con la acción propuesta se da recomendación del cierre de la acción.
</t>
  </si>
  <si>
    <t>SGC</t>
  </si>
  <si>
    <t>SPM</t>
  </si>
  <si>
    <t xml:space="preserve">SA    </t>
  </si>
  <si>
    <t>ENERO</t>
  </si>
  <si>
    <t xml:space="preserve">El proceso adjunta como evidencia el pantallazo en el cual del Plan Institucional de Participación 2021, en la página 52 aparece: "La responsabilidad generada a este respecto, por la Oficina de Gestión Social, es gestionar las solicitudes o requerimientos contenidos en los compromisos y APT, pero la tramitación, solución y respuesta dependerá de las áreas técnicas que misionalmente tengan la competencia, dadas las evaluaciones técnicas, normativas y operativas correspondientes". Por lo anterior y teniendo  en cuenta los soportes presentados por el proceso, se procede a realizar el cierre de la misma.
RECOMENDACION: Cerrar la acción y excluirla del PMP. </t>
  </si>
  <si>
    <t xml:space="preserve">El proceso adjunta el pantallazo del Plan Institucional de Participación 2021, en el cual se incluye en las páginas 52 y 53: "Situaciones excepcionales. Los procesos de participación en sus formas y contenidos deben amoldarse a las características poblacionales, territoriales, ambientales y circunstancias en las cuales se desarrollen. En este sentido, las particularidades de los mecanismos de particpación deben contemplar enfoques de participación estratégica y capacidades de adaptación a los contextos que así lo requieran. No obstante, en casos fortuitos o contingencias, exposición o riesgos de los particulares, situaciones de fuerza mayor o por situaciones de orden público las actividades planteadas pueden ser aplazadas o canceladas de acuerdo a las estimaciones y consideraciones generadas por la Dirección de la Oficina de Gestión Social y/o las dependencias involucradas en dichos procesos". Por lo anterior y teniendo  en cuenta los soportes presentados por el proceso, se procede a realizar el cierre de la misma.
RECOMENDACION: Cerrar la acción y excluirla del PMP. </t>
  </si>
  <si>
    <t>El proceso adjunta como evidencia el Plan Institucional de Participación 2021 que en la página 40 se establece: "Audiencia y diálogos participativos. Este componente se integra por la ejecución de tareas u operaciones que permiten el desarrollo de los espacios (presenciales o viruales) de diálogo participativos, es decir, escenarios de encuentro entre los representantes de las entidades públicas que rinden cuentas y los agentes sociales que bien pueden ser usuarios de servicios de movilidad, los ciudadanos en general, organizaciones sociales, gremios, órganos de control, medios de comunicacipon, entre otros". Por lo anterior y teniendo  en cuenta los soportes presentados por el proceso, se procede a realizar el cierre de la misma.
RECOMENDACION: Cerrar la acción y excluirla del PMP.</t>
  </si>
  <si>
    <t>Falta de seguimiento y control por parte del responsable en la remisión de las actas para la suscripción de los miembros del comité.</t>
  </si>
  <si>
    <t>Remitir  y suscribir las actas del comite de contratación, pendientes de firma por parte de la Direccion de Contratación a los participantes del mismo.</t>
  </si>
  <si>
    <t>Actas remitidas / Actas suscritas</t>
  </si>
  <si>
    <t xml:space="preserve">Seguimiento realizado el 07/12/2020. 
Accion en ejecución.   
CONCLUSION: ACCION ABIERTA </t>
  </si>
  <si>
    <t xml:space="preserve">Liliana Montes Sanchez </t>
  </si>
  <si>
    <t>5/03/2021 : La Dirección de Contratación, llevo a la cabo la implememtación del control definido en el cuerpo del acta de comité, lo anterior quedo plasmado en el acta enviada como evidencia, en relacion con la verificacion del quorum al inicio de las sesiones. 
Comentario: Teniendo en cuenta las evidencias remitidas a la OCI,  se recomienda el cierre de la acción.</t>
  </si>
  <si>
    <t xml:space="preserve">05/03/2021. La Direccion Cobro , aportando acta de reunion del 18 de febrero de 2021 en el cual se trataron  los temas: 1. Verificación de la Póliza de Manejo Global Oficial de la caja menor autorizada a la Dirección de Representación
Judicial. 2. Revisión y lectura de la Resolución de la constitución de las cajas menores de la Secretaría Distrital de Movilidad, para la vigencia 2021. 3. Verificación de los rubros presupuestales y cuantías autorizadas de la caja menor a la Dirección de
Representación Judicial. 4. Apertura de documento Excel para el seguimiento de los gastos, con el anterior soporte se llevaron a cabo en total cuatro  (4)  reuniones de fechas 10/12/2020/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Comentario: Comentario: Teniendo en cuenta las evidencias remitidas a la OCI,  se recomienda el cierre de la acción.
Seguimiento realizado el 05/02/2021.
La DRJ, aportó como avance de a accion, actas de reuniones del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Acción en ejecución.   
CONCLUSION: ACCION ABIERTA  
Seguimiento realizado el 08/01/2021.
La Dirección de Representación Judicial aportó como evidencia, acta de reunión de fecha 10 de diciembre de 2020, en donde se realizó la verificación mensual del presupuesto de los gastos sufragados por la caja menor. No obstante, la acción tiene como fecha de inicio 5 de noviembre 2020, de la cual no se remitió soporte de la verificación realizada, lo anterior, teniendo en cuenta que la meta son 4 verificaciones, con fecha de terminación 28/02/21. Por lo cual se recomienda tomar las acciones que correspondan con el fin de dar cumplimiento a la meta propuesta
Acción en ejecución.   
CONCLUSION: ACCION ABIERTA  
</t>
  </si>
  <si>
    <t>No cumplimiento al 100% del lineamiento 17.7 (Verificación del avance y cumplimiento de las acciones incluidas en los planes de mejoramiento producto de las autoevaluaciones. (2ª Línea))</t>
  </si>
  <si>
    <t>Incumplimiento de las acciones establecidas en los planes de mejoramiento.</t>
  </si>
  <si>
    <t>Debilidad en el seguimiento y verificación por parte de las áreas involucradas a los planes de mejoramiento para cumplir con oportunidad las acciones establecidas en el PM</t>
  </si>
  <si>
    <t>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t>
  </si>
  <si>
    <t>Acciòn correctiva</t>
  </si>
  <si>
    <t>(Seguimientos realizados/Seguimientos programados)*100</t>
  </si>
  <si>
    <t>INFORME DE EVALUACIÓN INDEPENDIENTE DEL ESTADO DEL SISTEMA DE CONTROL INTERNO (SCI)</t>
  </si>
  <si>
    <t>05/03/2021 Seguimiento Julie Martinez se evidencio el informe tecnico de inspección y el envio a la Subdirectora admnistrativa con el fin de realizar las mejoras evidencias. SE recomienda establecer un plan para la ejecucion de acciones de los hallazgos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</si>
  <si>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05/03/2021 SEguimiento Julie Martinez como accion de mejora se evidencio el memorando No. 20216200028513 del 15 de febrero de 2021 solicito a la Oficina de Tecnologías de la Información y las Comunicaciones, realizar un estudio para desarrollar un aplicativo o un instrumento tecnológico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</si>
  <si>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5/3/2021: No se remitió evidencia por encontrarse en términos
5/2/2021: No se remitió evidencia por encontrarse en términos
31/12/2020: No se remite evidencia por estar en términos
</t>
  </si>
  <si>
    <t xml:space="preserve">5/3/2021: la DAC allega junto con la justificación, 7 carpetas con los seguimientos mensuales efectuados desde julio de 2020. Verificada la información, se encuentra concordancia con la acción propuesta y se cierra la acción. 
5/02/2021:No se remitió evidencia por encontrarse en términos
31/12/2020: No se remite evidencia por estar en términos
</t>
  </si>
  <si>
    <t>INCUMPLIDA</t>
  </si>
  <si>
    <t>116-2020</t>
  </si>
  <si>
    <t>FEBERO</t>
  </si>
  <si>
    <t xml:space="preserve"> </t>
  </si>
  <si>
    <t>05/03/2021 Seguimiento realizado por María Janneth Romero:
No se aporta evidencia de la gestión adelanta respecto al cumplimiento de la acción formulada.
De la verificación realizada a los procedimientos e instructivos de la SPMT publicados en la Intranet,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</si>
  <si>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ESTADO GENERAL DE LAS ACCIONES DEL PLAN DE MEJORAMIENTO POR PROCESOS DE LA SDM AL CORTE 31/03/2021</t>
  </si>
  <si>
    <t>RESUMEN ESTADO DE LAS ACCIONES DEL PMP: CONSOLIDADO GENERAL AL CORTE  31/03/2021</t>
  </si>
  <si>
    <t>ESTADO DE LAS ACCIONES DEL PMP:  ACCIONES CERRADAS POR DEPENDENCIA A 31/03/2021</t>
  </si>
  <si>
    <t>ESTADO DE LAS ACCIONES DEL PMP:  ACCIONES ABIERTAS POR DEPENDENCIA A 31/03/2021</t>
  </si>
  <si>
    <t>ESTADO DE LAS ACCIONES DEL PMP:  ACCIONES  INCUMPLIDAS AL CORTE 31/03/2021</t>
  </si>
  <si>
    <t>ESTADO DE LAS ACCIONES DEL PMP:  PLAZOS DE EJECUCIÓN ACCIONES ABIERTAS E INCUMPLIDAS AL CORTE 31/03/2021</t>
  </si>
  <si>
    <t>NÚMERO DE ACCIONES ABIERTAS E INCUMPLIDAS DE ACUERDO A LA FUENTE U ORIGEN DEL HALLAZGO AL CORTE 31/03/2021</t>
  </si>
  <si>
    <r>
      <t xml:space="preserve">15/03/2021:  Seguimiento realizado por María Janneth Romero:
El proceso a través del radicado SPMT 20213120046233  de fecha 09/03/2021 solicita la reprogramación de la acción, de conformidad con los compromisos efectuados en la mesa de trabajo realizada entre la OCI y SPMT de la misma fecha, a través de la cual se analizaron las causas por las cuales no se dio cumplimiento a la accion dentro del plazo formulado, lo que motivo su calificación de incumplida al cierre de febrero de 2021. De acuerdo al resultado de la mesa de trabajo y lo expuesto en la solicitud de reprogramación se da viabilidad a través del radicado OCI-20211700050873 a la solicitud de reprogramación, la cual fue establecida por el proceso para el 12/03/2021, actualización que será incorporara en el consolidado de marzo a publicar en las primeras semanas de abril de 2021.
Conforme lo anterior, a través de correo electrónico de fecha 15/03/ 2021, el proceso allega las evidencias (procedimientos actualizados y pantallazos de la publicación en intranet) que dan cuenta la ejecución integral de la accion. Se precisa a través de la solicitud de la reprogramación que la actualización de los anexos 2 y 3 del procedimiento PM02-PR01, fueron eliminados en la actualización versión 2.0 de éste procedimiento; y se aclara que  para los anexos 4 y 5 no se va a realizar actualización, teniendo en cuenta que corresponden a manuales y cartillas que se encuentran vigentes y no presentan ninguna actualización.
De acuerdo a lo anteriormente expuesto se cierra la acción en la gestión de marzvo y se procede a excluir del PMP  a partir de  abril.
______________________________________
05/03/2021 Seguimiento realizado por María Janneth Romero:
El proceso reporta a través de correo elecrónico el siguiente avance: ".. respecto a la actualización del procedimiento PM-02 PR-02  (Subdirección de PMT), se remitió para aprobación a la OAPI el día 25 de febrero de 2020; que el día 03 de marzo se remitió al correo personal  del funcionario encargado de la revisión y aprobación del proceso toda vez que éste manifestó no tener acceso a su correo institucional ya que se encontraba en periodo de renovación contractual, razón por la cual estamos a la espera de la aprobación por parte de la OAPI del procedimiento PR-02 PM-02. Se anexan capturas de pantalla donde se evidencia lo enunciado, quedo atento."
No obstante lo anteiror, de la verificación realizada a los procedimientos e instructivos de la SPMT publicados en la Intranet realizada por la OCI, se observa:
* PM02-PR01 AUTORIZAR O NO LOS PLANES DE MANEJO DE TRÁNSITO (PMT) POR OBRAS YO EMERGENCIAS Y REALIZAR EL SEGUIMIENTO A SU IMPLEMENTA VERSIÓN 2,0 DE </t>
    </r>
    <r>
      <rPr>
        <b/>
        <sz val="9"/>
        <rFont val="Arial"/>
        <family val="2"/>
      </rPr>
      <t>11-02-2021</t>
    </r>
    <r>
      <rPr>
        <sz val="9"/>
        <rFont val="Arial"/>
        <family val="2"/>
      </rPr>
      <t xml:space="preserve">.
* PM02-PR02 AUTORIZAR LOS PLANES DE MANEJO DE TRÁNSITO (PMT) POR EVENTOS YO AGLOMERACIONES VERSIÓN 1,0 DE </t>
    </r>
    <r>
      <rPr>
        <b/>
        <sz val="9"/>
        <color rgb="FFFF0000"/>
        <rFont val="Arial"/>
        <family val="2"/>
      </rPr>
      <t>18-02-2019.</t>
    </r>
    <r>
      <rPr>
        <sz val="9"/>
        <rFont val="Arial"/>
        <family val="2"/>
      </rPr>
      <t xml:space="preserve">
* PM02-PR01-IN01 INSTRUCTIVO PMT EMERGENCIAS VERSIÓN 1,0 DE </t>
    </r>
    <r>
      <rPr>
        <b/>
        <sz val="9"/>
        <color rgb="FFFF0000"/>
        <rFont val="Arial"/>
        <family val="2"/>
      </rPr>
      <t>18-02-2019.</t>
    </r>
    <r>
      <rPr>
        <sz val="9"/>
        <rFont val="Arial"/>
        <family val="2"/>
      </rPr>
      <t xml:space="preserve">
* PM02-PR01-ANEXO 01 CONCEPTO TÉCNICO PARA GESTIONAR LOS PLANES DE MANEJO DE TRÁNSITO (PMT) POR OBRA VERSIÓN 2,0 DE 02-12-2020.
* PM02-PR01-ANEXO 02 CONCEPTO TÉCNICO 17 VERSIÓN 1,0 DE </t>
    </r>
    <r>
      <rPr>
        <b/>
        <sz val="9"/>
        <color rgb="FFFF0000"/>
        <rFont val="Arial"/>
        <family val="2"/>
      </rPr>
      <t>18-02-2019</t>
    </r>
    <r>
      <rPr>
        <sz val="9"/>
        <rFont val="Arial"/>
        <family val="2"/>
      </rPr>
      <t xml:space="preserve">.
* PM02-PR01-ANEXO 03 CONCEPTO TÉCNICO 18 VERSIÓN 1,0 DE </t>
    </r>
    <r>
      <rPr>
        <b/>
        <sz val="9"/>
        <color rgb="FFFF0000"/>
        <rFont val="Arial"/>
        <family val="2"/>
      </rPr>
      <t>18-02-2019</t>
    </r>
    <r>
      <rPr>
        <sz val="9"/>
        <rFont val="Arial"/>
        <family val="2"/>
      </rPr>
      <t xml:space="preserve">.
* PM02-PR01-ANEXO 04 MANUAL DE PLANEACIÓN Y DISEÑO PARA LA ADMINISTRACIÓN DEL TRÁNSITO Y EL TRANSPORTE VERSIÓN 1,0 DE </t>
    </r>
    <r>
      <rPr>
        <b/>
        <sz val="9"/>
        <color rgb="FFFF0000"/>
        <rFont val="Arial"/>
        <family val="2"/>
      </rPr>
      <t>18-02-2019</t>
    </r>
    <r>
      <rPr>
        <sz val="9"/>
        <rFont val="Arial"/>
        <family val="2"/>
      </rPr>
      <t xml:space="preserve">.
* PM02-PR01-ANEXO 05 PLANES DE MANEJO DE TRÁNSITO VERSIÓN 1,0 DE </t>
    </r>
    <r>
      <rPr>
        <b/>
        <sz val="9"/>
        <color rgb="FFFF0000"/>
        <rFont val="Arial"/>
        <family val="2"/>
      </rPr>
      <t>18-02-2019</t>
    </r>
    <r>
      <rPr>
        <sz val="9"/>
        <rFont val="Arial"/>
        <family val="2"/>
      </rPr>
      <t>.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r>
  </si>
  <si>
    <t>El día 05/04/2021, la  Dirección de Inteligencia para la Movilidad remitió como evidencia el Plan de Trabajo Actualizado para la Organización del Archivo de Gestión DESS y DIM; Las TRD de la DESS y DIM; PA01-PR05-F06 Formato de Inventario Documental de la DESS (Físico) y DIM (Virtual) y PA01-PR08-F10 Hojas de Control.
Una vez analizadas las evidencias estas se encuentran concordancia con la acción y se solicita el cierre.
______________________________
El día 21 de enero del 2021, la Dirección Técnica de Inteligencia para la Movilidad mediante Memorando 20212100009863 solicitó la reprogramación del PMP de la DIM Hallazgo 024-2020 Acción 2, la cual fue aceptada</t>
  </si>
  <si>
    <t>No se logró la meta propuesta del 90%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</si>
  <si>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</si>
  <si>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 xml:space="preserve">Poco conocimiento por parte de los líderes del Sistema Integrado de Gestión  de los lineamientos de comunicación interna. </t>
  </si>
  <si>
    <t>Socializar a los líderes del Sistema Integrado de Gestión,  los lineamientos frente a las solicitudes relacionadas con el diseño y publicación de piezas de comunicación.</t>
  </si>
  <si>
    <t>No. de socializaciones ejecutadas</t>
  </si>
  <si>
    <t>Andrés Fabian Contento Muñoz</t>
  </si>
  <si>
    <t>Contenido de bajo impacto o temas técnicos de díficil recordación para los colaboradores de la Entidad</t>
  </si>
  <si>
    <t>Divulgar de forma clara las temáticas del Sistema Integrado de Gestión Distrital conforme los lineamientos socializados desde la Oficina Asesora de Comunicaciones y Cultura para la Movilidad.</t>
  </si>
  <si>
    <t xml:space="preserve">(No. Total de colaboradores que responden la encuesta con puntaje superior a 80/ No. Total de colaboradores que responden la encuesta)*100
</t>
  </si>
  <si>
    <t>Iván Alexander Díaz Villa/Paola Adriana Corona Miranda/Ligia Rodríguez/Julieth Rojas Betancour</t>
  </si>
  <si>
    <t>Al revisar los documentos del proceso, se evidencia desactualización en la caracterización.</t>
  </si>
  <si>
    <t>Posibilidad de afectación reputacional por posibles requerimientos de entes de control y de los procesos internos de la entidad debido a la gestión del control documental del sistema de gestión de calidad  fuera de los requisitos procedimientales</t>
  </si>
  <si>
    <t>a. Reasignación de proyecto de inversión a nuevo ordenador de gasto. 
b. Revisión de actividades a través de ejercicio de planeación estratégica.</t>
  </si>
  <si>
    <t>Actualizar y publicar el documento- caracterización del Proceso.</t>
  </si>
  <si>
    <t>Caracetrización actualizada y publicada</t>
  </si>
  <si>
    <t>DIRECCIONAMIENTO ESTRATÉGICO</t>
  </si>
  <si>
    <t>COMUNICACIÓN Y CULTURA PARA LA MOVILIDAD</t>
  </si>
  <si>
    <t xml:space="preserve">ENCUESTA MEDICIÓN DEL  IMPACTO DE LA COMUNICACIÓN DEL SISTEMA INTEGRADO DE GESTIÓN </t>
  </si>
  <si>
    <t>PLAN DE MEJORAMIENTO POR AUTOCONTROL</t>
  </si>
  <si>
    <t>OFICINA ASESORA DE COMUNICACIONES Y CULTURA PARA LA MOVILIDAD</t>
  </si>
  <si>
    <t>DIRECCIÓN DE TALENTO HUMANO/SUBDIRECCIÓN ADMINISTRATIVA/SUBSECRETARÍA DE GESTIÓN CORPORATIVA/OFICINA ASESORA DE PLANEACIÓN INSTITUCIONAL</t>
  </si>
  <si>
    <t>001-2021</t>
  </si>
  <si>
    <t>002-2021</t>
  </si>
  <si>
    <t>003-2021</t>
  </si>
  <si>
    <t>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</si>
  <si>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</si>
  <si>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</si>
  <si>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</si>
  <si>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9/12/2020 seguimiento por Julie Martínez para el mes de reporte no se remite ningun seguimiento por el proceso, actividad abienta dentro del tiempo programado para cierre</t>
  </si>
  <si>
    <t>07/04/2021 Seguimiento Julie Martinez, mediante el radicado  se solicita la reprogramación del halazgo, teniendo encuenta que se han presentado demoras en el proceso de contratación para  el acompañamiento de una firma especializada y
avalada por la Fundación MásFamilia como ente certificador para el desarrollo de esta actividad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</si>
  <si>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07/04/2021 Se evidencia la actualización a versión 2 del Instructivo para Gestión del Rendimiento  con Código: PA02-IN07 el cual fue socializado el 25/03/2021, dando cuemplimiento a la actividad establecida y su indicador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</si>
  <si>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07/04/2021 Seguimiento Julie Martinez no se reporta avance por el área, sin embargo se verifica y  la  acción se encuentra dentro del periodo de ejecución de acuerdo a lo  planificado.
05/03/2021 Seguimiento Julie Martinez SE evidencia el seguimient y la divulgacion realizado por atlento humano se recomienda establecer fechas de presentación en las evaluaciones con el fin de contar con el 100% de las mismas en la fecha establecida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</si>
  <si>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</si>
  <si>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</si>
  <si>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09/04/2021: Se remite justiiccion junto con las actas y la matirz de control. se evidencia cumplimiento de la acción, y se cierra.
5/3/2021: No se remitió evidencia por encontrarse en términos
5/2/2021: No se remitió evidencia por encontrarse en términos
31/12/2020: No se remite evidencia por estar en términos
</t>
  </si>
  <si>
    <t xml:space="preserve">09/04/2021: Con la Justificación de cumplimiento de la gestión, se aprecia en las actas allegadas, que se dió cumplimiento. Se solicita cierre de la acción
..5/3/2021: No se remitió evidencia por encontrarse en términos
5/2/2021: No se remitió evidencia por encontrarse en términos
31/12/2020: No se remite evidencia por estar en términos
</t>
  </si>
  <si>
    <t xml:space="preserve">09/04/2021: Se allega la justificación del cumplimiento junto con los soportes. Evaluados, se considera que la acción  se cumplio y se cierra.
5/3/2021: No se remitió evidencia por encontrarse en términos
5/2/2021: No se remitió evidencia por encontrarse en términos
31/12/2020: No se remite evidencia por estar en términos
</t>
  </si>
  <si>
    <t xml:space="preserve">09/04/201: Junto con la justificación, se allegan las evidencias del cimplimineto de lam acción, tal como 1. pm04-m02-manual-de-gestion-de-pqrsd-v-30-22-12-2020 y la socialixación. se cierra la acci´n.
5/3/2021: No se remitió evidencia por encontrarse en términos
5/2/2021: No se remitió evidencia por encontrarse en términos
31/12/2020: No se remite evidencia por estar en términos
</t>
  </si>
  <si>
    <t xml:space="preserve">09/04/2021: Se adjunta a la justificación del cumplimeinto de la acción, el formarto 1. pm04-m01-pt01-v1.0-de-24-12-2020 y la socialización. Se cierra la acción, dado que se cumplió.
5/3/2021: No se remitió evidencia por encontrarse en términos
5/2/2021: No se remitió evidencia por encontrarse en términos
31/12/2020: No se remite evidencia por estar en términos
</t>
  </si>
  <si>
    <t xml:space="preserve">09/04/2021: La Direccion de contratacion solicita reprogramacion de la accion mediante memorando 20215300046413 del 9/03/2021
Seguimiento realizado el 07/12/2020
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Recomendación: Modificar la fecha de terminación de la acción para el día 31/12/2020.
ACCIÓN ABIERTA  
Seguimiento realizado el 08/09/2020. 
Pendiente que el proceso aporte analisis de causas para proceder a  verificar la solicitud realizada, el mes pasado.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</si>
  <si>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09/04/2021: La Direccion de contratacion solicita reprogramacion de la accion mediante memorando 20215300046413 .
Seguimiento realizado el 07/12/2020
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Conclusión: Se evidencia avance en el cumplimiento del indicador y la  acción propuesta.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Recomendación: Modificar la fecha de terminación de la acción para el día 31/12/2020.
ACCIÓN ABIERTA  
Seguimiento realizado el 08/09/2020. 
La Dirección de COntratación, aporta como evidencia avance en el cumpliminto de la acción.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</si>
  <si>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09/04/2021:  Como evidencia de la gestión realizada por la Dirección de contratación, pantallazo del informe que remite la Dirección al Sideap, circular CIRCULAR SDM-DC 209509 DE 2020 del 23/12/2020 , se procede al cierre por cumplimiento del indicador. CONCLUCION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</si>
  <si>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09/04/2021: Se aporta como evidencia los pantallazos de la actualizacion del directorio de contratistas en SIDEAP asi como las bases de datos de contratos 2021 ( Se realizo revision de dos registros en el sistema, No se pudo realizar  mas verificacion en Sideap pq estaba caida la pagina web) 
CONCLUSION: Se procede al cierre por cumplimiento de la acción e indicador.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</si>
  <si>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09/4/2021:  Se aportan seguimientos a la gestion de los contratos en la plaforma SECOP. 
CONCLUSION: ACCION EN EJECUCION
Seguimiento realizado el 08/01/2021. 
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Acción en ejecución.   
CONCLUSION: ACCION ABIERTA</t>
  </si>
  <si>
    <t>9/04/2021: Se adjunta como avance el INSTRUCTIVO SECRETARIA TÉCNICA COMITÉ DE CONTRATACIÓN - SDM
Código: PA05-IN07 Versión: 1.0, aun no se encuentra en la Intranet publicado. 
CONCLUSION: ACCION EN EJECUCION</t>
  </si>
  <si>
    <t>9/04/2021: Presentacion de informe mes de marzo en relacion con los con los modulos apoderado, MASC, Judicial, Tutelas del siprojweb, 
5/03/2021: SGJ remitio el tercer informe de seguimiento realizado en el mes de febrero   en relacion con los modulos apoderado, MASC, Judicial, Tutelas del siprojweb, 
Acción en ejecución.   
CONCLUSION: ACCION ABIERTA
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CONCLUSION: ACCION ABIERTA</t>
  </si>
  <si>
    <t>9/04/2021: Presentacion de informe mes de marzo en relacion con los con los modulos apoderado, MASC, Judicial, Tutelas del siprojweb, 
CONCLUSION: ACCION EN EJECUCION
5/03/2021: SGJ remitio el tercer informe de seguimiento realizado en el mes de febrero en relacion con los modulos apoderado. MASC, Judicial , tutelas.
Acción en ejecución.   
CONCLUSION: ACCION ABIERTA
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CONCLUSION: ACCION ABIERTA</t>
  </si>
  <si>
    <t>9/04/2021: Se aporta convocataria y acta de seguimiento a los planes de mejoramiento del 24/03/2021 de la SGJ</t>
  </si>
  <si>
    <r>
      <t xml:space="preserve">09/04/2021:  Seguimiento realizado por María Janneth Romero
No se reporta por parte del proceso responsable de ejecución, avance en la gestión adelantada; conforme lo anterior se mantiene lo observado al cierre de enero y febrero:
Teniendo en cuenta que el plazo de ejecución vence en mayo se recomienda adelantar la socialización que se encuentra pendiente, de tal manera que se de cumplimiento integral a lo formulado en el indicador y meta de la acción.
______________________________
05/03/2021: Seguimiento realizado por María Janneth Romero
No se reporta por parte del proceso responsable de ejecución, avance en la gestión adelantada; conforme lo anterior se mantiene lo observado al cierre de enero:
</t>
    </r>
    <r>
      <rPr>
        <i/>
        <sz val="9"/>
        <rFont val="Arial"/>
        <family val="2"/>
      </rPr>
      <t>Teniendo en cuenta que el plazo de ejecución vence en mayo se recomienda adelantar la socialización que se encuentra pendiente, de tal manera que se de cumplimiento integral a lo formulado en el indicador y meta de la acción.</t>
    </r>
    <r>
      <rPr>
        <sz val="9"/>
        <rFont val="Arial"/>
        <family val="2"/>
      </rPr>
      <t xml:space="preserve">
______________________________
03/02/2021: Seguimiento realizado por María Janneth Romero:
El proceso aporta como evidencia las evaluaciones realizadas sobre la aprehensión de conocimiento respecto a  la socialización llevada a cabo el 29/01/2021,  sobre el concepto tecnico PM</t>
    </r>
    <r>
      <rPr>
        <sz val="9"/>
        <color rgb="FFFF0000"/>
        <rFont val="Arial"/>
        <family val="2"/>
      </rPr>
      <t>T, asi como la lista de asistencia.  De igual manera a través de correo electrónico  de fecha 03/02/2021, se realiza la siguiente presicion: "no se realizó presentación toda vez que la socialización se iba realizando mediante la muestra de pantalla".</t>
    </r>
    <r>
      <rPr>
        <sz val="9"/>
        <rFont val="Arial"/>
        <family val="2"/>
      </rPr>
      <t xml:space="preserve">
Teniendo en cuenta que el plazo de ejecución vence en mayo se recomienda adelantar la socialización que se encuentra pendiente, de tal manera que se de cumplimiento integral a lo formulado en el indicador y meta de la acción.
____________________________
05/01/2021 Seguimiento realizado por María Janneth Romero:
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t>
    </r>
  </si>
  <si>
    <t xml:space="preserve">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</si>
  <si>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DTH - SA</t>
  </si>
  <si>
    <t>OACCM</t>
  </si>
  <si>
    <t>15/03/2021:  Seguimiento realizado por María Janneth Romero:
El proceso a través del radicado SPMT 20213120046233  de fecha 09/03/2021 solicita la reprogramación de la acción, de conformidad con los compromisos efectuados en la mesa de trabajo realizada entre la OCI y SPMT de la misma fecha, a través de la cual se analizaron las causas por las cuales no se dio cumplimiento a la accion dentro del plazo formulado, lo que motivo su calificación de incumplida al cierre de febrero de 2021. De acuerdo al resultado de la mesa de trabajo y lo expuesto en la solicitud de reprogramación se da viabilidad a través del radicado OCI-20211700050873 a la solicitud de reprogramación, la cual fue establecida por el proceso para el 12/03/2021, actualización que será incorporara en el consolidado de marzo a publicar en las primeras semanas de abril de 2021.
Conforme lo anterior, a través de correo electrónico de fecha 15/03/ 2021, el proceso allega las evidencias (procedimientos actualizados y pantallazos de la publicación en intranet) que dan cuenta la ejecución integral de la accion. Se precisa a través de la solicitud de la reprogramación que la actualización de los anexos 2 y 3 del procedimiento PM02-PR01, fueron eliminados en la actualización versión 2.0 de éste procedimiento; y se aclara que  para los anexos 4 y 5 no se va a realizar actualización, teniendo en cuenta que corresponden a manuales y cartillas que se encuentran vigentes y no presentan ninguna actualización.
De acuerdo a lo anteriormente expuesto se cierra la acción en la gestión de marzvo y se procede a excluir del PMP  a partir de  abril.
______________________________________
05/03/2021 Seguimiento realizado por María Janneth Romero:
El proceso reporta a través de correo elecrónico el siguiente avance: ".. respecto a la actualización del procedimiento PM-02 PR-02  (Subdirección de PMT), se remitió para aprobación a la OAPI el día 25 de febrero de 2020; que el día 03 de marzo se remitió al correo personal  del funcionario encargado de la revisión y aprobación del proceso toda vez que éste manifestó no tener acceso a su correo institucional ya que se encontraba en periodo de renovación contractual, razón por la cual estamos a la espera de la aprobación por parte de la OAPI del procedimiento PR-02 PM-02. Se anexan capturas de pantalla donde se evidencia lo enunciado, quedo atento."
No obstante lo anteiror, de la verificación realizada a los procedimientos e instructivos de la SPMT publicados en la Intranet realizada por la OCI,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</si>
  <si>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MARZO</t>
  </si>
  <si>
    <t xml:space="preserve">07/04/2021 Seguimiento Julie Martinez, mediante el radicado 20216120051703 se solicita la reprogramación del halazgo, teniendo en con el fin de realizar las pruebas para puesta en marcha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</si>
</sst>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b/>
      <sz val="20"/>
      <color indexed="8"/>
      <name val="Calibri"/>
      <family val="2"/>
      <scheme val="minor"/>
    </font>
    <font>
      <sz val="9"/>
      <color rgb="FFFF0000"/>
      <name val="Arial"/>
      <family val="2"/>
    </font>
    <font>
      <i/>
      <sz val="9"/>
      <name val="Arial"/>
      <family val="2"/>
    </font>
    <font>
      <sz val="9"/>
      <name val="Arial"/>
    </font>
    <font>
      <sz val="9"/>
      <color rgb="FFFF0000"/>
      <name val="Arial"/>
    </font>
    <font>
      <sz val="10"/>
      <color theme="1"/>
      <name val="Arial"/>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s>
  <cellStyleXfs count="6">
    <xf numFmtId="0" fontId="0" fillId="0" borderId="0"/>
    <xf numFmtId="0" fontId="11" fillId="0" borderId="0"/>
    <xf numFmtId="0" fontId="11" fillId="0" borderId="0"/>
    <xf numFmtId="0" fontId="15" fillId="0" borderId="0"/>
    <xf numFmtId="0" fontId="8" fillId="0" borderId="0"/>
    <xf numFmtId="9" fontId="26" fillId="0" borderId="0" applyFont="0" applyFill="0" applyBorder="0" applyAlignment="0" applyProtection="0"/>
  </cellStyleXfs>
  <cellXfs count="125">
    <xf numFmtId="0" fontId="0" fillId="0" borderId="0" xfId="0"/>
    <xf numFmtId="0" fontId="9" fillId="0" borderId="0" xfId="0" applyFont="1" applyFill="1" applyAlignment="1">
      <alignment horizontal="left"/>
    </xf>
    <xf numFmtId="0" fontId="10" fillId="0" borderId="0" xfId="0" applyFont="1" applyFill="1" applyAlignment="1">
      <alignment horizontal="left"/>
    </xf>
    <xf numFmtId="0" fontId="11" fillId="0" borderId="0" xfId="0" applyFont="1" applyFill="1" applyAlignment="1">
      <alignment horizontal="left"/>
    </xf>
    <xf numFmtId="0" fontId="18" fillId="2" borderId="0" xfId="0" applyFont="1" applyFill="1"/>
    <xf numFmtId="165" fontId="11" fillId="0" borderId="0" xfId="0" applyNumberFormat="1" applyFont="1" applyFill="1" applyAlignment="1">
      <alignment horizontal="left"/>
    </xf>
    <xf numFmtId="0" fontId="14" fillId="0" borderId="0" xfId="0" applyFont="1" applyFill="1" applyAlignment="1">
      <alignment horizontal="left"/>
    </xf>
    <xf numFmtId="164" fontId="14" fillId="0" borderId="1" xfId="0" applyNumberFormat="1"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2" borderId="0" xfId="3" applyFont="1" applyFill="1" applyAlignment="1" applyProtection="1">
      <alignment horizontal="center" vertical="center" wrapText="1"/>
    </xf>
    <xf numFmtId="0" fontId="12" fillId="3" borderId="1" xfId="3" applyFont="1" applyFill="1" applyBorder="1" applyAlignment="1" applyProtection="1">
      <alignment horizontal="center" vertical="center" wrapText="1"/>
    </xf>
    <xf numFmtId="0" fontId="12" fillId="4" borderId="1" xfId="3" applyFont="1" applyFill="1" applyBorder="1" applyAlignment="1" applyProtection="1">
      <alignment horizontal="center" vertical="center" wrapText="1"/>
    </xf>
    <xf numFmtId="0" fontId="12" fillId="3" borderId="1" xfId="3" applyFont="1" applyFill="1" applyBorder="1" applyAlignment="1" applyProtection="1">
      <alignment horizontal="center" vertical="center" wrapText="1"/>
    </xf>
    <xf numFmtId="0" fontId="12" fillId="3" borderId="1" xfId="3" applyFont="1" applyFill="1" applyBorder="1" applyAlignment="1" applyProtection="1">
      <alignment horizontal="center" vertical="center" wrapText="1"/>
    </xf>
    <xf numFmtId="0" fontId="12" fillId="3" borderId="1" xfId="3" applyFont="1" applyFill="1" applyBorder="1" applyAlignment="1" applyProtection="1">
      <alignment horizontal="center" vertical="center" wrapText="1"/>
    </xf>
    <xf numFmtId="0" fontId="12" fillId="4" borderId="1" xfId="3" applyFont="1" applyFill="1" applyBorder="1" applyAlignment="1" applyProtection="1">
      <alignment horizontal="center" vertical="center" wrapText="1"/>
    </xf>
    <xf numFmtId="0" fontId="20" fillId="3" borderId="1" xfId="3" applyFont="1" applyFill="1" applyBorder="1" applyAlignment="1" applyProtection="1">
      <alignment horizontal="center" vertical="center" wrapText="1"/>
    </xf>
    <xf numFmtId="0" fontId="12" fillId="3" borderId="1" xfId="3" applyFont="1" applyFill="1" applyBorder="1" applyAlignment="1" applyProtection="1">
      <alignment horizontal="center" vertical="center" wrapText="1"/>
    </xf>
    <xf numFmtId="0" fontId="12" fillId="4" borderId="1" xfId="3" applyFont="1" applyFill="1" applyBorder="1" applyAlignment="1" applyProtection="1">
      <alignment horizontal="center" vertical="center" wrapText="1"/>
    </xf>
    <xf numFmtId="0" fontId="14" fillId="0" borderId="1" xfId="0" applyFont="1" applyFill="1" applyBorder="1" applyAlignment="1">
      <alignment horizontal="left" vertical="top"/>
    </xf>
    <xf numFmtId="0" fontId="14" fillId="0" borderId="1" xfId="0" applyFont="1" applyFill="1" applyBorder="1" applyAlignment="1">
      <alignment horizontal="center"/>
    </xf>
    <xf numFmtId="0" fontId="14" fillId="0" borderId="1" xfId="0" applyNumberFormat="1" applyFont="1" applyFill="1" applyBorder="1" applyAlignment="1">
      <alignment horizontal="center"/>
    </xf>
    <xf numFmtId="0" fontId="14" fillId="0" borderId="1" xfId="0" applyFont="1" applyFill="1" applyBorder="1"/>
    <xf numFmtId="166" fontId="14" fillId="0" borderId="1" xfId="0" applyNumberFormat="1" applyFont="1" applyFill="1" applyBorder="1"/>
    <xf numFmtId="0" fontId="14" fillId="0" borderId="1" xfId="0" applyNumberFormat="1" applyFont="1" applyFill="1" applyBorder="1"/>
    <xf numFmtId="0" fontId="14" fillId="0" borderId="1" xfId="0" applyFont="1" applyFill="1" applyBorder="1" applyAlignment="1">
      <alignment wrapText="1"/>
    </xf>
    <xf numFmtId="0" fontId="14" fillId="0" borderId="1" xfId="0" applyFont="1" applyFill="1" applyBorder="1" applyAlignment="1">
      <alignment horizontal="left"/>
    </xf>
    <xf numFmtId="165" fontId="14" fillId="0" borderId="1" xfId="0" applyNumberFormat="1" applyFont="1" applyFill="1" applyBorder="1" applyAlignment="1">
      <alignment horizontal="left"/>
    </xf>
    <xf numFmtId="164" fontId="14" fillId="0" borderId="1" xfId="0" applyNumberFormat="1" applyFont="1" applyFill="1" applyBorder="1" applyAlignment="1">
      <alignment horizontal="left"/>
    </xf>
    <xf numFmtId="0" fontId="14" fillId="0" borderId="1" xfId="0" applyFont="1" applyFill="1" applyBorder="1" applyAlignment="1">
      <alignment vertical="top" wrapText="1"/>
    </xf>
    <xf numFmtId="0" fontId="14" fillId="0" borderId="1" xfId="0" applyNumberFormat="1" applyFont="1" applyFill="1" applyBorder="1" applyAlignment="1">
      <alignment vertical="top" wrapText="1"/>
    </xf>
    <xf numFmtId="166" fontId="14" fillId="0" borderId="1" xfId="0" applyNumberFormat="1" applyFont="1" applyFill="1" applyBorder="1" applyAlignment="1"/>
    <xf numFmtId="166" fontId="14" fillId="0" borderId="1" xfId="0" applyNumberFormat="1" applyFont="1" applyFill="1" applyBorder="1" applyAlignment="1">
      <alignment wrapText="1"/>
    </xf>
    <xf numFmtId="0" fontId="8"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4" fillId="0" borderId="1" xfId="0" applyNumberFormat="1" applyFont="1" applyFill="1" applyBorder="1" applyAlignment="1">
      <alignment horizontal="left"/>
    </xf>
    <xf numFmtId="0" fontId="14" fillId="0" borderId="1" xfId="0" applyFont="1" applyFill="1" applyBorder="1" applyAlignment="1">
      <alignment horizontal="left" wrapText="1"/>
    </xf>
    <xf numFmtId="0" fontId="9" fillId="0" borderId="0" xfId="0" applyFont="1"/>
    <xf numFmtId="0" fontId="9" fillId="0" borderId="0" xfId="0" applyFont="1" applyAlignment="1">
      <alignment horizontal="center"/>
    </xf>
    <xf numFmtId="0" fontId="24"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4"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9" fillId="0" borderId="0" xfId="0" applyFont="1" applyAlignment="1">
      <alignment wrapText="1"/>
    </xf>
    <xf numFmtId="0" fontId="9" fillId="0" borderId="0" xfId="0" applyFont="1" applyAlignment="1">
      <alignment horizontal="center" wrapText="1"/>
    </xf>
    <xf numFmtId="0" fontId="0" fillId="0" borderId="0" xfId="0" pivotButton="1" applyAlignment="1">
      <alignment wrapText="1"/>
    </xf>
    <xf numFmtId="14" fontId="12" fillId="3" borderId="1" xfId="3" applyNumberFormat="1" applyFont="1" applyFill="1" applyBorder="1" applyAlignment="1" applyProtection="1">
      <alignment horizontal="center" vertical="center" wrapText="1"/>
    </xf>
    <xf numFmtId="14" fontId="12" fillId="4" borderId="1" xfId="3" applyNumberFormat="1" applyFont="1" applyFill="1" applyBorder="1" applyAlignment="1" applyProtection="1">
      <alignment horizontal="center" vertical="center" wrapText="1"/>
    </xf>
    <xf numFmtId="14" fontId="14" fillId="0" borderId="1" xfId="0" applyNumberFormat="1" applyFont="1" applyFill="1" applyBorder="1" applyAlignment="1">
      <alignment horizontal="right" vertical="center"/>
    </xf>
    <xf numFmtId="14" fontId="14" fillId="0" borderId="1" xfId="0" applyNumberFormat="1" applyFont="1" applyFill="1" applyBorder="1" applyAlignment="1">
      <alignment horizontal="right" vertical="center" wrapText="1"/>
    </xf>
    <xf numFmtId="14" fontId="14" fillId="0" borderId="1" xfId="0" applyNumberFormat="1" applyFont="1" applyFill="1" applyBorder="1" applyAlignment="1">
      <alignment horizontal="right"/>
    </xf>
    <xf numFmtId="14" fontId="11" fillId="0" borderId="0" xfId="0" applyNumberFormat="1" applyFont="1" applyFill="1" applyAlignment="1">
      <alignment horizontal="right"/>
    </xf>
    <xf numFmtId="14" fontId="14" fillId="0" borderId="0" xfId="0" applyNumberFormat="1" applyFont="1" applyFill="1" applyAlignment="1">
      <alignment horizontal="right"/>
    </xf>
    <xf numFmtId="0" fontId="12" fillId="3" borderId="1" xfId="3" applyFont="1" applyFill="1" applyBorder="1" applyAlignment="1" applyProtection="1">
      <alignment horizontal="center" vertical="center" wrapText="1"/>
    </xf>
    <xf numFmtId="0" fontId="12" fillId="4" borderId="1" xfId="3" applyFont="1" applyFill="1" applyBorder="1" applyAlignment="1" applyProtection="1">
      <alignment horizontal="center" vertical="center" wrapText="1"/>
    </xf>
    <xf numFmtId="0" fontId="23" fillId="0" borderId="0" xfId="0" applyFont="1"/>
    <xf numFmtId="0" fontId="24" fillId="0" borderId="0" xfId="0" applyFont="1" applyAlignment="1">
      <alignment horizontal="center"/>
    </xf>
    <xf numFmtId="0" fontId="25" fillId="0" borderId="0" xfId="0" applyFont="1"/>
    <xf numFmtId="0" fontId="12" fillId="3" borderId="1" xfId="3" applyFont="1" applyFill="1" applyBorder="1" applyAlignment="1" applyProtection="1">
      <alignment horizontal="center" vertical="center" wrapText="1"/>
    </xf>
    <xf numFmtId="0" fontId="12" fillId="4" borderId="1" xfId="3" applyFont="1" applyFill="1" applyBorder="1" applyAlignment="1" applyProtection="1">
      <alignment horizontal="center" vertical="center" wrapText="1"/>
    </xf>
    <xf numFmtId="164" fontId="14" fillId="0" borderId="1" xfId="0" applyNumberFormat="1" applyFont="1" applyFill="1" applyBorder="1" applyAlignment="1">
      <alignment horizontal="left"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2" fillId="4" borderId="1" xfId="3" applyNumberFormat="1" applyFont="1" applyFill="1" applyBorder="1" applyAlignment="1" applyProtection="1">
      <alignment horizontal="right" vertical="center" wrapText="1"/>
    </xf>
    <xf numFmtId="14" fontId="12" fillId="3" borderId="1" xfId="3" applyNumberFormat="1" applyFont="1" applyFill="1" applyBorder="1" applyAlignment="1" applyProtection="1">
      <alignment horizontal="right" vertical="center" wrapText="1"/>
    </xf>
    <xf numFmtId="0" fontId="7" fillId="0" borderId="0" xfId="4" applyFont="1"/>
    <xf numFmtId="14" fontId="14" fillId="0" borderId="1" xfId="0" applyNumberFormat="1" applyFont="1" applyFill="1" applyBorder="1" applyAlignment="1">
      <alignment wrapText="1"/>
    </xf>
    <xf numFmtId="9" fontId="14" fillId="0" borderId="1" xfId="5" applyFont="1" applyFill="1" applyBorder="1" applyAlignment="1">
      <alignment horizontal="left"/>
    </xf>
    <xf numFmtId="0" fontId="0" fillId="9" borderId="0" xfId="0" applyNumberFormat="1" applyFill="1"/>
    <xf numFmtId="0" fontId="6" fillId="0" borderId="0" xfId="4" applyFont="1"/>
    <xf numFmtId="0" fontId="5" fillId="0" borderId="0" xfId="4" applyFont="1"/>
    <xf numFmtId="0" fontId="21" fillId="0" borderId="0" xfId="4" applyFont="1" applyAlignment="1">
      <alignment wrapText="1"/>
    </xf>
    <xf numFmtId="0" fontId="22" fillId="0" borderId="0" xfId="4" applyFont="1" applyAlignment="1">
      <alignment wrapText="1"/>
    </xf>
    <xf numFmtId="0" fontId="8" fillId="0" borderId="0" xfId="4" applyAlignment="1">
      <alignment wrapText="1"/>
    </xf>
    <xf numFmtId="0" fontId="25" fillId="5" borderId="0" xfId="0" applyFont="1" applyFill="1" applyAlignment="1">
      <alignment horizontal="left" wrapText="1"/>
    </xf>
    <xf numFmtId="0" fontId="25" fillId="8" borderId="0" xfId="0" applyFont="1" applyFill="1" applyAlignment="1">
      <alignment horizontal="left" wrapText="1"/>
    </xf>
    <xf numFmtId="0" fontId="25" fillId="9" borderId="0" xfId="0" applyFont="1" applyFill="1" applyAlignment="1">
      <alignment horizontal="left" wrapText="1"/>
    </xf>
    <xf numFmtId="0" fontId="0" fillId="0" borderId="0" xfId="0" applyAlignment="1">
      <alignment horizontal="left" vertical="top" wrapText="1"/>
    </xf>
    <xf numFmtId="0" fontId="4" fillId="0" borderId="0" xfId="4" applyFont="1"/>
    <xf numFmtId="0" fontId="0" fillId="0" borderId="0" xfId="0" applyAlignment="1">
      <alignment horizontal="left" wrapText="1" indent="1"/>
    </xf>
    <xf numFmtId="0" fontId="12" fillId="4" borderId="1" xfId="3" applyFont="1" applyFill="1" applyBorder="1" applyAlignment="1" applyProtection="1">
      <alignment horizontal="center" vertical="center" wrapText="1"/>
    </xf>
    <xf numFmtId="0" fontId="3" fillId="0" borderId="0" xfId="4" applyFont="1"/>
    <xf numFmtId="9" fontId="0" fillId="0" borderId="0" xfId="0" applyNumberFormat="1"/>
    <xf numFmtId="0" fontId="0" fillId="8" borderId="0" xfId="0" applyNumberFormat="1" applyFill="1"/>
    <xf numFmtId="0" fontId="2" fillId="0" borderId="0" xfId="4" applyFont="1"/>
    <xf numFmtId="0" fontId="0" fillId="5" borderId="0" xfId="0" applyNumberFormat="1" applyFill="1"/>
    <xf numFmtId="0" fontId="0" fillId="10" borderId="0" xfId="0" applyFill="1"/>
    <xf numFmtId="14" fontId="0" fillId="10" borderId="0" xfId="0" applyNumberFormat="1" applyFill="1"/>
    <xf numFmtId="14" fontId="0" fillId="10" borderId="0" xfId="0" applyNumberFormat="1" applyFill="1" applyAlignment="1">
      <alignment horizontal="right"/>
    </xf>
    <xf numFmtId="9" fontId="0" fillId="10" borderId="0" xfId="0" applyNumberFormat="1" applyFill="1"/>
    <xf numFmtId="0" fontId="0" fillId="0" borderId="0" xfId="0" applyAlignment="1">
      <alignment horizontal="left" vertical="top"/>
    </xf>
    <xf numFmtId="0" fontId="1" fillId="0" borderId="0" xfId="4" applyFont="1"/>
    <xf numFmtId="0" fontId="30" fillId="0" borderId="0" xfId="0" applyFont="1" applyAlignment="1">
      <alignment horizontal="left" wrapText="1"/>
    </xf>
    <xf numFmtId="0" fontId="31" fillId="0" borderId="0" xfId="0" applyFont="1" applyFill="1" applyAlignment="1">
      <alignment horizontal="left" wrapText="1"/>
    </xf>
    <xf numFmtId="0" fontId="32" fillId="0" borderId="0" xfId="0" applyNumberFormat="1" applyFont="1" applyFill="1"/>
    <xf numFmtId="0" fontId="32" fillId="0" borderId="0" xfId="0" applyNumberFormat="1" applyFont="1"/>
    <xf numFmtId="0" fontId="32" fillId="0" borderId="0" xfId="0" applyFont="1"/>
    <xf numFmtId="0" fontId="32" fillId="0" borderId="0" xfId="0" applyNumberFormat="1" applyFont="1" applyAlignment="1">
      <alignment horizontal="center"/>
    </xf>
    <xf numFmtId="0" fontId="32" fillId="7" borderId="0" xfId="0" applyNumberFormat="1" applyFont="1" applyFill="1" applyAlignment="1">
      <alignment horizontal="center"/>
    </xf>
    <xf numFmtId="0" fontId="32" fillId="0" borderId="0" xfId="0" applyFont="1" applyAlignment="1">
      <alignment horizontal="center"/>
    </xf>
    <xf numFmtId="0" fontId="27" fillId="0" borderId="0" xfId="4" applyFont="1" applyAlignment="1">
      <alignment horizontal="center" wrapText="1"/>
    </xf>
    <xf numFmtId="0" fontId="12" fillId="3" borderId="1" xfId="3" applyFont="1" applyFill="1" applyBorder="1" applyAlignment="1" applyProtection="1">
      <alignment horizontal="center" vertical="center" wrapText="1"/>
    </xf>
    <xf numFmtId="0" fontId="11" fillId="2" borderId="1" xfId="1" applyFont="1" applyFill="1" applyBorder="1" applyAlignment="1">
      <alignment horizontal="center"/>
    </xf>
    <xf numFmtId="0" fontId="13" fillId="2" borderId="1" xfId="1" applyFont="1" applyFill="1" applyBorder="1" applyAlignment="1">
      <alignment horizontal="center" vertical="center"/>
    </xf>
    <xf numFmtId="0" fontId="13" fillId="2" borderId="2"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protection locked="0"/>
    </xf>
    <xf numFmtId="0" fontId="13" fillId="2" borderId="4"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12" fillId="4" borderId="1" xfId="3" applyFont="1" applyFill="1" applyBorder="1" applyAlignment="1" applyProtection="1">
      <alignment horizontal="center" vertical="center" wrapText="1"/>
    </xf>
    <xf numFmtId="9" fontId="0" fillId="10" borderId="0" xfId="0" applyNumberFormat="1" applyFill="1" applyAlignment="1">
      <alignment horizontal="right" vertical="center"/>
    </xf>
    <xf numFmtId="9" fontId="0" fillId="0" borderId="0" xfId="0" applyNumberFormat="1" applyFill="1" applyAlignment="1">
      <alignment horizontal="right" vertical="center"/>
    </xf>
    <xf numFmtId="9" fontId="0" fillId="0" borderId="0" xfId="5" applyFont="1" applyFill="1" applyAlignment="1">
      <alignment horizontal="right" vertical="center"/>
    </xf>
    <xf numFmtId="0" fontId="0" fillId="0" borderId="0" xfId="0" applyFill="1"/>
  </cellXfs>
  <cellStyles count="6">
    <cellStyle name="Normal" xfId="0" builtinId="0"/>
    <cellStyle name="Normal 2" xfId="1"/>
    <cellStyle name="Normal 3" xfId="2"/>
    <cellStyle name="Normal 4" xfId="3"/>
    <cellStyle name="Normal 5" xfId="4"/>
    <cellStyle name="Porcentaje" xfId="5" builtinId="5"/>
  </cellStyles>
  <dxfs count="454">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wrapText="0" readingOrder="0"/>
    </dxf>
    <dxf>
      <alignment wrapText="1" readingOrder="0"/>
    </dxf>
    <dxf>
      <fill>
        <patternFill patternType="solid">
          <bgColor rgb="FF92D05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fill>
        <patternFill>
          <bgColor rgb="FF92D050"/>
        </patternFill>
      </fill>
    </dxf>
    <dxf>
      <alignment wrapText="0" readingOrder="0"/>
    </dxf>
    <dxf>
      <alignment wrapText="1" readingOrder="0"/>
    </dxf>
    <dxf>
      <fill>
        <patternFill>
          <bgColor rgb="FF92D050"/>
        </patternFill>
      </fill>
    </dxf>
    <dxf>
      <fill>
        <patternFill>
          <bgColor rgb="FF92D050"/>
        </patternFill>
      </fill>
    </dxf>
    <dxf>
      <fill>
        <patternFill>
          <bgColor rgb="FF92D050"/>
        </patternFill>
      </fill>
    </dxf>
    <dxf>
      <fill>
        <patternFill>
          <bgColor rgb="FF92D050"/>
        </patternFill>
      </fill>
    </dxf>
    <dxf>
      <alignment wrapText="0" readingOrder="0"/>
    </dxf>
    <dxf>
      <alignment wrapText="1" readingOrder="0"/>
    </dxf>
    <dxf>
      <alignment wrapText="0" readingOrder="0"/>
    </dxf>
    <dxf>
      <alignment wrapText="1" readingOrder="0"/>
    </dxf>
    <dxf>
      <fill>
        <patternFill patternType="solid">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bgColor rgb="FFFFFF00"/>
        </patternFill>
      </fill>
    </dxf>
    <dxf>
      <fill>
        <patternFill>
          <bgColor rgb="FFFFFF00"/>
        </patternFill>
      </fill>
    </dxf>
    <dxf>
      <alignment horizontal="center" readingOrder="0"/>
    </dxf>
    <dxf>
      <alignment horizontal="center" readingOrder="0"/>
    </dxf>
    <dxf>
      <alignment horizontal="center" readingOrder="0"/>
    </dxf>
    <dxf>
      <font>
        <color theme="0"/>
      </font>
    </dxf>
    <dxf>
      <font>
        <color theme="0"/>
      </font>
    </dxf>
    <dxf>
      <font>
        <color theme="0"/>
      </font>
    </dxf>
    <dxf>
      <font>
        <color theme="4" tint="0.79998168889431442"/>
      </font>
    </dxf>
    <dxf>
      <font>
        <color theme="4" tint="0.79998168889431442"/>
      </font>
    </dxf>
    <dxf>
      <font>
        <color theme="4" tint="0.79998168889431442"/>
      </font>
    </dxf>
    <dxf>
      <alignment wrapText="1" indent="0" readingOrder="0"/>
    </dxf>
    <dxf>
      <alignment wrapText="1" indent="0" readingOrder="0"/>
    </dxf>
    <dxf>
      <alignment wrapText="1" indent="0" readingOrder="0"/>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font>
        <color rgb="FFFF0000"/>
      </font>
    </dxf>
    <dxf>
      <font>
        <color rgb="FFFF0000"/>
      </font>
    </dxf>
    <dxf>
      <font>
        <color rgb="FFFF0000"/>
      </font>
    </dxf>
    <dxf>
      <font>
        <color rgb="FFFF0000"/>
      </font>
    </dxf>
    <dxf>
      <font>
        <color rgb="FFFF0000"/>
      </font>
    </dxf>
    <dxf>
      <font>
        <color rgb="FFFF0000"/>
      </font>
    </dxf>
    <dxf>
      <fill>
        <patternFill patternType="solid">
          <bgColor rgb="FFFFFF00"/>
        </patternFill>
      </fill>
    </dxf>
    <dxf>
      <fill>
        <patternFill patternType="solid">
          <bgColor rgb="FFFFFF00"/>
        </patternFill>
      </fill>
    </dxf>
    <dxf>
      <alignment wrapText="1" readingOrder="0"/>
    </dxf>
    <dxf>
      <font>
        <sz val="9"/>
      </font>
    </dxf>
    <dxf>
      <alignment vertical="top" readingOrder="0"/>
    </dxf>
    <dxf>
      <alignment wrapText="1" indent="0" readingOrder="0"/>
    </dxf>
    <dxf>
      <alignment wrapText="1" indent="0" readingOrder="0"/>
    </dxf>
    <dxf>
      <alignment wrapText="1" indent="0" readingOrder="0"/>
    </dxf>
    <dxf>
      <alignment wrapText="1" indent="0" readingOrder="0"/>
    </dxf>
    <dxf>
      <fill>
        <patternFill patternType="none">
          <bgColor auto="1"/>
        </patternFill>
      </fill>
    </dxf>
    <dxf>
      <fill>
        <patternFill patternType="none">
          <bgColor auto="1"/>
        </patternFill>
      </fill>
    </dxf>
    <dxf>
      <font>
        <color rgb="FFFF0000"/>
      </font>
    </dxf>
    <dxf>
      <font>
        <color rgb="FFFF0000"/>
      </font>
    </dxf>
    <dxf>
      <font>
        <color theme="1"/>
      </font>
    </dxf>
    <dxf>
      <font>
        <color theme="1"/>
      </font>
    </dxf>
    <dxf>
      <font>
        <color theme="1"/>
      </font>
    </dxf>
    <dxf>
      <font>
        <color theme="1"/>
      </font>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wrapText="0" readingOrder="0"/>
    </dxf>
    <dxf>
      <alignment wrapText="1"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fill>
        <patternFill>
          <bgColor rgb="FF92D050"/>
        </patternFill>
      </fill>
    </dxf>
    <dxf>
      <alignment wrapText="0" readingOrder="0"/>
    </dxf>
    <dxf>
      <alignment wrapText="1" readingOrder="0"/>
    </dxf>
    <dxf>
      <fill>
        <patternFill>
          <bgColor rgb="FF92D050"/>
        </patternFill>
      </fill>
    </dxf>
    <dxf>
      <fill>
        <patternFill>
          <bgColor rgb="FF92D050"/>
        </patternFill>
      </fill>
    </dxf>
    <dxf>
      <fill>
        <patternFill>
          <bgColor rgb="FF92D050"/>
        </patternFill>
      </fill>
    </dxf>
    <dxf>
      <fill>
        <patternFill>
          <bgColor rgb="FF92D050"/>
        </patternFill>
      </fill>
    </dxf>
    <dxf>
      <alignment wrapText="0" readingOrder="0"/>
    </dxf>
    <dxf>
      <alignment wrapText="1" readingOrder="0"/>
    </dxf>
    <dxf>
      <alignment wrapText="0" readingOrder="0"/>
    </dxf>
    <dxf>
      <alignment wrapText="1" readingOrder="0"/>
    </dxf>
    <dxf>
      <fill>
        <patternFill patternType="solid">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patternType="solid">
          <bgColor rgb="FF92D050"/>
        </patternFill>
      </fill>
    </dxf>
    <dxf>
      <alignment wrapText="1" readingOrder="0"/>
    </dxf>
    <dxf>
      <alignment wrapText="0" readingOrder="0"/>
    </dxf>
    <dxf>
      <alignment wrapText="1" readingOrder="0"/>
    </dxf>
    <dxf>
      <alignment wrapText="0" readingOrder="0"/>
    </dxf>
    <dxf>
      <fill>
        <patternFill>
          <bgColor rgb="FF92D050"/>
        </patternFill>
      </fill>
    </dxf>
    <dxf>
      <fill>
        <patternFill>
          <bgColor rgb="FF92D050"/>
        </patternFill>
      </fill>
    </dxf>
    <dxf>
      <fill>
        <patternFill>
          <bgColor rgb="FF92D050"/>
        </patternFill>
      </fill>
    </dxf>
    <dxf>
      <fill>
        <patternFill>
          <bgColor rgb="FF92D050"/>
        </patternFill>
      </fill>
    </dxf>
    <dxf>
      <alignment wrapText="1" readingOrder="0"/>
    </dxf>
    <dxf>
      <alignment wrapText="0" readingOrder="0"/>
    </dxf>
    <dxf>
      <fill>
        <patternFill>
          <bgColor rgb="FF92D050"/>
        </patternFill>
      </fill>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1" readingOrder="0"/>
    </dxf>
    <dxf>
      <alignment wrapText="0"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Lbls>
            <c:dLbl>
              <c:idx val="0"/>
              <c:layout>
                <c:manualLayout>
                  <c:x val="5.1449841098951169E-4"/>
                  <c:y val="-1.3495256139605991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028-44AF-8005-96035AA2BE1E}"/>
                </c:ext>
              </c:extLst>
            </c:dLbl>
            <c:dLbl>
              <c:idx val="1"/>
              <c:layout>
                <c:manualLayout>
                  <c:x val="8.1891222834916157E-3"/>
                  <c:y val="2.8450415093681042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9028-44AF-8005-96035AA2BE1E}"/>
                </c:ext>
              </c:extLst>
            </c:dLbl>
            <c:dLbl>
              <c:idx val="2"/>
              <c:layout>
                <c:manualLayout>
                  <c:x val="1.7647064272676941E-2"/>
                  <c:y val="0.14276097303978855"/>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9028-44AF-8005-96035AA2BE1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Estadisticas!$G$11:$G$13</c:f>
              <c:strCache>
                <c:ptCount val="3"/>
                <c:pt idx="0">
                  <c:v>ACCIONES CERRADAS</c:v>
                </c:pt>
                <c:pt idx="1">
                  <c:v>ACCIONES INCUMPLIDAS</c:v>
                </c:pt>
                <c:pt idx="2">
                  <c:v>ACCIONES ABIERTAS EN TÉRMINOS</c:v>
                </c:pt>
              </c:strCache>
            </c:strRef>
          </c:cat>
          <c:val>
            <c:numRef>
              <c:f>Estadisticas!$H$11:$H$13</c:f>
              <c:numCache>
                <c:formatCode>General</c:formatCode>
                <c:ptCount val="3"/>
                <c:pt idx="0">
                  <c:v>10</c:v>
                </c:pt>
                <c:pt idx="1">
                  <c:v>1</c:v>
                </c:pt>
                <c:pt idx="2">
                  <c:v>34</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0.1229993264501176"/>
          <c:y val="6.6201578712975738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68DF-41BA-A6D0-08977085E5BD}"/>
                </c:ext>
              </c:extLst>
            </c:dLbl>
            <c:dLbl>
              <c:idx val="1"/>
              <c:layout>
                <c:manualLayout>
                  <c:x val="4.3581969645098709E-2"/>
                  <c:y val="-3.64806525513895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68DF-41BA-A6D0-08977085E5BD}"/>
                </c:ext>
              </c:extLst>
            </c:dLbl>
            <c:dLbl>
              <c:idx val="4"/>
              <c:layout>
                <c:manualLayout>
                  <c:x val="-0.17240364093572574"/>
                  <c:y val="5.218433971609984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F-41BA-A6D0-08977085E5BD}"/>
                </c:ext>
              </c:extLst>
            </c:dLbl>
            <c:dLbl>
              <c:idx val="6"/>
              <c:layout>
                <c:manualLayout>
                  <c:x val="-2.5351753949894782E-2"/>
                  <c:y val="3.779332660515749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Estadisticas!$E$27:$E$31</c:f>
              <c:strCache>
                <c:ptCount val="5"/>
                <c:pt idx="0">
                  <c:v>SGC</c:v>
                </c:pt>
                <c:pt idx="1">
                  <c:v>SGM</c:v>
                </c:pt>
                <c:pt idx="2">
                  <c:v>SGJ</c:v>
                </c:pt>
                <c:pt idx="3">
                  <c:v>SSC</c:v>
                </c:pt>
                <c:pt idx="4">
                  <c:v>SPM</c:v>
                </c:pt>
              </c:strCache>
            </c:strRef>
          </c:cat>
          <c:val>
            <c:numRef>
              <c:f>Estadisticas!$F$27:$F$31</c:f>
              <c:numCache>
                <c:formatCode>General</c:formatCode>
                <c:ptCount val="5"/>
                <c:pt idx="0">
                  <c:v>1</c:v>
                </c:pt>
                <c:pt idx="1">
                  <c:v>1</c:v>
                </c:pt>
                <c:pt idx="2">
                  <c:v>2</c:v>
                </c:pt>
                <c:pt idx="3">
                  <c:v>5</c:v>
                </c:pt>
                <c:pt idx="4">
                  <c:v>1</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manualLayout>
          <c:xMode val="edge"/>
          <c:yMode val="edge"/>
          <c:x val="0.19810806263967548"/>
          <c:y val="6.0996832890000707E-4"/>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1268251868613264E-2"/>
          <c:y val="0.1380587257118619"/>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7B6-44DA-BDFD-3B6FB11BF71C}"/>
                </c:ext>
              </c:extLst>
            </c:dLbl>
            <c:dLbl>
              <c:idx val="1"/>
              <c:layout>
                <c:manualLayout>
                  <c:x val="-3.6077462004509238E-2"/>
                  <c:y val="-5.950164391764269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07B6-44DA-BDFD-3B6FB11BF71C}"/>
                </c:ext>
              </c:extLst>
            </c:dLbl>
            <c:dLbl>
              <c:idx val="2"/>
              <c:layout>
                <c:manualLayout>
                  <c:x val="-4.2913875585441984E-2"/>
                  <c:y val="-4.9657712615877911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2.9183772397827212E-2"/>
                  <c:y val="-9.19917824813429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7B6-44DA-BDFD-3B6FB11BF71C}"/>
                </c:ext>
              </c:extLst>
            </c:dLbl>
            <c:dLbl>
              <c:idx val="4"/>
              <c:layout>
                <c:manualLayout>
                  <c:x val="7.5602630537922419E-2"/>
                  <c:y val="-8.51101624877723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07B6-44DA-BDFD-3B6FB11BF71C}"/>
                </c:ext>
              </c:extLst>
            </c:dLbl>
            <c:dLbl>
              <c:idx val="5"/>
              <c:layout>
                <c:manualLayout>
                  <c:x val="5.4029388518391473E-2"/>
                  <c:y val="-6.113555870434735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07B6-44DA-BDFD-3B6FB11BF71C}"/>
                </c:ext>
              </c:extLst>
            </c:dLbl>
            <c:dLbl>
              <c:idx val="6"/>
              <c:layout>
                <c:manualLayout>
                  <c:x val="6.1512268616631819E-3"/>
                  <c:y val="-0.1384885063735439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07B6-44DA-BDFD-3B6FB11BF71C}"/>
                </c:ext>
              </c:extLst>
            </c:dLbl>
            <c:dLbl>
              <c:idx val="7"/>
              <c:layout>
                <c:manualLayout>
                  <c:x val="-4.0500526973904849E-3"/>
                  <c:y val="0.10590437545616473"/>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7.081453862006945E-2"/>
                  <c:y val="0.10557669569104558"/>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1.7836685081933548E-2"/>
                  <c:y val="1.048695972505253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1.435450953051238E-2"/>
                  <c:y val="-1.1166636543123347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3.2326428077454672E-2"/>
                  <c:y val="7.231702706841799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Estadisticas!$E$47:$E$62</c:f>
              <c:strCache>
                <c:ptCount val="16"/>
                <c:pt idx="0">
                  <c:v>SA    </c:v>
                </c:pt>
                <c:pt idx="1">
                  <c:v>DTH</c:v>
                </c:pt>
                <c:pt idx="2">
                  <c:v>SF</c:v>
                </c:pt>
                <c:pt idx="3">
                  <c:v>SGC</c:v>
                </c:pt>
                <c:pt idx="4">
                  <c:v>DTH - SA</c:v>
                </c:pt>
                <c:pt idx="5">
                  <c:v>SPMT</c:v>
                </c:pt>
                <c:pt idx="6">
                  <c:v>SGM</c:v>
                </c:pt>
                <c:pt idx="7">
                  <c:v>DC</c:v>
                </c:pt>
                <c:pt idx="8">
                  <c:v>DRJ</c:v>
                </c:pt>
                <c:pt idx="9">
                  <c:v>SGJ</c:v>
                </c:pt>
                <c:pt idx="10">
                  <c:v>DAC</c:v>
                </c:pt>
                <c:pt idx="11">
                  <c:v>SSC</c:v>
                </c:pt>
                <c:pt idx="12">
                  <c:v>SPM</c:v>
                </c:pt>
                <c:pt idx="13">
                  <c:v>OTIC</c:v>
                </c:pt>
                <c:pt idx="14">
                  <c:v>SA - DAC</c:v>
                </c:pt>
                <c:pt idx="15">
                  <c:v>OACCM</c:v>
                </c:pt>
              </c:strCache>
            </c:strRef>
          </c:cat>
          <c:val>
            <c:numRef>
              <c:f>Estadisticas!$F$47:$F$62</c:f>
              <c:numCache>
                <c:formatCode>General</c:formatCode>
                <c:ptCount val="16"/>
                <c:pt idx="0">
                  <c:v>3</c:v>
                </c:pt>
                <c:pt idx="1">
                  <c:v>2</c:v>
                </c:pt>
                <c:pt idx="2">
                  <c:v>1</c:v>
                </c:pt>
                <c:pt idx="3">
                  <c:v>1</c:v>
                </c:pt>
                <c:pt idx="4">
                  <c:v>1</c:v>
                </c:pt>
                <c:pt idx="5">
                  <c:v>1</c:v>
                </c:pt>
                <c:pt idx="6">
                  <c:v>1</c:v>
                </c:pt>
                <c:pt idx="7">
                  <c:v>8</c:v>
                </c:pt>
                <c:pt idx="8">
                  <c:v>2</c:v>
                </c:pt>
                <c:pt idx="9">
                  <c:v>2</c:v>
                </c:pt>
                <c:pt idx="10">
                  <c:v>4</c:v>
                </c:pt>
                <c:pt idx="11">
                  <c:v>1</c:v>
                </c:pt>
                <c:pt idx="12">
                  <c:v>1</c:v>
                </c:pt>
                <c:pt idx="13">
                  <c:v>2</c:v>
                </c:pt>
                <c:pt idx="14">
                  <c:v>3</c:v>
                </c:pt>
                <c:pt idx="15">
                  <c:v>2</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452438</xdr:colOff>
      <xdr:row>0</xdr:row>
      <xdr:rowOff>142874</xdr:rowOff>
    </xdr:from>
    <xdr:to>
      <xdr:col>13</xdr:col>
      <xdr:colOff>381000</xdr:colOff>
      <xdr:row>17</xdr:row>
      <xdr:rowOff>23812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309562</xdr:colOff>
      <xdr:row>18</xdr:row>
      <xdr:rowOff>119062</xdr:rowOff>
    </xdr:from>
    <xdr:to>
      <xdr:col>10</xdr:col>
      <xdr:colOff>59531</xdr:colOff>
      <xdr:row>35</xdr:row>
      <xdr:rowOff>178594</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321469</xdr:colOff>
      <xdr:row>37</xdr:row>
      <xdr:rowOff>11904</xdr:rowOff>
    </xdr:from>
    <xdr:to>
      <xdr:col>13</xdr:col>
      <xdr:colOff>392903</xdr:colOff>
      <xdr:row>65</xdr:row>
      <xdr:rowOff>47623</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298.48711238426" createdVersion="6" refreshedVersion="6" minRefreshableVersion="3" recordCount="45">
  <cacheSource type="worksheet">
    <worksheetSource ref="A6:X51" sheet="Consolidado Marzo 2021"/>
  </cacheSource>
  <cacheFields count="24">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17" maxValue="2021"/>
    </cacheField>
    <cacheField name="PROCESO" numFmtId="0">
      <sharedItems/>
    </cacheField>
    <cacheField name="ORIGEN" numFmtId="0">
      <sharedItems count="17">
        <s v="AUDITORÍA EXTERNA E INTERNA GESTIÓN ADMINISTRATIVA"/>
        <s v="VISITA DE SEGUIMIENTO SECRETARIA DISTRITAL DE AMBIENTE"/>
        <s v="AUDITORIA SEGUIMIENTO A LA LEY DE TRANSPARENCIA Y DEL DERECHO ACCESO A LA INFORMACION PUBLICA NACIONAL  MARZO 2019"/>
        <s v="AUDITORÍA CONTRATACIÓN 2019"/>
        <s v="AUDITORÍA PROCESO DE INTELIGENCIA PARA LA MOVILIDAD 2020"/>
        <s v="AUDITORÍA INTERNA SGC 2020_x000a_"/>
        <s v="AUDITORÍA SPMT 2020"/>
        <s v="INFORME SEGUIMIENTO A LA LEY DE TRANSPARENCIA  Y DEL DERECHO DE ACCESO A LA INFORMACIÓN PÚBLICA NACIONAL 2020"/>
        <s v="AUDITORÍA EXTERNA SGC 2020"/>
        <s v="AUDITORIA CONTRATACIÓN 2020"/>
        <s v="AUDITORÍA DE CERTIFICACIÓN SISTEMA DE GESTIÓN efr"/>
        <s v="INFORME SEGUIMIENTO A SIPROJ-WEB Y COMITÉ DE CONCILIACION"/>
        <s v="INFORME FINAL - CIRCULAR No. 0010 DE 2020"/>
        <s v="AUDITORIA PQRSD 2020"/>
        <s v="INFORME DE EVALUACIÓN INDEPENDIENTE DEL ESTADO DEL SISTEMA DE CONTROL INTERNO (SCI)"/>
        <s v="ENCUESTA MEDICIÓN DEL  IMPACTO DE LA COMUNICACIÓN DEL SISTEMA INTEGRADO DE GESTIÓN "/>
        <s v="PLAN DE MEJORAMIENTO POR AUTOCONTROL"/>
      </sharedItems>
    </cacheField>
    <cacheField name="FECHA DEL HALLAZGO" numFmtId="166">
      <sharedItems containsSemiMixedTypes="0" containsNonDate="0" containsDate="1" containsString="0" minDate="2016-10-03T00:00:00" maxDate="2021-03-25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 maxValue="10"/>
    </cacheField>
    <cacheField name="SUBSECRETARÍA RESPONSABLE" numFmtId="0">
      <sharedItems count="8">
        <s v="SUBSECRETARÍA DE GESTIÓN CORPORATIVA"/>
        <s v="SUBSECRETARÍA DE GESTIÓN JURÍDICA"/>
        <s v="SUBSECRETARÍA DE POLÍTICA DE LA MOVILIDAD"/>
        <s v="OFICINA DE TECNOLOGÍAS DE LA INFORMACIÓN Y LAS COMUNICACIONES"/>
        <s v="SUBSECRETARÍA DE GESTIÓN DE LA MOVILIDAD"/>
        <s v="SUBSECRETARÍA DE SERVICIOS A LA CIUDADANÍA"/>
        <s v="SUBSECRETARÍA DE GESTIÓN CORPORATIVA  - SUBSECRETARÍA DE SERVICIOS A LA CIUDADANÍA"/>
        <s v="OFICINA ASESORA DE COMUNICACIONES Y CULTURA PARA LA MOVILIDAD"/>
      </sharedItems>
    </cacheField>
    <cacheField name="ÁREA RESPONSABLE" numFmtId="0">
      <sharedItems count="17">
        <s v="SUBDIRECCIÓN ADMINISTRATIVA"/>
        <s v="DIRECCIÓN DE CONTRATACIÓN"/>
        <s v="DIRECCIÓN DE INTELIGENCIA PARA LA MOVILIDAD"/>
        <s v="OFICINA DE TECNOLOGÍAS DE LA INFORMACIÓN Y LAS COMUNICACIONES"/>
        <s v="SUBDIRECCIÓN DE PLANES DE MANEJO DE TRÁNSITO"/>
        <s v="DIRECCIÓN DE ATENCIÓN AL CIUDADANO"/>
        <s v="SUBSECRETARÍA DE POLÍTICA DE LA MOVILIDAD"/>
        <s v="SUBSECRETARÍA DE GESTIÓN DE LA MOVILIDAD"/>
        <s v="SUBSECRETARÍA DE SERVICIOS A LA CIUDADANÍA"/>
        <s v="SUBSECRETARÍA DE GESTIÓN CORPORATIVA"/>
        <s v="SUBSECRETARÍA DE GESTIÓN JURÍDICA"/>
        <s v="SUBDIRECCIÓN FINANCIERA"/>
        <s v="DIRECCIÓN DE TALENTO HUMANO"/>
        <s v="DIRECCIÓN DE REPRESENTACIÓN JUDICIAL"/>
        <s v="SUBDIRECCIÓN ADMINISTRATIVA / DIRECCIÓN DE ATENCIÓN AL CIUDADANO"/>
        <s v="OFICINA ASESORA DE COMUNICACIONES Y CULTURA PARA LA MOVILIDAD"/>
        <s v="DIRECCIÓN DE TALENTO HUMANO/SUBDIRECCIÓN ADMINISTRATIVA/SUBSECRETARÍA DE GESTIÓN CORPORATIVA/OFICINA ASESORA DE PLANEACIÓN INSTITUCIONAL"/>
      </sharedItems>
    </cacheField>
    <cacheField name="RESPONSABLE DE LA EJECUCIÓN" numFmtId="0">
      <sharedItems/>
    </cacheField>
    <cacheField name="FECHA DE INICIO" numFmtId="14">
      <sharedItems containsSemiMixedTypes="0" containsNonDate="0" containsDate="1" containsString="0" minDate="2017-04-25T00:00:00" maxDate="2021-05-02T00:00:00"/>
    </cacheField>
    <cacheField name="FECHA DE TERMINACIÓN" numFmtId="14">
      <sharedItems containsSemiMixedTypes="0" containsNonDate="0" containsDate="1" containsString="0" minDate="2021-03-12T00:00:00" maxDate="2022-01-01T00:00:00" count="13">
        <d v="2021-06-30T00:00:00"/>
        <d v="2021-12-31T00:00:00"/>
        <d v="2021-03-31T00:00:00"/>
        <d v="2021-04-30T00:00:00"/>
        <d v="2021-05-31T00:00:00"/>
        <d v="2021-03-12T00:00:00"/>
        <d v="2021-06-07T00:00:00"/>
        <d v="2021-03-15T00:00:00"/>
        <d v="2021-03-30T00:00:00"/>
        <d v="2021-07-30T00:00:00"/>
        <d v="2021-08-31T00:00:00"/>
        <d v="2021-11-30T00:00:00"/>
        <d v="2021-07-15T00:00:00"/>
      </sharedItems>
    </cacheField>
    <cacheField name="FECHA DE REVISIÓN" numFmtId="14">
      <sharedItems containsNonDate="0" containsDate="1" containsString="0" containsBlank="1" minDate="2020-11-18T00:00:00" maxDate="2021-05-04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4">
        <s v="ABIERTA"/>
        <s v="CERRADA"/>
        <s v="INCUMPLIDA"/>
        <s v="CERRADO" u="1"/>
      </sharedItems>
    </cacheField>
    <cacheField name="# Reprog." numFmtId="0">
      <sharedItems containsSemiMixedTypes="0" containsString="0" containsNumber="1" containsInteger="1" minValue="0" maxValue="6"/>
    </cacheField>
    <cacheField name="REPORTE DE REFORMULACIÓN " numFmtId="0">
      <sharedItems containsSemiMixedTypes="0" containsString="0" containsNumber="1" containsInteger="1" minValue="0" maxValue="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298.487115162039" createdVersion="6" refreshedVersion="6" minRefreshableVersion="3" recordCount="4">
  <cacheSource type="worksheet">
    <worksheetSource ref="A6:X10" sheet="Consolidado Marzo 2021"/>
  </cacheSource>
  <cacheFields count="24">
    <cacheField name="No. Hallazgo" numFmtId="0">
      <sharedItems/>
    </cacheField>
    <cacheField name="No. Acción" numFmtId="0">
      <sharedItems containsSemiMixedTypes="0" containsString="0" containsNumber="1" containsInteger="1" minValue="1" maxValue="3"/>
    </cacheField>
    <cacheField name="VIGENCIA" numFmtId="0">
      <sharedItems containsSemiMixedTypes="0" containsString="0" containsNumber="1" containsInteger="1" minValue="2016" maxValue="2020" count="5">
        <n v="2017"/>
        <n v="2019"/>
        <n v="2020"/>
        <n v="2018" u="1"/>
        <n v="2016" u="1"/>
      </sharedItems>
    </cacheField>
    <cacheField name="PROCESO" numFmtId="0">
      <sharedItems/>
    </cacheField>
    <cacheField name="ORIGEN" numFmtId="0">
      <sharedItems count="24">
        <s v="AUDITORÍA EXTERNA E INTERNA GESTIÓN ADMINISTRATIVA"/>
        <s v="VISITA DE SEGUIMIENTO SECRETARIA DISTRITAL DE AMBIENTE"/>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PQRSD 2016" u="1"/>
        <s v="AUDITORIA PQRSD 2017 " u="1"/>
        <s v="INFORME VISITA SEGUIMIENTO POR PARTE DEL ARCHIVO DE BOGOTÁ, 2018" u="1"/>
        <s v="AUDITORIA EXCEPTUADOS 2018" u="1"/>
        <s v="AUDITORÍA CONTRATACIÓN 2018"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6-10-03T00:00:00" maxDate="2019-10-04T00:00:00"/>
    </cacheField>
    <cacheField name="DESCRIPCIÓN DEL HALLAZGO" numFmtId="0">
      <sharedItems count="55" longText="1">
        <s v="Conforme a la Resolución 931 de 2008 artículo 2 y el concepto jurídico 107 de 2012, la entidad debe contar con los registros de su Publicidad Exterior Visual para las instalaciones que cuentan con aviso en fachada o áreas de intervención que les aplique."/>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NC 1 De la verificación de la normtividad relacionada con el objeto de la auditoria, no se evidencio el cumplimiento integral de los requisitos establecidos en: _x000a_Resolución 011 de 2018 articulo  4 y 7_x000a_Resolución 4575 de 2013, articulo 3 numeral 4_x000a_"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N° Conformidad 2 La Dirección de Asuntos Legales, no está publicando la información contractual en los medios tecnológicos cómo lo determina la normatividad vigente." u="1"/>
        <s v="NC 1 De la verificación de la normatividad relacionada con el objeto de la auditoria, no se evidencio el cumplimiento integral de los requisitos establecidos en: _x000a_Resolución 011 de 2018 articulo 4 y 7._x000a__x000a_"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Cierre de puntos de atención  en red CADE y Paloquemao  para cursos pedagógicos  por infracción a las normas de tránsito por incumplimiento de Resolución 3204 de 2011" u="1"/>
        <s v="Incumplimiento parcial de los requisitos normativos de la Resolución 3204 de 2010 Ministerio de Transporte artículo 8 y el numeral 7,3, literal c de la norma NTC-ISO 9001:2015" u="1"/>
        <s v="Se evidencian diferencias entre la información verificada in situ de los Equipos asignados a las diferentes dependencias de la entidad, frente a la información suministrada por el Almacén – SA mediante memorando SDM-OTIC-43774-2019.   _x000a_" u="1"/>
        <s v="N° conformidad 2:Incumplimiento de los requisitos establecidos en la norma: 1.4.d; -2. 4a, 2.7a; 2.8 a; -3.4c; 3.6 a; 3.7 a; 4.2 b; 4.2 c; - 6.1. d; - 8.2 a; 8.4 b; -9.1d; - 10.2 b.  i; 10.3 b, i, l, n, o; -10.4 j, k; 10.6 b; 10.7b; -11.4 j; 11.4n; 11.4ai.     "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Registro de publicaciones que contenga los documentos publicados de conformidad con la Ley 1712 de 2014."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Es importante que la entidad complete la totalidad de los instrumentos archivísticos requeridos por norma."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No se cuenta con Plan Estratégico de Seguridad Vial" u="1"/>
        <s v="NO CONFORMIDAD No. 2_x000a_Se evidencia que los informes de ejecución de los Contratos 2017-1846 y 2017-1910,no se han subido en las plataformas de Secop I y Secop II."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El Archivo Central no cuenta con inventarios documentales que permitan conocer con exactitud la documentación que se conserva en el archivo, así como facilitar su ubicación y recuperación." u="1"/>
        <s v="Incumplimiento a lo establecido en el articulo 2.2.4.3.1.2.12 del Decreto 1069 de 2015"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2 Revisado el Manual de Contratación Version 1,0 de fecha 18 de febrero de 2019, se observo incumplimiento de paragrafos 2° del articulo 4.3.1.1"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NC 4 Se evidencia que el archivo de gestión de la Subdirección de Contravenciones de Tránsito no da cumplimiento a lo dispuesto en las TRD para la organización del archivo de la dependencia. "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Posible violación al Derecho de Petición y a la Tranquilidad por parte de la Secretaria Distrital de Movilidad - SDM"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Se evidencia que existe diferencias entre la información de Software y Hardware que se administra en la entidad por los diferentes actores, tales como: Almacén –Subdirección Administrativa y el Operador Tecnológico a cargo hoy de la OTIC."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C 2 Las dependencias auditadas no responden oportunamente los PQRSD que ingresaron por el Aplicativo de Correspondencia o por el SDQS" u="1"/>
        <s v="Desactualizacion de la informacion en el sistema SIPROJWEB de conformidad con lo establecido en la Resolucion 104 de 2018, en concordancia con el Decreto 430 de 2018"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NC 3 Revisado el Manual de Contratación Version 1,0 de fecha 18 de febrero de 2019, y el articulo 11 de la Ley 1150 de 2017 se observo la posible perdida de competencia por parte de la SDM para liquidar los contratos, 2015-13737 y 2016/09"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Incumplimiento del requisito normativo numeral 10.2.1. No Conformidad y Acción Correctiva de la norma NTC-ISO 9001:2015"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 conformidad 4 No se Evidencia requerimiento efecuado por parte de los supervisores a los contratistas a los contratos, para que modificaran las garantias presentadas para la legalización de contratos" u="1"/>
      </sharedItems>
    </cacheField>
    <cacheField name="RIESGO" numFmtId="0">
      <sharedItems/>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 maxValue="0.9"/>
    </cacheField>
    <cacheField name="SUBSECRETARÍA RESPONSABLE" numFmtId="0">
      <sharedItems/>
    </cacheField>
    <cacheField name="ÁREA RESPONSABLE" numFmtId="0">
      <sharedItems/>
    </cacheField>
    <cacheField name="RESPONSABLE DE LA EJECUCIÓN" numFmtId="165">
      <sharedItems/>
    </cacheField>
    <cacheField name="FECHA DE INICIO" numFmtId="14">
      <sharedItems containsSemiMixedTypes="0" containsNonDate="0" containsDate="1" containsString="0" minDate="2017-04-25T00:00:00" maxDate="2019-12-31T00:00:00"/>
    </cacheField>
    <cacheField name="FECHA DE TERMINACIÓN" numFmtId="14">
      <sharedItems containsSemiMixedTypes="0" containsNonDate="0" containsDate="1" containsString="0" minDate="2021-06-30T00:00:00" maxDate="2022-01-01T00:00:00"/>
    </cacheField>
    <cacheField name="FECHA DE REVISIÓN" numFmtId="14">
      <sharedItems containsSemiMixedTypes="0" containsNonDate="0" containsDate="1" containsString="0" minDate="2021-04-07T00:00:00" maxDate="2021-04-10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6"/>
    </cacheField>
    <cacheField name="REPORTE DE REFORMULACIÓN " numFmtId="0">
      <sharedItems containsSemiMixedTypes="0" containsString="0" containsNumber="1" containsInteger="1" minValue="1" maxValue="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5">
  <r>
    <s v="68-2017"/>
    <n v="1"/>
    <n v="2017"/>
    <s v="GESTIÓN ADMINISTRATIVA"/>
    <x v="0"/>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adicar ante la Secretaría Distrital de Ambiente los documentos de solicitud para el registro de Publicidad Exterior Visual conforme a las gestiones competencia de la Entidad  _x000a__x000a_actividad anterior 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0"/>
    <d v="2021-04-07T00:00:00"/>
    <s v="Julie Andrea Martinez Mendez"/>
    <s v="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_x000a__x000a_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_x000a__x000a_9/12/2020 seguimiento por Julie Martínez para el mes de reporte no se remite ningun seguimiento por el proceso, actividad abienta dentro del tiempo programado para cierre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6"/>
    <n v="2"/>
  </r>
  <r>
    <s v="022-2019"/>
    <n v="1"/>
    <n v="2019"/>
    <s v="GESTIÓN ADMINISTRATIVA"/>
    <x v="1"/>
    <d v="2018-11-14T00:00:00"/>
    <s v="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_x000a_Radicar ante la Secretaría Distrital de Ambiente los documentos de solicitud para el registro de Publicidad Exterior Visual conforme a las gestiones competencia de la Entidad  _x000a__x000a_actividad anterior 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x v="0"/>
    <x v="0"/>
    <s v="Sonia Mireya Alfonso Muñoz"/>
    <d v="2019-02-01T00:00:00"/>
    <x v="0"/>
    <d v="2021-04-07T00:00:00"/>
    <s v="Julie Andrea Martinez Mendez"/>
    <s v="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_x000a__x000a_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3"/>
    <n v="2"/>
  </r>
  <r>
    <s v="029-2019"/>
    <n v="3"/>
    <n v="2019"/>
    <s v="GESTIÓN JURÍDICA"/>
    <x v="2"/>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x v="1"/>
    <x v="1"/>
    <s v="DIRECTOR (A)  DE CONTRATACION "/>
    <d v="2019-04-30T00:00:00"/>
    <x v="1"/>
    <d v="2021-04-09T00:00:00"/>
    <s v="Liliana Montes Sanchez "/>
    <s v="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0"/>
    <n v="3"/>
    <n v="1"/>
  </r>
  <r>
    <s v="005-2020"/>
    <n v="2"/>
    <n v="2020"/>
    <s v="GESTIÓN JURÍDICA"/>
    <x v="3"/>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x v="1"/>
    <x v="1"/>
    <s v="DIRECTOR (A)  DE CONTRATACION "/>
    <d v="2019-12-30T00:00:00"/>
    <x v="1"/>
    <d v="2021-04-09T00:00:00"/>
    <s v="Liliana Montes Sanchez "/>
    <s v="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3"/>
    <n v="1"/>
  </r>
  <r>
    <s v="024-2020"/>
    <n v="2"/>
    <n v="2020"/>
    <s v="INTELIGENCIA PARA LA MOVILIDAD"/>
    <x v="4"/>
    <d v="2020-04-13T00:00:00"/>
    <s v="NC 05: Se evidenció incumplimiento parcial de la Ley 594 de 2000 en concordancia con el Acuerdo 42 de 2002 Archivo General de la Nación, toda vez que la organización de los archivos de gestión no está conforme a lo estipulado por la ley. "/>
    <s v="6: Manipulación de información pública que favorezca intereses particulares  o beneficie a terceros"/>
    <s v="Deficiencia en la revisión y seguimiento a la organización de los archivos de gestión de acuerdo a lo establecido en la normatividad vigente. "/>
    <s v="Organizar los archivos de gestión de acuerdo al plan de trabajo establecido y a su TRD correspondiente."/>
    <s v="Acción Correctiva"/>
    <s v="Archivo organizado de acuerdo al Plan de Trabajo establecido."/>
    <n v="1"/>
    <x v="2"/>
    <x v="2"/>
    <s v="Lina Marcela Quiñones"/>
    <d v="2020-05-18T00:00:00"/>
    <x v="2"/>
    <d v="2021-04-06T00:00:00"/>
    <s v="Aida Nelly Linares Velandia"/>
    <s v="El día 05/04/2021, la  Dirección de Inteligencia para la Movilidad remitió como evidencia el Plan de Trabajo Actualizado para la Organización del Archivo de Gestión DESS y DIM; Las TRD de la DESS y DIM; PA01-PR05-F06 Formato de Inventario Documental de la DESS (Físico) y DIM (Virtual) y PA01-PR08-F10 Hojas de Control._x000a_Una vez analizadas las evidencias estas se encuentran concordancia con la acción y se solicita el cierre._x000a________________________________x000a__x000a_El día 21 de enero del 2021, la Dirección Técnica de Inteligencia para la Movilidad mediante Memorando 20212100009863 solicitó la reprogramación del PMP de la DIM Hallazgo 024-2020 Acción 2, la cual fue aceptada"/>
    <x v="1"/>
    <n v="2"/>
    <n v="0"/>
  </r>
  <r>
    <s v="040-2020"/>
    <n v="1"/>
    <n v="2020"/>
    <s v="GESTIÓN DE TICS"/>
    <x v="5"/>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Acción Correctiva"/>
    <s v="1 Documento Estandarizado con el SIC"/>
    <n v="1"/>
    <x v="3"/>
    <x v="3"/>
    <s v="Alexander Ricardo Andrade"/>
    <d v="2020-07-01T00:00:00"/>
    <x v="3"/>
    <d v="2020-11-18T00:00:00"/>
    <s v="Vieinery Piza Olarte"/>
    <s v="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_x000a_"/>
    <x v="0"/>
    <n v="1"/>
    <n v="0"/>
  </r>
  <r>
    <s v="041-2020"/>
    <n v="1"/>
    <n v="2020"/>
    <s v="GESTIÓN DE TRÁNSITO Y CONTROL DE TRÁNSITO Y TRANSPORTE"/>
    <x v="6"/>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vio la necesidad de realizar la evaluación de apropiación de conocimientos, porque la temática corresponde a las labores diarias."/>
    <s v="Realizar y evaluar dos socializaciones en temas relacionados con los procedimientos e instructivos de la SPMT."/>
    <s v="Acción Correctiva"/>
    <s v="Número de socializaciones realizadas y evaluadas."/>
    <n v="2"/>
    <x v="4"/>
    <x v="4"/>
    <s v="Martha Cecilia Bayona Gómez"/>
    <d v="2020-05-08T00:00:00"/>
    <x v="4"/>
    <d v="2021-04-09T00:00:00"/>
    <s v="María Janneth Romero M"/>
    <s v="09/04/2021:  Seguimiento realizado por María Janneth Romero_x000a__x000a_No se reporta por parte del proceso responsable de ejecución, avance en la gestión adelantada; conforme lo anterior se mantiene lo observado al cierre de enero y febrero:_x000a__x000a_Teniendo en cuenta que el plazo de ejecución vence en mayo se recomienda adelantar la socialización que se encuentra pendiente, de tal manera que se de cumplimiento integral a lo formulado en el indicador y meta de la acción._x000a________________________________x000a__x000a_05/03/2021: Seguimiento realizado por María Janneth Romero_x000a__x000a_No se reporta por parte del proceso responsable de ejecución, avance en la gestión adelantada; conforme lo anterior se mantiene lo observado al cierre de enero:_x000a__x000a_Teniendo en cuenta que el plazo de ejecución vence en mayo se recomienda adelantar la socialización que se encuentra pendiente, de tal manera que se de cumplimiento integral a lo formulado en el indicador y meta de la acción._x000a________________________________x000a_03/02/2021: Seguimiento realizado por María Janneth Romero:_x000a__x000a_El proceso aporta como evidencia las evaluaciones realizadas sobre la aprehensión de conocimiento respecto a  la socialización llevada a cabo el 29/01/2021,  sobre el concepto tecnico PMT, asi como la lista de asistencia.  De igual manera a través de correo electrónico  de fecha 03/02/2021, se realiza la siguiente presicion: &quot;no se realizó presentación toda vez que la socialización se iba realizando mediante la muestra de pantalla&quot;._x000a__x000a_Teniendo en cuenta que el plazo de ejecución vence en mayo se recomienda adelantar la socialización que se encuentra pendiente, de tal manera que se de cumplimiento integral a lo formulado en el indicador y meta de la acción._x000a______________________________x000a_05/01/2021 Seguimiento realizado por María Janneth Romero:_x000a__x000a_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
    <x v="0"/>
    <n v="0"/>
    <n v="0"/>
  </r>
  <r>
    <s v="041-2020"/>
    <n v="2"/>
    <n v="2020"/>
    <s v="GESTIÓN DE TRÁNSITO Y CONTROL DE TRÁNSITO Y TRANSPORTE"/>
    <x v="6"/>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ha realizado la actualización de los procedimientos e instructivo con el cual se realiza la autorización o no de los Planes de Manejo de Tránsito en la Subdirección."/>
    <s v="Actualizar y Publicar los procedimientos y/o instructivos relacionados con la SPMT."/>
    <s v="Corrección"/>
    <s v="(número de procedimientos y/o instructivos actualizados) / (Número de procedimientos y/o instructivos por actualizar) *100"/>
    <n v="1"/>
    <x v="4"/>
    <x v="4"/>
    <s v="Martha Cecilia Bayona Gómez"/>
    <d v="2020-05-08T00:00:00"/>
    <x v="5"/>
    <d v="2021-03-15T00:00:00"/>
    <s v="María Janneth Romero M"/>
    <s v="15/03/2021:  Seguimiento realizado por María Janneth Romero:_x000a__x000a_El proceso a través del radicado SPMT 20213120046233  de fecha 09/03/2021 solicita la reprogramación de la acción, de conformidad con los compromisos efectuados en la mesa de trabajo realizada entre la OCI y SPMT de la misma fecha, a través de la cual se analizaron las causas por las cuales no se dio cumplimiento a la accion dentro del plazo formulado, lo que motivo su calificación de incumplida al cierre de febrero de 2021. De acuerdo al resultado de la mesa de trabajo y lo expuesto en la solicitud de reprogramación se da viabilidad a través del radicado OCI-20211700050873 a la solicitud de reprogramación, la cual fue establecida por el proceso para el 12/03/2021, actualización que será incorporara en el consolidado de marzo a publicar en las primeras semanas de abril de 2021._x000a__x000a_Conforme lo anterior, a través de correo electrónico de fecha 15/03/ 2021, el proceso allega las evidencias (procedimientos actualizados y pantallazos de la publicación en intranet) que dan cuenta la ejecución integral de la accion. Se precisa a través de la solicitud de la reprogramación que la actualización de los anexos 2 y 3 del procedimiento PM02-PR01, fueron eliminados en la actualización versión 2.0 de éste procedimiento; y se aclara que  para los anexos 4 y 5 no se va a realizar actualización, teniendo en cuenta que corresponden a manuales y cartillas que se encuentran vigentes y no presentan ninguna actualización._x000a__x000a_De acuerdo a lo anteriormente expuesto se cierra la acción en la gestión de marzvo y se procede a excluir del PMP  a partir de  abril._x000a________________________________________x000a_05/03/2021 Seguimiento realizado por María Janneth Romero:_x000a__x000a_El proceso reporta a través de correo elecrónico el siguiente avance: &quot;.. respecto a la actualización del procedimiento PM-02 PR-02  (Subdirección de PMT), se remitió para aprobación a la OAPI el día 25 de febrero de 2020; que el día 03 de marzo se remitió al correo personal  del funcionario encargado de la revisión y aprobación del proceso toda vez que éste manifestó no tener acceso a su correo institucional ya que se encontraba en periodo de renovación contractual, razón por la cual estamos a la espera de la aprobación por parte de la OAPI del procedimiento PR-02 PM-02. Se anexan capturas de pantalla donde se evidencia lo enunciado, quedo atento.&quot;_x000a__x000a_No obstante lo anteiror, de la verificación realizada a los procedimientos e instructivos de la SPMT publicados en la Intranet realizada por la OCI, se observa:_x000a_* PM02-PR01 AUTORIZAR O NO LOS PLANES DE MANEJO DE TRÁNSITO (PMT) POR OBRAS YO EMERGENCIAS Y REALIZAR EL SEGUIMIENTO A SU IMPLEMENTA VERSIÓN 2,0 DE 11-02-2021._x000a_* PM02-PR02 AUTORIZAR LOS PLANES DE MANEJO DE TRÁNSITO (PMT) POR EVENTOS YO AGLOMERACIONES VERSIÓN 1,0 DE 18-02-2019._x000a_* PM02-PR01-IN01 INSTRUCTIVO PMT EMERGENCIAS VERSIÓN 1,0 DE 18-02-2019._x000a_* PM02-PR01-ANEXO 01 CONCEPTO TÉCNICO PARA GESTIONAR LOS PLANES DE MANEJO DE TRÁNSITO (PMT) POR OBRA VERSIÓN 2,0 DE 02-12-2020._x000a_* PM02-PR01-ANEXO 02 CONCEPTO TÉCNICO 17 VERSIÓN 1,0 DE 18-02-2019._x000a_* PM02-PR01-ANEXO 03 CONCEPTO TÉCNICO 18 VERSIÓN 1,0 DE 18-02-2019._x000a_* PM02-PR01-ANEXO 04 MANUAL DE PLANEACIÓN Y DISEÑO PARA LA ADMINISTRACIÓN DEL TRÁNSITO Y EL TRANSPORTE VERSIÓN 1,0 DE 18-02-2019._x000a_* PM02-PR01-ANEXO 05 PLANES DE MANEJO DE TRÁNSITO VERSIÓN 1,0 DE 18-02-2019._x000a_Conforme lo anterior se observa que no se cumplio de manera integral la acción por lo cual se califica como INCUMPLIDA_x000a_____________________________________x000a_05/02/2021 Seguimiento realizado por María Janneth Romero:_x000a__x000a_Si bien la acción se encuentra dentro de los terminos de ejecución, se recomienda al proceso fortalecer la gestión adelantada con el fin de garantizar el cumplimiento de la acción dentro de los terminos previstos._x000a_____________________x000a_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
    <x v="1"/>
    <n v="1"/>
    <n v="0"/>
  </r>
  <r>
    <s v="042-2020"/>
    <n v="2"/>
    <n v="2020"/>
    <s v="GESTIÓN ADMINISTRATIVA"/>
    <x v="6"/>
    <d v="2020-05-28T00:00:00"/>
    <s v="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Incumplimiento en la respuesta de las peticiones asignadas a las dependencias fuera de los términos establecidos en la normatividad vigente"/>
    <s v="Deficiencias en el aplicativo de correspondencia para realizar seguimiento a los terminos de respuesta, asi como consultar los documentos allegados en cada uno de las peticiones"/>
    <s v="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
    <s v="Acción Correctiva"/>
    <s v="Desarrollo implementado / Desarrollo programado*100"/>
    <s v="1. Implementación del gestor documental"/>
    <x v="0"/>
    <x v="0"/>
    <s v="Paola Adriana Corona Miranda"/>
    <d v="2020-06-08T00:00:00"/>
    <x v="6"/>
    <d v="2021-04-07T00:00:00"/>
    <s v="Julie Andrea Martinez Mendez"/>
    <s v="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r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57-2020"/>
    <n v="1"/>
    <n v="2020"/>
    <s v="GESTIÓN JURÍDICA "/>
    <x v="7"/>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el directorio de contratistas con los requisitos incumplidos en la subcategoría 3.5 g, h, i."/>
    <s v="Acción Correctiva"/>
    <s v="Directorio de Contratistas actualizado_x000a_"/>
    <n v="1"/>
    <x v="1"/>
    <x v="1"/>
    <s v="DIRECTOR (A)  DE CONTRATACION "/>
    <d v="2020-07-02T00:00:00"/>
    <x v="2"/>
    <d v="2021-04-09T00:00:00"/>
    <s v="Liliana Montes Sanchez "/>
    <s v="09/04/2021:  Como evidencia de la gestión realizada por la Dirección de contratación, pantallazo del informe que remite la Dirección al Sideap, circular CIRCULAR SDM-DC 209509 DE 2020 del 23/12/2020 , se procede al cierre por cumplimiento del indicador. CONCLUCION ACCION CERRADA_x000a_Seguimiento realizado el 07/12/2020. _x000a_Accion en ejecución.   _x000a_CONCLUSION: ACCION ABIERTA _x000a__x000a_Seguimiento realizado el 09/11/2020_x000a_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_x000a_Recomendación: Modificar la fecha de terminación de la acción para el día 31/03/2021._x000a_ACCIÓ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1"/>
    <n v="2"/>
    <n v="1"/>
  </r>
  <r>
    <s v="057-2020"/>
    <n v="2"/>
    <n v="2020"/>
    <s v="GESTIÓN JURÍDICA "/>
    <x v="7"/>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y Publicar el directorio de contratista en el link de transparencia de la página web de la SDM."/>
    <s v="Acción Correctiva"/>
    <s v="Pagina web Actualizada_x000a__x000a_"/>
    <n v="1"/>
    <x v="1"/>
    <x v="1"/>
    <s v="DIRECTOR (A)  DE CONTRATACION "/>
    <d v="2020-07-02T00:00:00"/>
    <x v="2"/>
    <d v="2021-04-09T00:00:00"/>
    <s v="Liliana Montes Sanchez "/>
    <s v="09/04/2021: Se aporta como evidencia los pantallazos de la actualizacion del directorio de contratistas en SIDEAP asi como las bases de datos de contratos 2021 ( Se realizo revision de dos registros en el sistema, No se pudo realizar  mas verificacion en Sideap pq estaba caida la pagina web) _x000a_CONCLUSION: Se procede al cierre por cumplimiento de la acción e indicador. ACCION CERRADA_x000a__x000a_Seguimiento realizado el 07/12/2020. _x000a_Accion en ejecución.   _x000a_CONCLUSION: ACCION ABIERTA _x000a__x000a_Seguimiento realizado el 09/11/2020_x000a_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_x000a_Recomendación: Modificar la fecha de terminación de la acción para el día 31/03/2021._x000a_ACCIÓ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1"/>
    <n v="2"/>
    <n v="1"/>
  </r>
  <r>
    <s v="060-2020"/>
    <n v="1"/>
    <n v="2020"/>
    <s v="GESTIÓN DE TRÁMITES Y SERVICIOS PARA LA CIUDADANÍA"/>
    <x v="5"/>
    <d v="2020-05-21T00:00:00"/>
    <s v="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
    <s v="2.  Formulación e implementación de estrategias, incluyendo la de cursos pedagógicos, que no fomenten la cultura ciudadana para la movilidad y el respeto entre  los usuarios de todas las formas de transporte"/>
    <s v="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
    <s v="Realizar mediante 2 mesas de trabajo, la verificacion al tratamiento integral dado a las no conformidades , las observaciones y las oportunidades de mejora  dados en informes de auditoria interna SGC 2019 y de auditoria externa ICONTEC  año 2019-2018."/>
    <s v="Acción Correctiva"/>
    <s v="Numero de mesas de trabajo realizadas/ numero de mesas programadas"/>
    <n v="1"/>
    <x v="5"/>
    <x v="5"/>
    <s v="Dirección de Atención al Ciudadano"/>
    <d v="2020-07-01T00:00:00"/>
    <x v="0"/>
    <d v="2021-04-09T00:00:00"/>
    <s v="Omar Alfredo Sánchez"/>
    <s v="09/04/2021: Se remite justiiccion junto con las actas y la matirz de control. se evidencia cumplimiento de la acción, y se cierra._x000a_5/3/2021: No se remitió evidencia por encontrarse en términos_x000a_5/2/2021: No se remitió evidencia por encontrarse en términos_x000a_31/12/2020: No se remite evidencia por estar en términos_x000a_"/>
    <x v="1"/>
    <n v="0"/>
    <n v="0"/>
  </r>
  <r>
    <s v="069-2020"/>
    <n v="1"/>
    <n v="2020"/>
    <s v="GESTIÓN DE TRÁMITES Y SERVICIOS PARA LA CIUDADANÍA"/>
    <x v="5"/>
    <d v="2020-05-21T00:00:00"/>
    <s v="Oportunidad de mejora 17_x000a_17. Documentar e implementar Protocolo o Plan de Contingencia frente a la caída de cualquier servicio (Base de datos)."/>
    <s v="10. Implementación de la Política de Seguridad Digital deficiente e ineficaz para las características y condiciones de la Entidad."/>
    <s v="No se consideró necesario construir un documento adicional al lineamiento en el procedimiento de cursos  pedagógicos."/>
    <s v="Construir documento que contenga los acciones a realizar en casos de caída del servicio"/>
    <s v="Acción Correctiva"/>
    <s v="Documento construido, socializado y publicado"/>
    <n v="1"/>
    <x v="5"/>
    <x v="5"/>
    <s v="Dirección de Atención al Ciudadano"/>
    <d v="2020-07-01T00:00:00"/>
    <x v="7"/>
    <d v="2021-04-09T00:00:00"/>
    <s v="Omar Alfredo Sánchez"/>
    <s v="09/04/2021: Con la Justificación de cumplimiento de la gestión, se aprecia en las actas allegadas, que se dió cumplimiento. Se solicita cierre de la acción_x000a_..5/3/2021: No se remitió evidencia por encontrarse en términos_x000a_5/2/2021: No se remitió evidencia por encontrarse en términos_x000a_31/12/2020: No se remite evidencia por estar en términos_x000a_"/>
    <x v="1"/>
    <n v="0"/>
    <n v="0"/>
  </r>
  <r>
    <s v="077-2020"/>
    <n v="1"/>
    <n v="2020"/>
    <s v="GESTIÓN DE TICS"/>
    <x v="8"/>
    <d v="2020-08-18T00:00:00"/>
    <s v="Oportunidad de Mejora Considerar construir un procedimiento el Anexo Técnico de Soporte y Mantenimiento que actualmente forma parte del contrato 20191813"/>
    <s v="Inoportunidad con el Procedimiento al anexo tecnico del contrato 2019-1813"/>
    <s v="¿Por qué?: ¿El Anexo Técnico del contrato 2019-1813 garantiza la gestión, administración y operación continua de la plataforma de TIC de la entidad?_x000a_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_x000a_"/>
    <s v="Implementar un procedimiento al  Anexo Técnico de Soporte y Mantenimiento que actualmente forma parte del contrato 2019-1813._x000a__x000a__x000a_"/>
    <s v="Acción Correctiva"/>
    <s v="1 Procedimiento Estandarizado con el SIC"/>
    <n v="1"/>
    <x v="3"/>
    <x v="3"/>
    <s v="Alexander Ricardo Andrade"/>
    <d v="2020-08-30T00:00:00"/>
    <x v="0"/>
    <m/>
    <m/>
    <m/>
    <x v="0"/>
    <n v="0"/>
    <n v="0"/>
  </r>
  <r>
    <s v="082-2020"/>
    <n v="3"/>
    <n v="2020"/>
    <s v="GESTIÓN JURÍDICA"/>
    <x v="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
    <s v="Acción Correctiva"/>
    <s v="Seguimiento trimestral efectuado / seguimiento trimestral programado "/>
    <n v="1"/>
    <x v="2"/>
    <x v="6"/>
    <s v="SUBSECRETARIA DE POLITICA DE MOVILIDAD"/>
    <d v="2020-10-01T00:00:00"/>
    <x v="0"/>
    <m/>
    <m/>
    <m/>
    <x v="0"/>
    <n v="0"/>
    <n v="0"/>
  </r>
  <r>
    <s v="082-2020"/>
    <n v="4"/>
    <n v="2020"/>
    <s v="GESTIÓN JURÍDICA"/>
    <x v="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4"/>
    <x v="7"/>
    <s v="SUBSECRETARIA DE GESTION DE LA MOVILIDAD"/>
    <d v="2020-10-01T00:00:00"/>
    <x v="0"/>
    <d v="2021-04-09T00:00:00"/>
    <s v="María Janneth Romero M"/>
    <s v="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2-2020"/>
    <n v="5"/>
    <n v="2020"/>
    <s v="GESTIÓN JURÍDICA"/>
    <x v="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5"/>
    <x v="8"/>
    <s v="SUBSECRETARIAS DE SERVICIOS A LA CIUDADANÍA"/>
    <d v="2020-10-01T00:00:00"/>
    <x v="0"/>
    <d v="2021-05-03T00:00:00"/>
    <s v="Omar Alfredo Sánchez"/>
    <s v="5/3/2021: No se remitió evidencia por encontrarse en términos_x000a_5/2/2021: No se remitió evidencia por encontrarse en términos_x000a_31/12/2020: No se remite evidencia por estar en términos_x000a_"/>
    <x v="0"/>
    <n v="0"/>
    <n v="0"/>
  </r>
  <r>
    <s v="082-2020"/>
    <n v="6"/>
    <n v="2020"/>
    <s v="GESTIÓN JURÍDICA"/>
    <x v="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0"/>
    <x v="9"/>
    <s v="SUBSECRETARIA CORPORATIVA"/>
    <d v="2020-10-01T00:00:00"/>
    <x v="0"/>
    <d v="2021-04-07T00:00:00"/>
    <s v="Julie Andrea Martinez Mendez"/>
    <s v="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0"/>
    <n v="0"/>
  </r>
  <r>
    <s v="082-2020"/>
    <n v="7"/>
    <n v="2020"/>
    <s v="GESTIÓN JURÍDICA"/>
    <x v="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
    <s v="Acción Correctiva"/>
    <s v="Seguimiento trimestral efectuado / seguimiento trimestral programado "/>
    <n v="1"/>
    <x v="1"/>
    <x v="10"/>
    <s v="SUBSECRETARIAS DE GESTION JURÍDICA"/>
    <d v="2020-10-01T00:00:00"/>
    <x v="0"/>
    <d v="2021-04-09T00:00:00"/>
    <s v="Liliana Montes Sanchez "/>
    <s v="09/4/2021:  Se aportan seguimientos a la gestion de los contratos en la plaforma SECOP. _x000a_CONCLUSION: ACCION EN EJECUCION_x000a_Seguimiento realizado el 08/01/2021. _x000a_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_x000a_Acción en ejecución.   _x000a_CONCLUSION: ACCION ABIERTA"/>
    <x v="0"/>
    <n v="0"/>
    <n v="0"/>
  </r>
  <r>
    <s v="083-2020"/>
    <n v="1"/>
    <n v="2020"/>
    <s v="GESTIÓN JURÍDICA"/>
    <x v="9"/>
    <d v="2020-09-24T00:00:00"/>
    <s v="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
    <s v="Incumplimiento de condiciones establecidas contractualmente  en el Procedimiento o Manual de Contratación y Supervisión "/>
    <s v="falta control para que exista una alerta temprana que permita constatar documentos CDP y RP que se encuentren debidamente suscritos."/>
    <s v="Actualizar los procedimiento PA03-PR08 y PR03 - PR10 en el punto de control de la expedición de los CDP y RP  por la Subdireccion Financiera, para que contenga la verificacion de que los mismos se encuentran debidamente suscritos ."/>
    <s v="Acción Correctiva"/>
    <s v="PROCEDIMIENTOS ACTUALIZADOS , PUBLICADOS Y SOCIALIZADOS AL INTERIOR DEL AREA "/>
    <n v="1"/>
    <x v="0"/>
    <x v="11"/>
    <s v="VLADIMIRO ALBERTO ESTRADA"/>
    <d v="2020-10-01T00:00:00"/>
    <x v="0"/>
    <d v="2021-04-07T00:00:00"/>
    <s v="Julie Andrea Martinez Mendez"/>
    <s v="07/04/2021 Seguimiento Julie Martinez no se reporta avance por el área, sin embargo se verifica y  la  acción se encuentra dentro del periodo de ejecución de acuerdo a lo  planificado._x000a__x000a__x000a_05/03/2021 Seguimiento Julie Martinez no se reporta avance por el área, la acción se encuentra dentro del periodo de ejecución planificado para la ejecucion de la acción_x000a__x000a_9/12/2020 seguimiento por Julie Martínez para el mes de reporte no se remite ningun seguimiento por el proceso, actividad abienta dentro del tiempo programado para cierre"/>
    <x v="0"/>
    <n v="0"/>
    <n v="0"/>
  </r>
  <r>
    <s v="084-2020"/>
    <n v="1"/>
    <n v="2020"/>
    <s v="GESTIÓN JURÍDICA"/>
    <x v="9"/>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0"/>
    <m/>
    <m/>
    <m/>
    <x v="0"/>
    <n v="0"/>
    <n v="0"/>
  </r>
  <r>
    <s v="085-2020"/>
    <n v="1"/>
    <n v="2020"/>
    <s v="GESTIÓN JURÍDICA"/>
    <x v="9"/>
    <d v="2020-09-24T00:00:00"/>
    <s v="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
    <s v="Incumplimiento al procedimiento de Gestión Documental."/>
    <s v="Falta de seguimiento y control por parte del responsable en la remisión de las actas para la suscripción de los miembros del comité."/>
    <s v="Remitir  y suscribir las actas del comite de contratación, pendientes de firma por parte de la Direccion de Contratación a los participantes del mismo."/>
    <s v="Corrección"/>
    <s v="Actas remitidas / Actas suscritas"/>
    <n v="1"/>
    <x v="1"/>
    <x v="1"/>
    <s v="ANA MARÍA CORREDOR YUNIS"/>
    <d v="2020-10-01T00:00:00"/>
    <x v="0"/>
    <d v="2020-12-07T00:00:00"/>
    <s v="Liliana Montes Sanchez "/>
    <s v="Seguimiento realizado el 07/12/2020. _x000a_Accion en ejecución.   _x000a_CONCLUSION: ACCION ABIERTA "/>
    <x v="0"/>
    <n v="0"/>
    <n v="0"/>
  </r>
  <r>
    <s v="085-2020"/>
    <n v="2"/>
    <n v="2020"/>
    <s v="GESTIÓN JURÍDICA"/>
    <x v="9"/>
    <d v="2020-09-24T00:00:00"/>
    <s v="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
    <s v="Incumplimiento al procedimiento de Gestión Documental."/>
    <s v="Falta de seguimiento y control por parte del responsable en la remisión de las actas para suscripción por parte de los miembros del comité."/>
    <s v="Emitir un instructivo con referencia a la gestión contractual en donde se incluya los terminos para el envío y suscripción del acta del Comité contractual."/>
    <s v="Acción Correctiva"/>
    <s v="Intructivo publicado y socializado"/>
    <n v="1"/>
    <x v="1"/>
    <x v="1"/>
    <s v="ANA MARÍA CORREDOR YUNIS"/>
    <d v="2020-10-01T00:00:00"/>
    <x v="8"/>
    <d v="2021-04-09T00:00:00"/>
    <s v="Liliana Montes Sanchez "/>
    <s v="9/04/2021: Se adjunta como avance el INSTRUCTIVO SECRETARIA TÉCNICA COMITÉ DE CONTRATACIÓN - SDM_x000a_Código: PA05-IN07 Versión: 1.0, aun no se encuentra en la Intranet publicado. _x000a_CONCLUSION: ACCION EN EJECUCION"/>
    <x v="2"/>
    <n v="0"/>
    <n v="0"/>
  </r>
  <r>
    <s v="086-2020"/>
    <n v="1"/>
    <n v="2020"/>
    <s v="GESTIÓN JURÍDICA"/>
    <x v="9"/>
    <d v="2020-09-24T00:00:00"/>
    <s v="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
    <s v="Incumplimiento de los requisitos establecidos en el Decreto Distrital 371 de 2010"/>
    <s v="Falta de seguimiento y apropiación de lo establecido en el decreto 371 de 2010."/>
    <s v="Socialización dirigida a los servidores publicos sobre las experiencias exitosas o no durante la vigencia 2020."/>
    <s v="Acción Correctiva"/>
    <s v="Socialización efectuada /socializacion programada"/>
    <n v="1"/>
    <x v="1"/>
    <x v="1"/>
    <s v="ANA MARÍA CORREDOR YUNIS"/>
    <d v="2020-10-01T00:00:00"/>
    <x v="0"/>
    <m/>
    <m/>
    <m/>
    <x v="0"/>
    <n v="0"/>
    <n v="0"/>
  </r>
  <r>
    <s v="087-2020"/>
    <n v="1"/>
    <n v="2020"/>
    <s v="GESTIÓN JURÍDICA"/>
    <x v="9"/>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0"/>
    <m/>
    <m/>
    <m/>
    <x v="0"/>
    <n v="0"/>
    <n v="0"/>
  </r>
  <r>
    <s v="088-2020"/>
    <n v="1"/>
    <n v="2020"/>
    <s v="GESTIÓN JURÍDICA"/>
    <x v="9"/>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Plan de trabajo con su respectiva ejecucion programada mensual, donde se efectué la actualizacion de la página de Contratación a la vista vigencia 2020."/>
    <s v="Acción Correctiva"/>
    <s v="Plan de trabajo ejecutado / plan de trabajo programado"/>
    <n v="1"/>
    <x v="1"/>
    <x v="1"/>
    <s v="ANA MARÍA CORREDOR YUNIS"/>
    <d v="2020-10-01T00:00:00"/>
    <x v="0"/>
    <m/>
    <m/>
    <m/>
    <x v="0"/>
    <n v="0"/>
    <n v="0"/>
  </r>
  <r>
    <s v="098-2020"/>
    <n v="1"/>
    <n v="2020"/>
    <s v="GESTIÓN DE TALENTO HUMANO"/>
    <x v="10"/>
    <d v="2020-09-16T00:00:00"/>
    <s v="Oportunidad de mejora 3: Iniciar la exploración de los indicadores de los niveles superiores con el objetivo de generar una disciplina de medición con respecto a las_x000a_diferentes métricas para cada indicador."/>
    <s v="12. Designación de colaboradores no competentes o idóneos para el desarrollo de las actividades asignadas._x000a_13. Presencia de un ambiente laboral en la SDM o alguna de sus dependencias, que no sea motivador o no estimule el desarrollo profesional de los colaboradores."/>
    <s v="El nivel al que se postuló la entidad para la certificación, no exigia la medición de dichos indicadores"/>
    <s v="Realizar la gestión y medición de los indicadores vigentes que indica el nivel de excelencia B+"/>
    <s v="Corrección"/>
    <s v="Tabla de indicadores efr actualizada"/>
    <n v="1"/>
    <x v="0"/>
    <x v="12"/>
    <s v="Director (a) de Talento Humano"/>
    <d v="2021-03-01T00:00:00"/>
    <x v="4"/>
    <d v="2021-04-07T00:00:00"/>
    <s v="Julie Andrea Martinez Mendez"/>
    <s v="07/04/2021 Seguimiento Julie Martinez, mediante el radicado  se solicita la reprogramación del halazgo, teniendo encuenta que se han presentado demoras en el proceso de contratación para  el acompañamiento de una firma especializada y_x000a_avalada por la Fundación MásFamilia como ente certificador para el desarrollo de esta actividad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1"/>
    <n v="0"/>
  </r>
  <r>
    <s v="102-2020"/>
    <n v="1"/>
    <n v="2020"/>
    <s v="GESTIÓN JURÍDICA"/>
    <x v="11"/>
    <d v="2020-10-27T00:00:00"/>
    <s v="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1"/>
    <x v="13"/>
    <s v="María Isabel Hernandez Pabon "/>
    <d v="2020-12-01T00:00:00"/>
    <x v="9"/>
    <d v="2021-04-09T00:00:00"/>
    <s v="Liliana Montes Sanchez "/>
    <s v="9/04/2021: Presentacion de informe mes de marzo en relacion con los con los modulos apoderado, MASC, Judicial, Tutelas del siprojweb, _x000a_5/03/2021: SGJ remitio el tercer informe de seguimiento realizado en el mes de febrero   en relacion con los modulos apoderado, MASC, Judicial, Tutelas del siprojweb, _x000a_Acción en ejecución.   _x000a_CONCLUSION: ACCION ABIERTA_x000a__x000a_Seguimiento realizado el 05/02/2021. _x000a_Los responsables remitieron como avance de la gestión, el segundo  seguimiento realizado en el mes de enero a la información contenida en siprojweb, de acuerdo con la gestión adelantada por la Dirección de Representación Judicial,_x000a_Acción en ejecución.   _x000a_CONCLUSION: ACCION ABIERTA_x000a__x000a_Seguimiento realizado el 08/01/2021. _x000a_Los responsables remitieron como avance de la gestión, primer seguimiento realizado en el mes de diciembre a la información contenida en siprojweb de acuerdo con la evidencia suministrada._x000a_Acción en ejecución.   _x000a_CONCLUSION: ACCION ABIERTA"/>
    <x v="0"/>
    <n v="0"/>
    <n v="0"/>
  </r>
  <r>
    <s v="106-2020"/>
    <n v="1"/>
    <n v="2020"/>
    <s v="GESTIÓN JURÍDICA"/>
    <x v="11"/>
    <d v="2020-10-27T00:00:00"/>
    <s v="Al revisar los usuarios activos en siproj-web, se pudo evidenciar la existencia de funcionarios que no pertenecían a la entidad, situación que contraviene lo establecido en el artículo 53 del Decreto 430 de 2018, en concordancia con el artículo 36.7 de la Resolución 104 de 2018"/>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1"/>
    <x v="13"/>
    <s v="María Isabel Hernandez Pabon "/>
    <d v="2020-12-01T00:00:00"/>
    <x v="9"/>
    <d v="2021-04-09T00:00:00"/>
    <s v="Liliana Montes Sanchez "/>
    <s v="9/04/2021: Presentacion de informe mes de marzo en relacion con los con los modulos apoderado, MASC, Judicial, Tutelas del siprojweb, _x000a_CONCLUSION: ACCION EN EJECUCION_x000a_5/03/2021: SGJ remitio el tercer informe de seguimiento realizado en el mes de febrero en relacion con los modulos apoderado. MASC, Judicial , tutelas._x000a_Acción en ejecución.   _x000a_CONCLUSION: ACCION ABIERTA_x000a__x000a_Seguimiento realizado el 05/02/2021. _x000a_Los responsables remitieron como avance de la gestión, el segundo  seguimiento realizado en el mes de enero a la información contenida en siprojweb, de acuerdo con la gestión adelantada por la Dirección de Representación Judicial,_x000a_Acción en ejecución.   _x000a_CONCLUSION: ACCION ABIERTA_x000a__x000a_Seguimiento realizado el 08/01/2021. _x000a_Los responsables remitieron como avance de la gestión, primer seguimiento realizado en el mes de diciembre a la información contenida en siprojweb de acuerdo con la evidencia suministrada._x000a_Acción en ejecución.   _x000a_CONCLUSION: ACCION ABIERTA"/>
    <x v="0"/>
    <n v="0"/>
    <n v="0"/>
  </r>
  <r>
    <s v="109-2020"/>
    <n v="1"/>
    <n v="2020"/>
    <s v="GESTIÓN DE TALENTO HUMANO"/>
    <x v="12"/>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
    <s v="Acción Correctiva"/>
    <s v="No de instructivo actualizado y socializado "/>
    <n v="1"/>
    <x v="0"/>
    <x v="12"/>
    <s v="PAULA TATIANA ARENAS GONZÁLEZ"/>
    <d v="2020-12-01T00:00:00"/>
    <x v="2"/>
    <d v="2021-04-07T00:00:00"/>
    <s v="Julie Andrea Martinez Mendez"/>
    <s v="07/04/2021 Se evidencia la actualización a versión 2 del Instructivo para Gestión del Rendimiento  con Código: PA02-IN07 el cual fue socializado el 25/03/2021, dando cuemplimiento a la actividad establecida y su indicador _x000a_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1"/>
    <n v="0"/>
    <n v="0"/>
  </r>
  <r>
    <s v="109-2020"/>
    <n v="2"/>
    <n v="2020"/>
    <s v="GESTIÓN DE TALENTO HUMANO"/>
    <x v="12"/>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Realizar seguimiento para los meses de febrero y agosto de 2021, para verificar el cumplimiento del plazo de calificación definidos en el protocolo &quot;SISTEMA DE EVALUACIÓN DE LA GESTIÓN DE EMPLEADOS PROVISONALES&quot;"/>
    <s v="Acción Correctiva"/>
    <s v="(No. Seguimiento realizados / 2 seguimiento programados)*100"/>
    <n v="1"/>
    <x v="0"/>
    <x v="12"/>
    <s v="PAULA TATIANA ARENAS GONZÁLEZ"/>
    <d v="2020-12-01T00:00:00"/>
    <x v="10"/>
    <d v="2021-04-07T00:00:00"/>
    <s v="Julie Andrea Martinez Mendez"/>
    <s v="07/04/2021 Seguimiento Julie Martinez no se reporta avance por el área, sin embargo se verifica y  la  acción se encuentra dentro del periodo de ejecución de acuerdo a lo  planificado._x000a__x000a_05/03/2021 Seguimiento Julie Martinez SE evidencia el seguimient y la divulgacion realizado por atlento humano se recomienda establecer fechas de presentación en las evaluaciones con el fin de contar con el 100% de las mismas en la fecha establecida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0-2020"/>
    <n v="1"/>
    <n v="2020"/>
    <s v="GESTIÓN DE TRÁMITES Y SERVICIOS A LA CIUDADANÍA"/>
    <x v="13"/>
    <d v="2020-11-20T00:00:00"/>
    <s v="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
    <s v="9. Discriminación y restricción a la participación de los ciudadanos que requieren atención y respuesta por parte de la SDM."/>
    <s v="La Entidad no dispone  de un gestor documental que tenga la opción de notificar al ciudadano, cuando se de una respuesta parcial en los  casos cuando la peticiones se clasifican con ampliación de plazo."/>
    <s v="1.Remitir mensualmente memorando a los directivos de la entidad con copia a la OCD, informando el estado de las peticiones atendidas fueras de términos, así como las vencidas sin respuesta. "/>
    <s v="Corrección"/>
    <s v="Memorando remitido/ Memorando proyectado*100"/>
    <n v="1"/>
    <x v="5"/>
    <x v="5"/>
    <s v="Director (a) de Atención al Ciudadano"/>
    <d v="2020-12-01T00:00:00"/>
    <x v="0"/>
    <d v="2021-05-03T00:00:00"/>
    <s v="Omar Alfredo Sánchez"/>
    <s v="5/3/2021: No se remitió evidencia por encontrarse en términos_x000a_5/2/2021: No se remitió evidencia por encontrarse en términos_x000a_31/12/2020: No se remite evidencia por estar en términos_x000a_"/>
    <x v="0"/>
    <n v="0"/>
    <n v="0"/>
  </r>
  <r>
    <s v="110-2020"/>
    <n v="2"/>
    <n v="2020"/>
    <s v="GESTIÓN DE TRÁMITES Y SERVICIOS A LA CIUDADANÍA"/>
    <x v="13"/>
    <d v="2020-11-20T00:00:00"/>
    <s v="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
    <s v="9. Discriminación y restricción a la participación de los ciudadanos que requieren atención y respuesta por parte de la SDM."/>
    <s v="La Entidad no dispone  de un gestor documental que tenga la opción de notificar al ciudadano, cuando se de una respuesta parcial en los  casos cuando la peticiones se clasifican con ampliación de plazo."/>
    <s v="2. Disponer de un sistema de gestión  documental que tenga la opción de notificar al ciudadano, cuando se de una respuesta parcial_x000a_"/>
    <s v="Acción Correctiva"/>
    <s v="Desarrollo implementado/ desarrollo programado*100"/>
    <n v="1"/>
    <x v="6"/>
    <x v="14"/>
    <s v="Director (a) de Atención al Ciudadano/ Subdirector (a) Administrativa "/>
    <d v="2020-12-01T00:00:00"/>
    <x v="3"/>
    <d v="2021-04-07T00:00:00"/>
    <s v="Julie Andrea Martinez Mendez"/>
    <s v="07/04/2021 Seguimiento Julie Martinez, mediante el radicado 20216120051703 se solicita la reprogramación del halazgo, teniendo en con el fin de realizar las pruebas para puesta en marcha 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1"/>
    <n v="0"/>
  </r>
  <r>
    <s v="111-2020"/>
    <n v="1"/>
    <n v="2020"/>
    <s v="GESTIÓN DE TRÁMITES Y SERVICIOS A LA CIUDADANÍA"/>
    <x v="13"/>
    <d v="2020-11-20T00:00:00"/>
    <s v="NC-2:No en todos los casos se resuelven en un término no mayor de 10 días, las peticiones entre autoridades. Cumplimiento parcial de la Ley 1755 de 2015 Artículo 30 - Decreto 371 de 2010 numeral 1"/>
    <s v="9. Discriminación y restricción a la participación de los ciudadanos que requieren atención y respuesta por parte de la SDM."/>
    <s v="No se clasifica correctamente las peticiones entre autoridades en los sistemas de correspondencia."/>
    <s v="1.  Realizar seguimiento trimestral a la clasificación correcta de las peticiones entre autoridades en el sistemas de gestión documental."/>
    <s v="Acción Correctiva"/>
    <s v="Seguimiento realizado/ seguimiento programado*100"/>
    <n v="1"/>
    <x v="6"/>
    <x v="14"/>
    <s v="Director (a) de Atención al Ciudadano/ Subdirector (a) Administrativa "/>
    <d v="2020-12-01T00:00:00"/>
    <x v="0"/>
    <d v="2021-04-07T00:00:00"/>
    <s v="Julie Andrea Martinez Mendez"/>
    <s v="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1-2020"/>
    <n v="2"/>
    <n v="2020"/>
    <s v="GESTIÓN DE TRÁMITES Y SERVICIOS A LA CIUDADANÍA"/>
    <x v="13"/>
    <d v="2020-11-20T00:00:00"/>
    <s v="NC-2:No en todos los casos se resuelven en un término no mayor de 10 días, las peticiones entre autoridades. Cumplimiento parcial de la Ley 1755 de 2015 Artículo 30 - Decreto 371 de 2010 numeral 1"/>
    <s v="9. Discriminación y restricción a la participación de los ciudadanos que requieren atención y respuesta por parte de la SDM."/>
    <s v="No se clasifica correctamente las peticiones entre autoridades en los sistemas de correspondencia."/>
    <s v="2. Remitir  memorando  a la Direccion de normatividad y conceptos solicitando la informacion sobre la dependencia responsable en la SDM para el seguimiento de  las respuestas a  peticiones entre autoridades."/>
    <s v="Corrección"/>
    <s v="Memorando remitido"/>
    <n v="1"/>
    <x v="5"/>
    <x v="5"/>
    <s v="Diector (a) de Atención al Ciudadano"/>
    <d v="2020-12-01T00:00:00"/>
    <x v="8"/>
    <d v="2021-04-09T00:00:00"/>
    <s v="Omar Alfredo Sánchez"/>
    <s v="09/04/2021: Se allega la justificación del cumplimiento junto con los soportes. Evaluados, se considera que la acción  se cumplio y se cierra._x000a_5/3/2021: No se remitió evidencia por encontrarse en términos_x000a_5/2/2021: No se remitió evidencia por encontrarse en términos_x000a_31/12/2020: No se remite evidencia por estar en términos_x000a_"/>
    <x v="1"/>
    <n v="0"/>
    <n v="0"/>
  </r>
  <r>
    <s v="112-2020"/>
    <n v="1"/>
    <n v="2020"/>
    <s v="GESTIÓN DE TRÁMITES Y SERVICIOS A LA CIUDADANÍA"/>
    <x v="13"/>
    <d v="2020-11-20T00:00:00"/>
    <s v="NC-3: Se presentan debilidades respecto a la respuesta dada la ciudadanía en términos de coherencia, calidez y calidad. Cumplimiento parcial del Decreto 371 de 2010 numeral 1."/>
    <s v="9. Discriminación y restricción a la participación de los ciudadanos que requieren atención y respuesta por parte de la SDM."/>
    <s v="No se realizan evaluaciones  de coherencia, calidez y calidad de las respuestas a la ciudadanía"/>
    <s v="1.Incluir lineamiento en el Manual de PQRSD sobre la  evaluación de coherencia, calidez y calidad de las respuestas a la ciudadanía."/>
    <s v="Acción Correctiva"/>
    <s v="Manual actualizado, publicado y socializado."/>
    <n v="1"/>
    <x v="5"/>
    <x v="5"/>
    <s v="Director (a) de Atención al Ciudadano"/>
    <d v="2020-12-01T00:00:00"/>
    <x v="3"/>
    <d v="2021-04-09T00:00:00"/>
    <s v="Omar Alfredo Sánchez"/>
    <s v="09/04/201: Junto con la justificación, se allegan las evidencias del cimplimineto de lam acción, tal como 1. pm04-m02-manual-de-gestion-de-pqrsd-v-30-22-12-2020 y la socialixación. se cierra la acci´n._x000a_5/3/2021: No se remitió evidencia por encontrarse en términos_x000a_5/2/2021: No se remitió evidencia por encontrarse en términos_x000a_31/12/2020: No se remite evidencia por estar en términos_x000a_"/>
    <x v="1"/>
    <n v="0"/>
    <n v="0"/>
  </r>
  <r>
    <s v="112-2020"/>
    <n v="2"/>
    <n v="2020"/>
    <s v="GESTIÓN DE TRÁMITES Y SERVICIOS A LA CIUDADANÍA"/>
    <x v="13"/>
    <d v="2020-11-20T00:00:00"/>
    <s v="NC-3: Se presentan debilidades respecto a la respuesta dada la ciudadanía en términos de coherencia, calidez y calidad. Cumplimiento parcial del Decreto 371 de 2010 numeral 1."/>
    <s v="9. Discriminación y restricción a la participación de los ciudadanos que requieren atención y respuesta por parte de la SDM."/>
    <s v="No se realizan evaluaciones  de coherencia, calidez y calidad de las respuestas a la ciudadanía"/>
    <s v="2. sensibilizar trimestralmente al interior de la entidad en la pertiencia de dar respuestas en lenguaje claro"/>
    <s v="Corrección"/>
    <s v="Sensibilizaciones realizadas/ sensibilizaciones programadas*100"/>
    <n v="1"/>
    <x v="5"/>
    <x v="5"/>
    <s v="Director (a) de Atención al Ciudadano"/>
    <d v="2020-12-01T00:00:00"/>
    <x v="0"/>
    <d v="2021-05-03T00:00:00"/>
    <s v="Omar Alfredo Sánchez"/>
    <s v="5/3/2021: No se remitió evidencia por encontrarse en términos_x000a_5/2/2021: No se remitió evidencia por encontrarse en términos_x000a_31/12/2020: No se remite evidencia por estar en términos_x000a_"/>
    <x v="0"/>
    <n v="0"/>
    <n v="0"/>
  </r>
  <r>
    <s v="113-2020"/>
    <n v="1"/>
    <n v="2020"/>
    <s v="GESTIÓN DE TRÁMITES Y SERVICIOS A LA CIUDADANÍA"/>
    <x v="13"/>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1. Hacer seguimiento mensual de las peticones trasladadas por competencia fuera de los 5 dias establecidos por ley."/>
    <s v="Acción Correctiva"/>
    <s v="Seguimiento Mensual"/>
    <n v="6"/>
    <x v="5"/>
    <x v="5"/>
    <s v="Director (a) de Atención al Ciudadano"/>
    <d v="2020-12-01T00:00:00"/>
    <x v="0"/>
    <d v="2021-05-03T00:00:00"/>
    <s v="Omar Alfredo Sánchez"/>
    <s v="5/3/2021: No se remitió evidencia por encontrarse en términos_x000a_5/2/2021: No se remitió evidencia por encontrarse en términos_x000a_31/12/2020: No se remite evidencia por estar en términos_x000a_"/>
    <x v="0"/>
    <n v="0"/>
    <n v="0"/>
  </r>
  <r>
    <s v="113-2020"/>
    <n v="2"/>
    <n v="2020"/>
    <s v="GESTIÓN DE TRÁMITES Y SERVICIOS A LA CIUDADANÍA"/>
    <x v="13"/>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2. divulgar  bimestralmente al interior de la entidad, sobre la importancia de gestionar los traslados por competencia dentro de los 5 dias  de acuerdo a los terminos de ley."/>
    <s v="Corrección"/>
    <s v="Divulgaciones realizadas/Divulgaciones programados*100"/>
    <n v="1"/>
    <x v="5"/>
    <x v="5"/>
    <s v="Director (a) de Atención al Ciudadano"/>
    <d v="2020-12-01T00:00:00"/>
    <x v="0"/>
    <d v="2021-05-03T00:00:00"/>
    <s v="Omar Alfredo Sánchez"/>
    <s v="5/3/2021: No se remitió evidencia por encontrarse en términos_x000a_5/2/2021: No se remitió evidencia por encontrarse en términos_x000a_31/12/2020: No se remite evidencia por estar en términos_x000a_"/>
    <x v="0"/>
    <n v="0"/>
    <n v="0"/>
  </r>
  <r>
    <s v="114-2020"/>
    <n v="1"/>
    <n v="2020"/>
    <s v="GESTIÓN ADMINISTRATIVA/GESTIÓN DE TRÁMITES Y SERVICIOS A LA CIUDADANÍA"/>
    <x v="13"/>
    <d v="2020-11-20T00:00:00"/>
    <s v="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_x000a__x000a_o Información auditiva o táctil para las personas con discapacidad sensorial._x000a_o Sillas de usuarios con apoya brazos_x000a_o Ayuda sonora para personas con discapacidad visual._x000a_o Pantallas de asignación de turnos de fácil visualización desde las diferentes salas de espera._x000a_o Puertas acristaladas con bandas señalizadoras._x000a_o Implementación de franjas táctiles para ayuda a personas en condición de discapacidad visual_x000a_o Asegurar el cableado de los equipos de cómputo que quedan expuestos al ciudadano en las Zonas de atención._x000a_o Planos de las rutas de evacuación legibles y de fácil visualización_x000a_"/>
    <s v="3. Formulación de planes, programas o proyectos de movilidad de la ciudad, que no propendan por la sostenibilidad ambiental, económica y social."/>
    <s v="Debilidad en la concertación de alianzas estratégicas y de articulación interinstitucional para adelantar la gestión correspondiente y contar con puntos idóneos para una atención inclusiva de todos los grupos poblacionales."/>
    <s v="Realizar 2 mesas de trabajo articuladas con las demás entidades del distrito,  para identificar oportunidades de mejora entorno a la accesibilidad en los puntos de atención a la ciudadanía."/>
    <s v="Acción Correctiva"/>
    <s v="Mesas de trabajo realizadas / Mesas de trabajo programadas*100"/>
    <n v="2"/>
    <x v="6"/>
    <x v="14"/>
    <s v="Director (a) de Atención al Ciudadano/ Subdirector (a) Administrativa "/>
    <d v="2020-12-01T00:00:00"/>
    <x v="0"/>
    <d v="2021-04-07T00:00:00"/>
    <s v="Julie Andrea Martinez Mendez"/>
    <s v="7/04/2021 Seguimiento Julie Martinez no se reporta avance por el área, sin embargo se verifica y  la  acción se encuentra dentro del periodo de ejecución de acuerdo a lo  planificado._x000a_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5-2020"/>
    <n v="2"/>
    <n v="2020"/>
    <s v="GESTIÓN ADMINISTRATIVA/GESTIÓN DE TRÁMITES Y SERVICIOS A LA CIUDADANÍA"/>
    <x v="13"/>
    <d v="2020-11-20T00:00:00"/>
    <s v="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
    <s v="9. Discriminación y restricción a la participación de los ciudadanos que requieren atención y respuesta por parte de la SDM."/>
    <s v="Desconocimiento por parte de los colaboradores de la Entidad sobre los lineamientos  y metodología para aplicación de la figura del defensor del ciudadano, instituida por el decreto 847 del 2019 y la resolución interna 396."/>
    <s v="Diseñar un protocolo para definir lineamientos, funciones y roles de la figura del defensor al ciudadano y su aplicación al interior de la entidad."/>
    <s v="Acción Correctiva"/>
    <s v="Protocolo diseñado, publicado y socializado."/>
    <n v="1"/>
    <x v="5"/>
    <x v="5"/>
    <s v="Director (a) de Atención al Ciudadano"/>
    <d v="2020-12-01T00:00:00"/>
    <x v="2"/>
    <d v="2021-04-09T00:00:00"/>
    <s v="Omar Alfredo Sánchez"/>
    <s v="09/04/2021: Se adjunta a la justificación del cumplimeinto de la acción, el formarto 1. pm04-m01-pt01-v1.0-de-24-12-2020 y la socialización. Se cierra la acción, dado que se cumplió._x000a_5/3/2021: No se remitió evidencia por encontrarse en términos_x000a_5/2/2021: No se remitió evidencia por encontrarse en términos_x000a_31/12/2020: No se remite evidencia por estar en términos_x000a_"/>
    <x v="1"/>
    <n v="0"/>
    <n v="0"/>
  </r>
  <r>
    <s v="116-2020"/>
    <n v="1"/>
    <n v="2020"/>
    <s v="GESTIÓN JURÍDICA"/>
    <x v="14"/>
    <d v="2021-02-10T00:00:00"/>
    <s v="No cumplimiento al 100% del lineamiento 17.7 (Verificación del avance y cumplimiento de las acciones incluidas en los planes de mejoramiento producto de las autoevaluaciones. (2ª Línea))"/>
    <s v="Incumplimiento de las acciones establecidas en los planes de mejoramiento."/>
    <s v="Debilidad en el seguimiento y verificación por parte de las áreas involucradas a los planes de mejoramiento para cumplir con oportunidad las acciones establecidas en el PM"/>
    <s v="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
    <s v="Acciòn correctiva"/>
    <s v="(Seguimientos realizados/Seguimientos programados)*100"/>
    <n v="10"/>
    <x v="1"/>
    <x v="10"/>
    <s v="SUBSECRETARÍA DE GESTIÓN JURÍDICA"/>
    <d v="2021-03-01T00:00:00"/>
    <x v="1"/>
    <d v="2021-04-09T00:00:00"/>
    <s v="Liliana Montes Sanchez "/>
    <s v="9/04/2021: Se aporta convocataria y acta de seguimiento a los planes de mejoramiento del 24/03/2021 de la SGJ"/>
    <x v="0"/>
    <n v="0"/>
    <n v="0"/>
  </r>
  <r>
    <s v="001-2021"/>
    <n v="1"/>
    <n v="2021"/>
    <s v="DIRECCIONAMIENTO ESTRATÉGICO"/>
    <x v="15"/>
    <d v="2020-03-02T00:00:00"/>
    <s v="No se logró la meta propuesta del 90% de los colaboradores que al aplicar la prueba demuestren conocimiento del Sistema Integrado de Gestión implementado en la Entidad."/>
    <s v="Poca apropiación y compromiso por parte de los colaboradores de la Entidad en la sostenibilidad y mejora del Sistema Integrado de Gestión"/>
    <s v="Poco conocimiento por parte de los líderes del Sistema Integrado de Gestión  de los lineamientos de comunicación interna. "/>
    <s v="Socializar a los líderes del Sistema Integrado de Gestión,  los lineamientos frente a las solicitudes relacionadas con el diseño y publicación de piezas de comunicación."/>
    <s v="Acción Correctiva"/>
    <s v="No. de socializaciones ejecutadas"/>
    <n v="1"/>
    <x v="7"/>
    <x v="15"/>
    <s v="Andrés Fabian Contento Muñoz"/>
    <d v="2021-04-01T00:00:00"/>
    <x v="3"/>
    <m/>
    <m/>
    <m/>
    <x v="0"/>
    <n v="0"/>
    <n v="0"/>
  </r>
  <r>
    <s v="002-2021"/>
    <n v="1"/>
    <n v="2021"/>
    <s v="DIRECCIONAMIENTO ESTRATÉGICO"/>
    <x v="15"/>
    <d v="2020-03-02T00:00:00"/>
    <s v="No se logró la meta propuesta del 90% de los colaboradores que al aplicar la prueba demuestren conocimiento del Sistema Integrado de Gestión implementado en la Entidad."/>
    <s v="Poca apropiación y compromiso por parte de los colaboradores de la Entidad en la sostenibilidad y mejora del Sistema Integrado de Gestión"/>
    <s v="Contenido de bajo impacto o temas técnicos de díficil recordación para los colaboradores de la Entidad"/>
    <s v="Divulgar de forma clara las temáticas del Sistema Integrado de Gestión Distrital conforme los lineamientos socializados desde la Oficina Asesora de Comunicaciones y Cultura para la Movilidad."/>
    <s v="Acción Correctiva"/>
    <s v="(No. Total de colaboradores que responden la encuesta con puntaje superior a 80/ No. Total de colaboradores que responden la encuesta)*100_x000a__x000a__x000a_"/>
    <n v="0.9"/>
    <x v="0"/>
    <x v="16"/>
    <s v="Iván Alexander Díaz Villa/Paola Adriana Corona Miranda/Ligia Rodríguez/Julieth Rojas Betancour"/>
    <d v="2021-05-01T00:00:00"/>
    <x v="11"/>
    <m/>
    <m/>
    <m/>
    <x v="0"/>
    <n v="0"/>
    <n v="0"/>
  </r>
  <r>
    <s v="003-2021"/>
    <n v="1"/>
    <n v="2021"/>
    <s v="COMUNICACIÓN Y CULTURA PARA LA MOVILIDAD"/>
    <x v="16"/>
    <d v="2021-03-24T00:00:00"/>
    <s v="Al revisar los documentos del proceso, se evidencia desactualización en la caracterización."/>
    <s v="Posibilidad de afectación reputacional por posibles requerimientos de entes de control y de los procesos internos de la entidad debido a la gestión del control documental del sistema de gestión de calidad  fuera de los requisitos procedimientales"/>
    <s v="a. Reasignación de proyecto de inversión a nuevo ordenador de gasto. _x000a_b. Revisión de actividades a través de ejercicio de planeación estratégica."/>
    <s v="Actualizar y publicar el documento- caracterización del Proceso."/>
    <s v="Corrección"/>
    <s v="Caracetrización actualizada y publicada"/>
    <n v="1"/>
    <x v="7"/>
    <x v="15"/>
    <s v="Andrés Fabian Contento Muñoz"/>
    <d v="2021-04-05T00:00:00"/>
    <x v="12"/>
    <m/>
    <m/>
    <m/>
    <x v="0"/>
    <n v="0"/>
    <n v="0"/>
  </r>
</pivotCacheRecords>
</file>

<file path=xl/pivotCache/pivotCacheRecords2.xml><?xml version="1.0" encoding="utf-8"?>
<pivotCacheRecords xmlns="http://schemas.openxmlformats.org/spreadsheetml/2006/main" xmlns:r="http://schemas.openxmlformats.org/officeDocument/2006/relationships" count="4">
  <r>
    <s v="68-2017"/>
    <n v="1"/>
    <x v="0"/>
    <s v="GESTIÓN ADMINISTRATIVA"/>
    <x v="0"/>
    <d v="2016-10-03T00:00:00"/>
    <x v="0"/>
    <s v="Debilidades en el seguimiento de actividades al interior del proceso"/>
    <s v="No se cuenta con el registro de la publicidad exterior visual de la Entidad"/>
    <s v="Radicar ante la Secretaría Distrital de Ambiente los documentos de solicitud para el registro de Publicidad Exterior Visual conforme a las gestiones competencia de la Entidad  _x000a__x000a_actividad anterior 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d v="2021-06-30T00:00:00"/>
    <d v="2021-04-07T00:00:00"/>
    <s v="Julie Andrea Martinez Mendez"/>
    <s v="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_x000a__x000a_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_x000a__x000a_9/12/2020 seguimiento por Julie Martínez para el mes de reporte no se remite ningun seguimiento por el proceso, actividad abienta dentro del tiempo programado para cierre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ABIERTA"/>
    <n v="6"/>
    <n v="2"/>
  </r>
  <r>
    <s v="022-2019"/>
    <n v="1"/>
    <x v="1"/>
    <s v="GESTIÓN ADMINISTRATIVA"/>
    <x v="1"/>
    <d v="2018-11-14T00:00:00"/>
    <x v="1"/>
    <s v="Incumplimiento martividad ambiental"/>
    <s v="Se acogierón parcialmente los resultados de la auditoria 2018 de la SDA como origen para definir un plan de mejoramiento relacionado con el Subsistema de Gestión Ambiental"/>
    <s v="_x000a_Radicar ante la Secretaría Distrital de Ambiente los documentos de solicitud para el registro de Publicidad Exterior Visual conforme a las gestiones competencia de la Entidad  _x000a__x000a_actividad anterior 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d v="2021-06-30T00:00:00"/>
    <d v="2021-04-07T00:00:00"/>
    <s v="Julie Andrea Martinez Mendez"/>
    <s v="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_x000a__x000a_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ABIERTA"/>
    <n v="3"/>
    <n v="2"/>
  </r>
  <r>
    <s v="029-2019"/>
    <n v="3"/>
    <x v="1"/>
    <s v="GESTIÓN JURÍDICA"/>
    <x v="2"/>
    <d v="2019-03-04T00:00:00"/>
    <x v="2"/>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4-09T00:00:00"/>
    <s v="Liliana Montes Sanchez "/>
    <s v="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3"/>
    <n v="1"/>
  </r>
  <r>
    <s v="005-2020"/>
    <n v="2"/>
    <x v="2"/>
    <s v="GESTIÓN JURÍDICA"/>
    <x v="3"/>
    <d v="2019-10-03T00:00:00"/>
    <x v="3"/>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4-09T00:00:00"/>
    <s v="Liliana Montes Sanchez "/>
    <s v="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3"/>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6" cacheId="38"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85:L95"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0"/>
        <item x="4"/>
        <item x="1"/>
        <item x="5"/>
        <item x="2"/>
        <item x="3"/>
        <item x="6"/>
        <item x="7"/>
      </items>
    </pivotField>
    <pivotField showAll="0" defaultSubtotal="0"/>
    <pivotField showAll="0" defaultSubtotal="0"/>
    <pivotField numFmtId="166" showAll="0"/>
    <pivotField axis="axisCol" numFmtId="166" showAll="0" sortType="ascending">
      <items count="14">
        <item x="5"/>
        <item x="7"/>
        <item x="8"/>
        <item x="2"/>
        <item x="3"/>
        <item x="4"/>
        <item x="6"/>
        <item x="0"/>
        <item x="12"/>
        <item x="9"/>
        <item x="10"/>
        <item x="11"/>
        <item x="1"/>
        <item t="default"/>
      </items>
    </pivotField>
    <pivotField showAll="0"/>
    <pivotField showAll="0"/>
    <pivotField showAll="0"/>
    <pivotField axis="axisPage" dataField="1" multipleItemSelectionAllowed="1" showAll="0">
      <items count="5">
        <item x="0"/>
        <item h="1" x="1"/>
        <item x="2"/>
        <item h="1" m="1" x="3"/>
        <item t="default"/>
      </items>
    </pivotField>
    <pivotField showAll="0"/>
    <pivotField showAll="0"/>
  </pivotFields>
  <rowFields count="1">
    <field x="13"/>
  </rowFields>
  <rowItems count="9">
    <i>
      <x/>
    </i>
    <i>
      <x v="1"/>
    </i>
    <i>
      <x v="2"/>
    </i>
    <i>
      <x v="3"/>
    </i>
    <i>
      <x v="4"/>
    </i>
    <i>
      <x v="5"/>
    </i>
    <i>
      <x v="6"/>
    </i>
    <i>
      <x v="7"/>
    </i>
    <i t="grand">
      <x/>
    </i>
  </rowItems>
  <colFields count="1">
    <field x="17"/>
  </colFields>
  <colItems count="11">
    <i>
      <x v="2"/>
    </i>
    <i>
      <x v="4"/>
    </i>
    <i>
      <x v="5"/>
    </i>
    <i>
      <x v="6"/>
    </i>
    <i>
      <x v="7"/>
    </i>
    <i>
      <x v="8"/>
    </i>
    <i>
      <x v="9"/>
    </i>
    <i>
      <x v="10"/>
    </i>
    <i>
      <x v="11"/>
    </i>
    <i>
      <x v="12"/>
    </i>
    <i t="grand">
      <x/>
    </i>
  </colItems>
  <pageFields count="1">
    <pageField fld="21" hier="-1"/>
  </pageFields>
  <dataFields count="1">
    <dataField name="Cuenta de ESTADO DE LA ACCION" fld="21" subtotal="count" baseField="0" baseItem="0"/>
  </dataFields>
  <formats count="28">
    <format dxfId="326">
      <pivotArea collapsedLevelsAreSubtotals="1" fieldPosition="0">
        <references count="2">
          <reference field="13" count="6">
            <x v="0"/>
            <x v="1"/>
            <x v="2"/>
            <x v="3"/>
            <x v="4"/>
            <x v="5"/>
          </reference>
          <reference field="17" count="4" selected="0">
            <x v="1"/>
            <x v="5"/>
            <x v="6"/>
            <x v="7"/>
          </reference>
        </references>
      </pivotArea>
    </format>
    <format dxfId="325">
      <pivotArea field="21" type="button" dataOnly="0" labelOnly="1" outline="0" axis="axisPage" fieldPosition="0"/>
    </format>
    <format dxfId="324">
      <pivotArea type="origin" dataOnly="0" labelOnly="1" outline="0" fieldPosition="0"/>
    </format>
    <format dxfId="323">
      <pivotArea field="13" type="button" dataOnly="0" labelOnly="1" outline="0" axis="axisRow" fieldPosition="0"/>
    </format>
    <format dxfId="322">
      <pivotArea dataOnly="0" labelOnly="1" fieldPosition="0">
        <references count="1">
          <reference field="13" count="6">
            <x v="0"/>
            <x v="1"/>
            <x v="2"/>
            <x v="3"/>
            <x v="4"/>
            <x v="5"/>
          </reference>
        </references>
      </pivotArea>
    </format>
    <format dxfId="321">
      <pivotArea dataOnly="0" labelOnly="1" grandRow="1" outline="0" fieldPosition="0"/>
    </format>
    <format dxfId="320">
      <pivotArea field="21" type="button" dataOnly="0" labelOnly="1" outline="0" axis="axisPage" fieldPosition="0"/>
    </format>
    <format dxfId="319">
      <pivotArea type="origin" dataOnly="0" labelOnly="1" outline="0" fieldPosition="0"/>
    </format>
    <format dxfId="318">
      <pivotArea field="13" type="button" dataOnly="0" labelOnly="1" outline="0" axis="axisRow" fieldPosition="0"/>
    </format>
    <format dxfId="317">
      <pivotArea dataOnly="0" labelOnly="1" fieldPosition="0">
        <references count="1">
          <reference field="13" count="6">
            <x v="0"/>
            <x v="1"/>
            <x v="2"/>
            <x v="3"/>
            <x v="4"/>
            <x v="5"/>
          </reference>
        </references>
      </pivotArea>
    </format>
    <format dxfId="316">
      <pivotArea dataOnly="0" labelOnly="1" grandRow="1" outline="0" fieldPosition="0"/>
    </format>
    <format dxfId="315">
      <pivotArea collapsedLevelsAreSubtotals="1" fieldPosition="0">
        <references count="2">
          <reference field="13" count="0"/>
          <reference field="17" count="6" selected="0">
            <x v="1"/>
            <x v="2"/>
            <x v="3"/>
            <x v="5"/>
            <x v="6"/>
            <x v="7"/>
          </reference>
        </references>
      </pivotArea>
    </format>
    <format dxfId="314">
      <pivotArea dataOnly="0" labelOnly="1" fieldPosition="0">
        <references count="1">
          <reference field="13" count="0"/>
        </references>
      </pivotArea>
    </format>
    <format dxfId="313">
      <pivotArea dataOnly="0" labelOnly="1" fieldPosition="0">
        <references count="1">
          <reference field="13" count="0"/>
        </references>
      </pivotArea>
    </format>
    <format dxfId="312">
      <pivotArea collapsedLevelsAreSubtotals="1" fieldPosition="0">
        <references count="2">
          <reference field="13" count="6">
            <x v="0"/>
            <x v="1"/>
            <x v="2"/>
            <x v="3"/>
            <x v="4"/>
            <x v="5"/>
          </reference>
          <reference field="17" count="6" selected="0">
            <x v="4"/>
            <x v="5"/>
            <x v="6"/>
            <x v="7"/>
            <x v="9"/>
            <x v="10"/>
          </reference>
        </references>
      </pivotArea>
    </format>
    <format dxfId="311">
      <pivotArea field="13" grandCol="1" collapsedLevelsAreSubtotals="1" axis="axisRow" fieldPosition="0">
        <references count="1">
          <reference field="13" count="6">
            <x v="0"/>
            <x v="1"/>
            <x v="2"/>
            <x v="3"/>
            <x v="4"/>
            <x v="5"/>
          </reference>
        </references>
      </pivotArea>
    </format>
    <format dxfId="310">
      <pivotArea collapsedLevelsAreSubtotals="1" fieldPosition="0">
        <references count="2">
          <reference field="13" count="2">
            <x v="5"/>
            <x v="6"/>
          </reference>
          <reference field="17" count="6" selected="0">
            <x v="4"/>
            <x v="5"/>
            <x v="6"/>
            <x v="7"/>
            <x v="9"/>
            <x v="10"/>
          </reference>
        </references>
      </pivotArea>
    </format>
    <format dxfId="309">
      <pivotArea field="13" grandCol="1" collapsedLevelsAreSubtotals="1" axis="axisRow" fieldPosition="0">
        <references count="1">
          <reference field="13" count="2">
            <x v="5"/>
            <x v="6"/>
          </reference>
        </references>
      </pivotArea>
    </format>
    <format dxfId="308">
      <pivotArea dataOnly="0" labelOnly="1" fieldPosition="0">
        <references count="1">
          <reference field="13" count="7">
            <x v="0"/>
            <x v="1"/>
            <x v="2"/>
            <x v="3"/>
            <x v="4"/>
            <x v="5"/>
            <x v="6"/>
          </reference>
        </references>
      </pivotArea>
    </format>
    <format dxfId="307">
      <pivotArea dataOnly="0" labelOnly="1" fieldPosition="0">
        <references count="1">
          <reference field="13" count="7">
            <x v="0"/>
            <x v="1"/>
            <x v="2"/>
            <x v="3"/>
            <x v="4"/>
            <x v="5"/>
            <x v="6"/>
          </reference>
        </references>
      </pivotArea>
    </format>
    <format dxfId="306">
      <pivotArea dataOnly="0" labelOnly="1" fieldPosition="0">
        <references count="1">
          <reference field="13" count="0"/>
        </references>
      </pivotArea>
    </format>
    <format dxfId="305">
      <pivotArea dataOnly="0" labelOnly="1" fieldPosition="0">
        <references count="1">
          <reference field="13" count="0"/>
        </references>
      </pivotArea>
    </format>
    <format dxfId="304">
      <pivotArea collapsedLevelsAreSubtotals="1" fieldPosition="0">
        <references count="2">
          <reference field="13" count="7">
            <x v="0"/>
            <x v="1"/>
            <x v="2"/>
            <x v="3"/>
            <x v="4"/>
            <x v="5"/>
            <x v="6"/>
          </reference>
          <reference field="17" count="1" selected="0">
            <x v="12"/>
          </reference>
        </references>
      </pivotArea>
    </format>
    <format dxfId="303">
      <pivotArea collapsedLevelsAreSubtotals="1" fieldPosition="0">
        <references count="2">
          <reference field="13" count="7">
            <x v="0"/>
            <x v="1"/>
            <x v="2"/>
            <x v="3"/>
            <x v="4"/>
            <x v="5"/>
            <x v="6"/>
          </reference>
          <reference field="17" count="3" selected="0">
            <x v="1"/>
            <x v="2"/>
            <x v="3"/>
          </reference>
        </references>
      </pivotArea>
    </format>
    <format dxfId="302">
      <pivotArea collapsedLevelsAreSubtotals="1" fieldPosition="0">
        <references count="2">
          <reference field="13" count="0"/>
          <reference field="17" count="1" selected="0">
            <x v="2"/>
          </reference>
        </references>
      </pivotArea>
    </format>
    <format dxfId="301">
      <pivotArea collapsedLevelsAreSubtotals="1" fieldPosition="0">
        <references count="2">
          <reference field="13" count="0"/>
          <reference field="17" count="1" selected="0">
            <x v="4"/>
          </reference>
        </references>
      </pivotArea>
    </format>
    <format dxfId="300">
      <pivotArea collapsedLevelsAreSubtotals="1" fieldPosition="0">
        <references count="2">
          <reference field="13" count="0"/>
          <reference field="17" count="8" selected="0">
            <x v="5"/>
            <x v="6"/>
            <x v="7"/>
            <x v="8"/>
            <x v="9"/>
            <x v="10"/>
            <x v="11"/>
            <x v="12"/>
          </reference>
        </references>
      </pivotArea>
    </format>
    <format dxfId="299">
      <pivotArea field="13" grandCol="1" collapsedLevelsAreSubtotals="1" axis="axisRow" fieldPosition="0">
        <references count="1">
          <reference field="13" count="0"/>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3" cacheId="3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40:B65"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0"/>
        <item x="4"/>
        <item x="1"/>
        <item x="5"/>
        <item x="2"/>
        <item x="3"/>
        <item x="6"/>
        <item x="7"/>
      </items>
    </pivotField>
    <pivotField axis="axisRow" showAll="0" defaultSubtotal="0">
      <items count="17">
        <item x="5"/>
        <item x="1"/>
        <item x="0"/>
        <item x="2"/>
        <item x="12"/>
        <item x="3"/>
        <item x="4"/>
        <item x="11"/>
        <item x="13"/>
        <item x="14"/>
        <item x="6"/>
        <item x="7"/>
        <item x="8"/>
        <item x="9"/>
        <item x="10"/>
        <item x="15"/>
        <item x="16"/>
      </items>
    </pivotField>
    <pivotField showAll="0" defaultSubtotal="0"/>
    <pivotField numFmtId="166" showAll="0"/>
    <pivotField numFmtId="166" showAll="0"/>
    <pivotField showAll="0"/>
    <pivotField showAll="0"/>
    <pivotField showAll="0"/>
    <pivotField axis="axisPage" dataField="1" multipleItemSelectionAllowed="1" showAll="0">
      <items count="5">
        <item x="0"/>
        <item h="1" x="1"/>
        <item h="1" x="2"/>
        <item h="1" m="1" x="3"/>
        <item t="default"/>
      </items>
    </pivotField>
    <pivotField showAll="0"/>
    <pivotField showAll="0"/>
  </pivotFields>
  <rowFields count="2">
    <field x="13"/>
    <field x="14"/>
  </rowFields>
  <rowItems count="25">
    <i>
      <x/>
    </i>
    <i r="1">
      <x v="2"/>
    </i>
    <i r="1">
      <x v="4"/>
    </i>
    <i r="1">
      <x v="7"/>
    </i>
    <i r="1">
      <x v="13"/>
    </i>
    <i r="1">
      <x v="16"/>
    </i>
    <i>
      <x v="1"/>
    </i>
    <i r="1">
      <x v="6"/>
    </i>
    <i r="1">
      <x v="11"/>
    </i>
    <i>
      <x v="2"/>
    </i>
    <i r="1">
      <x v="1"/>
    </i>
    <i r="1">
      <x v="8"/>
    </i>
    <i r="1">
      <x v="14"/>
    </i>
    <i>
      <x v="3"/>
    </i>
    <i r="1">
      <x/>
    </i>
    <i r="1">
      <x v="12"/>
    </i>
    <i>
      <x v="4"/>
    </i>
    <i r="1">
      <x v="10"/>
    </i>
    <i>
      <x v="5"/>
    </i>
    <i r="1">
      <x v="5"/>
    </i>
    <i>
      <x v="6"/>
    </i>
    <i r="1">
      <x v="9"/>
    </i>
    <i>
      <x v="7"/>
    </i>
    <i r="1">
      <x v="15"/>
    </i>
    <i t="grand">
      <x/>
    </i>
  </rowItems>
  <colItems count="1">
    <i/>
  </colItems>
  <pageFields count="1">
    <pageField fld="21" hier="-1"/>
  </pageFields>
  <dataFields count="1">
    <dataField name="ACCIONES ABIERTAS" fld="21" subtotal="count" baseField="0" baseItem="0"/>
  </dataFields>
  <formats count="49">
    <format dxfId="375">
      <pivotArea dataOnly="0" labelOnly="1" fieldPosition="0">
        <references count="1">
          <reference field="13" count="1">
            <x v="0"/>
          </reference>
        </references>
      </pivotArea>
    </format>
    <format dxfId="374">
      <pivotArea dataOnly="0" labelOnly="1" fieldPosition="0">
        <references count="1">
          <reference field="13" count="1">
            <x v="0"/>
          </reference>
        </references>
      </pivotArea>
    </format>
    <format dxfId="373">
      <pivotArea dataOnly="0" labelOnly="1" fieldPosition="0">
        <references count="1">
          <reference field="13" count="1">
            <x v="0"/>
          </reference>
        </references>
      </pivotArea>
    </format>
    <format dxfId="372">
      <pivotArea field="21" type="button" dataOnly="0" labelOnly="1" outline="0" axis="axisPage" fieldPosition="0"/>
    </format>
    <format dxfId="371">
      <pivotArea field="13" type="button" dataOnly="0" labelOnly="1" outline="0" axis="axisRow" fieldPosition="0"/>
    </format>
    <format dxfId="370">
      <pivotArea dataOnly="0" labelOnly="1" fieldPosition="0">
        <references count="1">
          <reference field="13" count="6">
            <x v="0"/>
            <x v="1"/>
            <x v="2"/>
            <x v="3"/>
            <x v="4"/>
            <x v="5"/>
          </reference>
        </references>
      </pivotArea>
    </format>
    <format dxfId="369">
      <pivotArea dataOnly="0" labelOnly="1" grandRow="1" outline="0" fieldPosition="0"/>
    </format>
    <format dxfId="368">
      <pivotArea dataOnly="0" labelOnly="1" fieldPosition="0">
        <references count="2">
          <reference field="13" count="1" selected="0">
            <x v="0"/>
          </reference>
          <reference field="14" count="2">
            <x v="2"/>
            <x v="4"/>
          </reference>
        </references>
      </pivotArea>
    </format>
    <format dxfId="367">
      <pivotArea dataOnly="0" labelOnly="1" fieldPosition="0">
        <references count="2">
          <reference field="13" count="1" selected="0">
            <x v="1"/>
          </reference>
          <reference field="14" count="1">
            <x v="6"/>
          </reference>
        </references>
      </pivotArea>
    </format>
    <format dxfId="366">
      <pivotArea dataOnly="0" labelOnly="1" fieldPosition="0">
        <references count="2">
          <reference field="13" count="1" selected="0">
            <x v="2"/>
          </reference>
          <reference field="14" count="1">
            <x v="1"/>
          </reference>
        </references>
      </pivotArea>
    </format>
    <format dxfId="365">
      <pivotArea dataOnly="0" labelOnly="1" fieldPosition="0">
        <references count="2">
          <reference field="13" count="1" selected="0">
            <x v="3"/>
          </reference>
          <reference field="14" count="1">
            <x v="0"/>
          </reference>
        </references>
      </pivotArea>
    </format>
    <format dxfId="364">
      <pivotArea dataOnly="0" labelOnly="1" fieldPosition="0">
        <references count="2">
          <reference field="13" count="1" selected="0">
            <x v="4"/>
          </reference>
          <reference field="14" count="1">
            <x v="3"/>
          </reference>
        </references>
      </pivotArea>
    </format>
    <format dxfId="363">
      <pivotArea dataOnly="0" labelOnly="1" fieldPosition="0">
        <references count="2">
          <reference field="13" count="1" selected="0">
            <x v="5"/>
          </reference>
          <reference field="14" count="1">
            <x v="5"/>
          </reference>
        </references>
      </pivotArea>
    </format>
    <format dxfId="362">
      <pivotArea field="21" type="button" dataOnly="0" labelOnly="1" outline="0" axis="axisPage" fieldPosition="0"/>
    </format>
    <format dxfId="361">
      <pivotArea field="13" type="button" dataOnly="0" labelOnly="1" outline="0" axis="axisRow" fieldPosition="0"/>
    </format>
    <format dxfId="360">
      <pivotArea dataOnly="0" labelOnly="1" fieldPosition="0">
        <references count="1">
          <reference field="13" count="6">
            <x v="0"/>
            <x v="1"/>
            <x v="2"/>
            <x v="3"/>
            <x v="4"/>
            <x v="5"/>
          </reference>
        </references>
      </pivotArea>
    </format>
    <format dxfId="359">
      <pivotArea dataOnly="0" labelOnly="1" grandRow="1" outline="0" fieldPosition="0"/>
    </format>
    <format dxfId="358">
      <pivotArea dataOnly="0" labelOnly="1" fieldPosition="0">
        <references count="2">
          <reference field="13" count="1" selected="0">
            <x v="0"/>
          </reference>
          <reference field="14" count="2">
            <x v="2"/>
            <x v="4"/>
          </reference>
        </references>
      </pivotArea>
    </format>
    <format dxfId="357">
      <pivotArea dataOnly="0" labelOnly="1" fieldPosition="0">
        <references count="2">
          <reference field="13" count="1" selected="0">
            <x v="1"/>
          </reference>
          <reference field="14" count="1">
            <x v="6"/>
          </reference>
        </references>
      </pivotArea>
    </format>
    <format dxfId="356">
      <pivotArea dataOnly="0" labelOnly="1" fieldPosition="0">
        <references count="2">
          <reference field="13" count="1" selected="0">
            <x v="2"/>
          </reference>
          <reference field="14" count="1">
            <x v="1"/>
          </reference>
        </references>
      </pivotArea>
    </format>
    <format dxfId="355">
      <pivotArea dataOnly="0" labelOnly="1" fieldPosition="0">
        <references count="2">
          <reference field="13" count="1" selected="0">
            <x v="3"/>
          </reference>
          <reference field="14" count="1">
            <x v="0"/>
          </reference>
        </references>
      </pivotArea>
    </format>
    <format dxfId="354">
      <pivotArea dataOnly="0" labelOnly="1" fieldPosition="0">
        <references count="2">
          <reference field="13" count="1" selected="0">
            <x v="4"/>
          </reference>
          <reference field="14" count="1">
            <x v="3"/>
          </reference>
        </references>
      </pivotArea>
    </format>
    <format dxfId="353">
      <pivotArea dataOnly="0" labelOnly="1" fieldPosition="0">
        <references count="2">
          <reference field="13" count="1" selected="0">
            <x v="5"/>
          </reference>
          <reference field="14" count="1">
            <x v="5"/>
          </reference>
        </references>
      </pivotArea>
    </format>
    <format dxfId="352">
      <pivotArea dataOnly="0" labelOnly="1" fieldPosition="0">
        <references count="1">
          <reference field="13" count="0"/>
        </references>
      </pivotArea>
    </format>
    <format dxfId="351">
      <pivotArea dataOnly="0" labelOnly="1" fieldPosition="0">
        <references count="2">
          <reference field="13" count="1" selected="0">
            <x v="0"/>
          </reference>
          <reference field="14" count="2">
            <x v="2"/>
            <x v="4"/>
          </reference>
        </references>
      </pivotArea>
    </format>
    <format dxfId="350">
      <pivotArea dataOnly="0" labelOnly="1" fieldPosition="0">
        <references count="2">
          <reference field="13" count="1" selected="0">
            <x v="1"/>
          </reference>
          <reference field="14" count="1">
            <x v="6"/>
          </reference>
        </references>
      </pivotArea>
    </format>
    <format dxfId="349">
      <pivotArea dataOnly="0" labelOnly="1" fieldPosition="0">
        <references count="2">
          <reference field="13" count="1" selected="0">
            <x v="2"/>
          </reference>
          <reference field="14" count="1">
            <x v="1"/>
          </reference>
        </references>
      </pivotArea>
    </format>
    <format dxfId="348">
      <pivotArea dataOnly="0" labelOnly="1" fieldPosition="0">
        <references count="2">
          <reference field="13" count="1" selected="0">
            <x v="3"/>
          </reference>
          <reference field="14" count="1">
            <x v="0"/>
          </reference>
        </references>
      </pivotArea>
    </format>
    <format dxfId="347">
      <pivotArea dataOnly="0" labelOnly="1" fieldPosition="0">
        <references count="2">
          <reference field="13" count="1" selected="0">
            <x v="4"/>
          </reference>
          <reference field="14" count="1">
            <x v="3"/>
          </reference>
        </references>
      </pivotArea>
    </format>
    <format dxfId="346">
      <pivotArea dataOnly="0" labelOnly="1" fieldPosition="0">
        <references count="2">
          <reference field="13" count="1" selected="0">
            <x v="5"/>
          </reference>
          <reference field="14" count="1">
            <x v="5"/>
          </reference>
        </references>
      </pivotArea>
    </format>
    <format dxfId="345">
      <pivotArea dataOnly="0" labelOnly="1" fieldPosition="0">
        <references count="1">
          <reference field="13" count="1">
            <x v="6"/>
          </reference>
        </references>
      </pivotArea>
    </format>
    <format dxfId="344">
      <pivotArea dataOnly="0" labelOnly="1" outline="0" axis="axisValues" fieldPosition="0"/>
    </format>
    <format dxfId="343">
      <pivotArea dataOnly="0" labelOnly="1" outline="0" axis="axisValues" fieldPosition="0"/>
    </format>
    <format dxfId="342">
      <pivotArea dataOnly="0" labelOnly="1" fieldPosition="0">
        <references count="1">
          <reference field="13" count="6">
            <x v="1"/>
            <x v="2"/>
            <x v="3"/>
            <x v="4"/>
            <x v="5"/>
            <x v="6"/>
          </reference>
        </references>
      </pivotArea>
    </format>
    <format dxfId="341">
      <pivotArea dataOnly="0" labelOnly="1" fieldPosition="0">
        <references count="2">
          <reference field="13" count="1" selected="0">
            <x v="0"/>
          </reference>
          <reference field="14" count="4">
            <x v="2"/>
            <x v="4"/>
            <x v="7"/>
            <x v="13"/>
          </reference>
        </references>
      </pivotArea>
    </format>
    <format dxfId="340">
      <pivotArea dataOnly="0" labelOnly="1" fieldPosition="0">
        <references count="2">
          <reference field="13" count="1" selected="0">
            <x v="1"/>
          </reference>
          <reference field="14" count="2">
            <x v="6"/>
            <x v="11"/>
          </reference>
        </references>
      </pivotArea>
    </format>
    <format dxfId="339">
      <pivotArea dataOnly="0" labelOnly="1" fieldPosition="0">
        <references count="2">
          <reference field="13" count="1" selected="0">
            <x v="2"/>
          </reference>
          <reference field="14" count="3">
            <x v="1"/>
            <x v="8"/>
            <x v="14"/>
          </reference>
        </references>
      </pivotArea>
    </format>
    <format dxfId="338">
      <pivotArea dataOnly="0" labelOnly="1" fieldPosition="0">
        <references count="2">
          <reference field="13" count="1" selected="0">
            <x v="3"/>
          </reference>
          <reference field="14" count="2">
            <x v="0"/>
            <x v="12"/>
          </reference>
        </references>
      </pivotArea>
    </format>
    <format dxfId="337">
      <pivotArea dataOnly="0" labelOnly="1" fieldPosition="0">
        <references count="2">
          <reference field="13" count="1" selected="0">
            <x v="4"/>
          </reference>
          <reference field="14" count="2">
            <x v="3"/>
            <x v="10"/>
          </reference>
        </references>
      </pivotArea>
    </format>
    <format dxfId="336">
      <pivotArea dataOnly="0" labelOnly="1" fieldPosition="0">
        <references count="2">
          <reference field="13" count="1" selected="0">
            <x v="5"/>
          </reference>
          <reference field="14" count="1">
            <x v="5"/>
          </reference>
        </references>
      </pivotArea>
    </format>
    <format dxfId="335">
      <pivotArea dataOnly="0" labelOnly="1" fieldPosition="0">
        <references count="2">
          <reference field="13" count="1" selected="0">
            <x v="6"/>
          </reference>
          <reference field="14" count="1">
            <x v="9"/>
          </reference>
        </references>
      </pivotArea>
    </format>
    <format dxfId="334">
      <pivotArea dataOnly="0" labelOnly="1" fieldPosition="0">
        <references count="1">
          <reference field="13" count="6">
            <x v="1"/>
            <x v="2"/>
            <x v="3"/>
            <x v="4"/>
            <x v="5"/>
            <x v="6"/>
          </reference>
        </references>
      </pivotArea>
    </format>
    <format dxfId="333">
      <pivotArea dataOnly="0" labelOnly="1" fieldPosition="0">
        <references count="2">
          <reference field="13" count="1" selected="0">
            <x v="0"/>
          </reference>
          <reference field="14" count="4">
            <x v="2"/>
            <x v="4"/>
            <x v="7"/>
            <x v="13"/>
          </reference>
        </references>
      </pivotArea>
    </format>
    <format dxfId="332">
      <pivotArea dataOnly="0" labelOnly="1" fieldPosition="0">
        <references count="2">
          <reference field="13" count="1" selected="0">
            <x v="1"/>
          </reference>
          <reference field="14" count="2">
            <x v="6"/>
            <x v="11"/>
          </reference>
        </references>
      </pivotArea>
    </format>
    <format dxfId="331">
      <pivotArea dataOnly="0" labelOnly="1" fieldPosition="0">
        <references count="2">
          <reference field="13" count="1" selected="0">
            <x v="2"/>
          </reference>
          <reference field="14" count="3">
            <x v="1"/>
            <x v="8"/>
            <x v="14"/>
          </reference>
        </references>
      </pivotArea>
    </format>
    <format dxfId="330">
      <pivotArea dataOnly="0" labelOnly="1" fieldPosition="0">
        <references count="2">
          <reference field="13" count="1" selected="0">
            <x v="3"/>
          </reference>
          <reference field="14" count="2">
            <x v="0"/>
            <x v="12"/>
          </reference>
        </references>
      </pivotArea>
    </format>
    <format dxfId="329">
      <pivotArea dataOnly="0" labelOnly="1" fieldPosition="0">
        <references count="2">
          <reference field="13" count="1" selected="0">
            <x v="4"/>
          </reference>
          <reference field="14" count="2">
            <x v="3"/>
            <x v="10"/>
          </reference>
        </references>
      </pivotArea>
    </format>
    <format dxfId="328">
      <pivotArea dataOnly="0" labelOnly="1" fieldPosition="0">
        <references count="2">
          <reference field="13" count="1" selected="0">
            <x v="5"/>
          </reference>
          <reference field="14" count="1">
            <x v="5"/>
          </reference>
        </references>
      </pivotArea>
    </format>
    <format dxfId="327">
      <pivotArea dataOnly="0" labelOnly="1" fieldPosition="0">
        <references count="2">
          <reference field="13" count="1" selected="0">
            <x v="6"/>
          </reference>
          <reference field="14" count="1">
            <x v="9"/>
          </reference>
        </references>
      </pivotArea>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4" cacheId="3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08:B124" firstHeaderRow="1" firstDataRow="1" firstDataCol="1" rowPageCount="1" colPageCount="1"/>
  <pivotFields count="24">
    <pivotField showAll="0"/>
    <pivotField dataField="1" showAll="0"/>
    <pivotField showAll="0"/>
    <pivotField showAll="0"/>
    <pivotField axis="axisRow" showAll="0" sortType="ascending">
      <items count="18">
        <item x="3"/>
        <item x="9"/>
        <item x="10"/>
        <item x="0"/>
        <item x="8"/>
        <item x="5"/>
        <item x="13"/>
        <item x="4"/>
        <item x="2"/>
        <item x="6"/>
        <item x="15"/>
        <item x="14"/>
        <item x="12"/>
        <item x="7"/>
        <item x="11"/>
        <item x="16"/>
        <item x="1"/>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5">
        <item x="0"/>
        <item h="1" x="1"/>
        <item x="2"/>
        <item h="1" m="1" x="3"/>
        <item t="default"/>
      </items>
    </pivotField>
    <pivotField showAll="0"/>
    <pivotField showAll="0"/>
  </pivotFields>
  <rowFields count="1">
    <field x="4"/>
  </rowFields>
  <rowItems count="16">
    <i>
      <x/>
    </i>
    <i>
      <x v="1"/>
    </i>
    <i>
      <x v="2"/>
    </i>
    <i>
      <x v="3"/>
    </i>
    <i>
      <x v="4"/>
    </i>
    <i>
      <x v="5"/>
    </i>
    <i>
      <x v="6"/>
    </i>
    <i>
      <x v="8"/>
    </i>
    <i>
      <x v="9"/>
    </i>
    <i>
      <x v="10"/>
    </i>
    <i>
      <x v="11"/>
    </i>
    <i>
      <x v="12"/>
    </i>
    <i>
      <x v="14"/>
    </i>
    <i>
      <x v="15"/>
    </i>
    <i>
      <x v="16"/>
    </i>
    <i t="grand">
      <x/>
    </i>
  </rowItems>
  <colItems count="1">
    <i/>
  </colItems>
  <pageFields count="1">
    <pageField fld="21" hier="-1"/>
  </pageFields>
  <dataFields count="1">
    <dataField name="Cuenta de No. Acción" fld="1" subtotal="count" baseField="4" baseItem="13"/>
  </dataFields>
  <formats count="12">
    <format dxfId="387">
      <pivotArea field="21" type="button" dataOnly="0" labelOnly="1" outline="0" axis="axisPage" fieldPosition="0"/>
    </format>
    <format dxfId="386">
      <pivotArea field="4" type="button" dataOnly="0" labelOnly="1" outline="0" axis="axisRow" fieldPosition="0"/>
    </format>
    <format dxfId="385">
      <pivotArea dataOnly="0" labelOnly="1" fieldPosition="0">
        <references count="1">
          <reference field="4" count="9">
            <x v="0"/>
            <x v="3"/>
            <x v="4"/>
            <x v="5"/>
            <x v="7"/>
            <x v="8"/>
            <x v="9"/>
            <x v="13"/>
            <x v="16"/>
          </reference>
        </references>
      </pivotArea>
    </format>
    <format dxfId="384">
      <pivotArea dataOnly="0" labelOnly="1" grandRow="1" outline="0" fieldPosition="0"/>
    </format>
    <format dxfId="383">
      <pivotArea field="21" type="button" dataOnly="0" labelOnly="1" outline="0" axis="axisPage" fieldPosition="0"/>
    </format>
    <format dxfId="382">
      <pivotArea field="4" type="button" dataOnly="0" labelOnly="1" outline="0" axis="axisRow" fieldPosition="0"/>
    </format>
    <format dxfId="381">
      <pivotArea dataOnly="0" labelOnly="1" fieldPosition="0">
        <references count="1">
          <reference field="4" count="9">
            <x v="0"/>
            <x v="3"/>
            <x v="4"/>
            <x v="5"/>
            <x v="7"/>
            <x v="8"/>
            <x v="9"/>
            <x v="13"/>
            <x v="16"/>
          </reference>
        </references>
      </pivotArea>
    </format>
    <format dxfId="380">
      <pivotArea dataOnly="0" labelOnly="1" grandRow="1" outline="0" fieldPosition="0"/>
    </format>
    <format dxfId="379">
      <pivotArea dataOnly="0" labelOnly="1" fieldPosition="0">
        <references count="1">
          <reference field="4" count="1">
            <x v="5"/>
          </reference>
        </references>
      </pivotArea>
    </format>
    <format dxfId="378">
      <pivotArea dataOnly="0" labelOnly="1" fieldPosition="0">
        <references count="1">
          <reference field="4" count="9">
            <x v="0"/>
            <x v="3"/>
            <x v="4"/>
            <x v="5"/>
            <x v="7"/>
            <x v="8"/>
            <x v="9"/>
            <x v="13"/>
            <x v="16"/>
          </reference>
        </references>
      </pivotArea>
    </format>
    <format dxfId="377">
      <pivotArea dataOnly="0" labelOnly="1" fieldPosition="0">
        <references count="1">
          <reference field="4" count="13">
            <x v="0"/>
            <x v="1"/>
            <x v="2"/>
            <x v="3"/>
            <x v="4"/>
            <x v="5"/>
            <x v="6"/>
            <x v="7"/>
            <x v="8"/>
            <x v="9"/>
            <x v="12"/>
            <x v="13"/>
            <x v="14"/>
          </reference>
        </references>
      </pivotArea>
    </format>
    <format dxfId="376">
      <pivotArea dataOnly="0" labelOnly="1" fieldPosition="0">
        <references count="1">
          <reference field="4" count="13">
            <x v="0"/>
            <x v="1"/>
            <x v="2"/>
            <x v="3"/>
            <x v="4"/>
            <x v="5"/>
            <x v="6"/>
            <x v="7"/>
            <x v="8"/>
            <x v="9"/>
            <x v="12"/>
            <x v="13"/>
            <x v="1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5" cacheId="3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73:B76"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0"/>
        <item x="4"/>
        <item x="1"/>
        <item x="5"/>
        <item x="2"/>
        <item x="3"/>
        <item x="6"/>
        <item x="7"/>
      </items>
    </pivotField>
    <pivotField axis="axisRow" showAll="0" defaultSubtotal="0">
      <items count="17">
        <item x="5"/>
        <item x="1"/>
        <item x="0"/>
        <item x="2"/>
        <item x="12"/>
        <item x="3"/>
        <item x="4"/>
        <item x="11"/>
        <item x="13"/>
        <item x="14"/>
        <item x="6"/>
        <item x="7"/>
        <item x="8"/>
        <item x="9"/>
        <item x="10"/>
        <item x="15"/>
        <item x="16"/>
      </items>
    </pivotField>
    <pivotField showAll="0" defaultSubtotal="0"/>
    <pivotField numFmtId="166" showAll="0"/>
    <pivotField axis="axisPage" numFmtId="166" multipleItemSelectionAllowed="1" showAll="0">
      <items count="14">
        <item h="1" x="4"/>
        <item h="1" x="6"/>
        <item h="1" x="0"/>
        <item x="7"/>
        <item x="2"/>
        <item x="8"/>
        <item h="1" x="3"/>
        <item h="1" x="9"/>
        <item h="1" x="10"/>
        <item h="1" x="1"/>
        <item x="5"/>
        <item h="1" x="11"/>
        <item h="1" x="12"/>
        <item t="default"/>
      </items>
    </pivotField>
    <pivotField showAll="0"/>
    <pivotField showAll="0"/>
    <pivotField showAll="0"/>
    <pivotField axis="axisPage" dataField="1" multipleItemSelectionAllowed="1" showAll="0">
      <items count="5">
        <item h="1" x="0"/>
        <item h="1" x="1"/>
        <item x="2"/>
        <item h="1" m="1" x="3"/>
        <item t="default"/>
      </items>
    </pivotField>
    <pivotField showAll="0"/>
    <pivotField showAll="0"/>
  </pivotFields>
  <rowFields count="2">
    <field x="13"/>
    <field x="14"/>
  </rowFields>
  <rowItems count="3">
    <i>
      <x v="2"/>
    </i>
    <i r="1">
      <x v="1"/>
    </i>
    <i t="grand">
      <x/>
    </i>
  </rowItems>
  <colItems count="1">
    <i/>
  </colItems>
  <pageFields count="2">
    <pageField fld="21" hier="-1"/>
    <pageField fld="17" hier="-1"/>
  </pageFields>
  <dataFields count="1">
    <dataField name="ACCIONES INCUMPLIDAS" fld="21" subtotal="count" baseField="0" baseItem="0"/>
  </dataFields>
  <formats count="12">
    <format dxfId="399">
      <pivotArea field="13" type="button" dataOnly="0" labelOnly="1" outline="0" axis="axisRow" fieldPosition="0"/>
    </format>
    <format dxfId="398">
      <pivotArea dataOnly="0" labelOnly="1" fieldPosition="0">
        <references count="1">
          <reference field="13" count="3">
            <x v="0"/>
            <x v="1"/>
            <x v="2"/>
          </reference>
        </references>
      </pivotArea>
    </format>
    <format dxfId="397">
      <pivotArea dataOnly="0" labelOnly="1" grandRow="1" outline="0" fieldPosition="0"/>
    </format>
    <format dxfId="396">
      <pivotArea dataOnly="0" labelOnly="1" fieldPosition="0">
        <references count="2">
          <reference field="13" count="1" selected="0">
            <x v="0"/>
          </reference>
          <reference field="14" count="1">
            <x v="2"/>
          </reference>
        </references>
      </pivotArea>
    </format>
    <format dxfId="395">
      <pivotArea dataOnly="0" labelOnly="1" fieldPosition="0">
        <references count="2">
          <reference field="13" count="1" selected="0">
            <x v="2"/>
          </reference>
          <reference field="14" count="1">
            <x v="1"/>
          </reference>
        </references>
      </pivotArea>
    </format>
    <format dxfId="394">
      <pivotArea field="13" type="button" dataOnly="0" labelOnly="1" outline="0" axis="axisRow" fieldPosition="0"/>
    </format>
    <format dxfId="393">
      <pivotArea dataOnly="0" labelOnly="1" fieldPosition="0">
        <references count="1">
          <reference field="13" count="3">
            <x v="0"/>
            <x v="1"/>
            <x v="2"/>
          </reference>
        </references>
      </pivotArea>
    </format>
    <format dxfId="392">
      <pivotArea dataOnly="0" labelOnly="1" grandRow="1" outline="0" fieldPosition="0"/>
    </format>
    <format dxfId="391">
      <pivotArea dataOnly="0" labelOnly="1" fieldPosition="0">
        <references count="2">
          <reference field="13" count="1" selected="0">
            <x v="0"/>
          </reference>
          <reference field="14" count="1">
            <x v="2"/>
          </reference>
        </references>
      </pivotArea>
    </format>
    <format dxfId="390">
      <pivotArea dataOnly="0" labelOnly="1" fieldPosition="0">
        <references count="2">
          <reference field="13" count="1" selected="0">
            <x v="2"/>
          </reference>
          <reference field="14" count="1">
            <x v="1"/>
          </reference>
        </references>
      </pivotArea>
    </format>
    <format dxfId="389">
      <pivotArea dataOnly="0" labelOnly="1" outline="0" axis="axisValues" fieldPosition="0"/>
    </format>
    <format dxfId="388">
      <pivotArea dataOnly="0" labelOnly="1" outline="0" axis="axisValues" fieldPosition="0"/>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1" cacheId="3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E14"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0"/>
        <item x="4"/>
        <item x="1"/>
        <item x="5"/>
        <item x="2"/>
        <item x="3"/>
        <item x="6"/>
        <item x="7"/>
      </items>
    </pivotField>
    <pivotField showAll="0" defaultSubtotal="0"/>
    <pivotField showAll="0" defaultSubtotal="0"/>
    <pivotField numFmtId="166" showAll="0"/>
    <pivotField numFmtId="166" showAll="0"/>
    <pivotField showAll="0"/>
    <pivotField showAll="0"/>
    <pivotField showAll="0"/>
    <pivotField axis="axisCol" dataField="1" showAll="0">
      <items count="5">
        <item x="0"/>
        <item x="1"/>
        <item x="2"/>
        <item m="1" x="3"/>
        <item t="default"/>
      </items>
    </pivotField>
    <pivotField showAll="0"/>
    <pivotField showAll="0"/>
  </pivotFields>
  <rowFields count="1">
    <field x="13"/>
  </rowFields>
  <rowItems count="9">
    <i>
      <x/>
    </i>
    <i>
      <x v="1"/>
    </i>
    <i>
      <x v="2"/>
    </i>
    <i>
      <x v="3"/>
    </i>
    <i>
      <x v="4"/>
    </i>
    <i>
      <x v="5"/>
    </i>
    <i>
      <x v="6"/>
    </i>
    <i>
      <x v="7"/>
    </i>
    <i t="grand">
      <x/>
    </i>
  </rowItems>
  <colFields count="1">
    <field x="21"/>
  </colFields>
  <colItems count="4">
    <i>
      <x/>
    </i>
    <i>
      <x v="1"/>
    </i>
    <i>
      <x v="2"/>
    </i>
    <i t="grand">
      <x/>
    </i>
  </colItems>
  <dataFields count="1">
    <dataField name="Cuenta de ESTADO DE LA ACCION" fld="21" subtotal="count" baseField="0" baseItem="0"/>
  </dataFields>
  <formats count="28">
    <format dxfId="427">
      <pivotArea dataOnly="0" labelOnly="1" fieldPosition="0">
        <references count="1">
          <reference field="13" count="0"/>
        </references>
      </pivotArea>
    </format>
    <format dxfId="426">
      <pivotArea dataOnly="0" labelOnly="1" fieldPosition="0">
        <references count="1">
          <reference field="13" count="0"/>
        </references>
      </pivotArea>
    </format>
    <format dxfId="425">
      <pivotArea dataOnly="0" labelOnly="1" fieldPosition="0">
        <references count="1">
          <reference field="13" count="0"/>
        </references>
      </pivotArea>
    </format>
    <format dxfId="424">
      <pivotArea dataOnly="0" labelOnly="1" grandCol="1" outline="0" fieldPosition="0"/>
    </format>
    <format dxfId="423">
      <pivotArea type="origin" dataOnly="0" labelOnly="1" outline="0" fieldPosition="0"/>
    </format>
    <format dxfId="422">
      <pivotArea field="13" type="button" dataOnly="0" labelOnly="1" outline="0" axis="axisRow" fieldPosition="0"/>
    </format>
    <format dxfId="421">
      <pivotArea dataOnly="0" labelOnly="1" fieldPosition="0">
        <references count="1">
          <reference field="13" count="0"/>
        </references>
      </pivotArea>
    </format>
    <format dxfId="420">
      <pivotArea dataOnly="0" labelOnly="1" grandRow="1" outline="0" fieldPosition="0"/>
    </format>
    <format dxfId="419">
      <pivotArea type="origin" dataOnly="0" labelOnly="1" outline="0" fieldPosition="0"/>
    </format>
    <format dxfId="418">
      <pivotArea field="13" type="button" dataOnly="0" labelOnly="1" outline="0" axis="axisRow" fieldPosition="0"/>
    </format>
    <format dxfId="417">
      <pivotArea dataOnly="0" labelOnly="1" fieldPosition="0">
        <references count="1">
          <reference field="13" count="0"/>
        </references>
      </pivotArea>
    </format>
    <format dxfId="416">
      <pivotArea dataOnly="0" labelOnly="1" grandRow="1" outline="0" fieldPosition="0"/>
    </format>
    <format dxfId="415">
      <pivotArea dataOnly="0" labelOnly="1" fieldPosition="0">
        <references count="1">
          <reference field="13" count="6">
            <x v="0"/>
            <x v="1"/>
            <x v="2"/>
            <x v="3"/>
            <x v="4"/>
            <x v="5"/>
          </reference>
        </references>
      </pivotArea>
    </format>
    <format dxfId="414">
      <pivotArea dataOnly="0" labelOnly="1" fieldPosition="0">
        <references count="1">
          <reference field="13" count="6">
            <x v="0"/>
            <x v="1"/>
            <x v="2"/>
            <x v="3"/>
            <x v="4"/>
            <x v="5"/>
          </reference>
        </references>
      </pivotArea>
    </format>
    <format dxfId="413">
      <pivotArea dataOnly="0" labelOnly="1" fieldPosition="0">
        <references count="1">
          <reference field="13" count="0"/>
        </references>
      </pivotArea>
    </format>
    <format dxfId="412">
      <pivotArea dataOnly="0" labelOnly="1" fieldPosition="0">
        <references count="1">
          <reference field="13" count="0"/>
        </references>
      </pivotArea>
    </format>
    <format dxfId="411">
      <pivotArea dataOnly="0" labelOnly="1" fieldPosition="0">
        <references count="1">
          <reference field="13" count="0"/>
        </references>
      </pivotArea>
    </format>
    <format dxfId="410">
      <pivotArea dataOnly="0" labelOnly="1" fieldPosition="0">
        <references count="1">
          <reference field="13" count="0"/>
        </references>
      </pivotArea>
    </format>
    <format dxfId="409">
      <pivotArea dataOnly="0" labelOnly="1" fieldPosition="0">
        <references count="1">
          <reference field="13" count="0"/>
        </references>
      </pivotArea>
    </format>
    <format dxfId="408">
      <pivotArea dataOnly="0" labelOnly="1" fieldPosition="0">
        <references count="1">
          <reference field="13" count="0"/>
        </references>
      </pivotArea>
    </format>
    <format dxfId="407">
      <pivotArea dataOnly="0" labelOnly="1" fieldPosition="0">
        <references count="1">
          <reference field="13" count="0"/>
        </references>
      </pivotArea>
    </format>
    <format dxfId="406">
      <pivotArea dataOnly="0" labelOnly="1" fieldPosition="0">
        <references count="1">
          <reference field="13" count="0"/>
        </references>
      </pivotArea>
    </format>
    <format dxfId="405">
      <pivotArea dataOnly="0" labelOnly="1" fieldPosition="0">
        <references count="1">
          <reference field="13" count="0"/>
        </references>
      </pivotArea>
    </format>
    <format dxfId="404">
      <pivotArea dataOnly="0" labelOnly="1" fieldPosition="0">
        <references count="1">
          <reference field="13" count="0"/>
        </references>
      </pivotArea>
    </format>
    <format dxfId="403">
      <pivotArea dataOnly="0" labelOnly="1" fieldPosition="0">
        <references count="1">
          <reference field="13" count="0"/>
        </references>
      </pivotArea>
    </format>
    <format dxfId="402">
      <pivotArea dataOnly="0" labelOnly="1" fieldPosition="0">
        <references count="1">
          <reference field="13" count="0"/>
        </references>
      </pivotArea>
    </format>
    <format dxfId="401">
      <pivotArea dataOnly="0" labelOnly="1" fieldPosition="0">
        <references count="1">
          <reference field="13" count="0"/>
        </references>
      </pivotArea>
    </format>
    <format dxfId="400">
      <pivotArea dataOnly="0" labelOnly="1" fieldPosition="0">
        <references count="1">
          <reference field="13" count="0"/>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Dinámica2" cacheId="3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3:B34"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0"/>
        <item x="4"/>
        <item x="1"/>
        <item x="5"/>
        <item x="2"/>
        <item x="3"/>
        <item x="6"/>
        <item x="7"/>
      </items>
    </pivotField>
    <pivotField axis="axisRow" showAll="0" defaultSubtotal="0">
      <items count="17">
        <item x="5"/>
        <item x="1"/>
        <item x="0"/>
        <item x="2"/>
        <item x="12"/>
        <item x="3"/>
        <item x="4"/>
        <item x="11"/>
        <item x="13"/>
        <item x="14"/>
        <item x="6"/>
        <item x="7"/>
        <item x="8"/>
        <item x="9"/>
        <item x="10"/>
        <item x="15"/>
        <item x="16"/>
      </items>
    </pivotField>
    <pivotField showAll="0" defaultSubtotal="0"/>
    <pivotField numFmtId="166" showAll="0"/>
    <pivotField numFmtId="166" showAll="0"/>
    <pivotField showAll="0"/>
    <pivotField showAll="0"/>
    <pivotField showAll="0"/>
    <pivotField axis="axisPage" dataField="1" multipleItemSelectionAllowed="1" showAll="0">
      <items count="5">
        <item h="1" x="0"/>
        <item x="1"/>
        <item h="1" x="2"/>
        <item h="1" m="1" x="3"/>
        <item t="default"/>
      </items>
    </pivotField>
    <pivotField showAll="0"/>
    <pivotField showAll="0"/>
  </pivotFields>
  <rowFields count="2">
    <field x="13"/>
    <field x="14"/>
  </rowFields>
  <rowItems count="11">
    <i>
      <x/>
    </i>
    <i r="1">
      <x v="4"/>
    </i>
    <i>
      <x v="1"/>
    </i>
    <i r="1">
      <x v="6"/>
    </i>
    <i>
      <x v="2"/>
    </i>
    <i r="1">
      <x v="1"/>
    </i>
    <i>
      <x v="3"/>
    </i>
    <i r="1">
      <x/>
    </i>
    <i>
      <x v="4"/>
    </i>
    <i r="1">
      <x v="3"/>
    </i>
    <i t="grand">
      <x/>
    </i>
  </rowItems>
  <colItems count="1">
    <i/>
  </colItems>
  <pageFields count="1">
    <pageField fld="21" hier="-1"/>
  </pageFields>
  <dataFields count="1">
    <dataField name="ACCIONES CERRADAS" fld="21" subtotal="count" baseField="0" baseItem="0"/>
  </dataFields>
  <formats count="26">
    <format dxfId="453">
      <pivotArea field="21" type="button" dataOnly="0" labelOnly="1" outline="0" axis="axisPage" fieldPosition="0"/>
    </format>
    <format dxfId="452">
      <pivotArea field="13" type="button" dataOnly="0" labelOnly="1" outline="0" axis="axisRow" fieldPosition="0"/>
    </format>
    <format dxfId="451">
      <pivotArea dataOnly="0" labelOnly="1" fieldPosition="0">
        <references count="1">
          <reference field="13" count="5">
            <x v="0"/>
            <x v="1"/>
            <x v="2"/>
            <x v="3"/>
            <x v="4"/>
          </reference>
        </references>
      </pivotArea>
    </format>
    <format dxfId="450">
      <pivotArea dataOnly="0" labelOnly="1" grandRow="1" outline="0" fieldPosition="0"/>
    </format>
    <format dxfId="449">
      <pivotArea dataOnly="0" labelOnly="1" fieldPosition="0">
        <references count="2">
          <reference field="13" count="1" selected="0">
            <x v="0"/>
          </reference>
          <reference field="14" count="2">
            <x v="2"/>
            <x v="4"/>
          </reference>
        </references>
      </pivotArea>
    </format>
    <format dxfId="448">
      <pivotArea dataOnly="0" labelOnly="1" fieldPosition="0">
        <references count="2">
          <reference field="13" count="1" selected="0">
            <x v="2"/>
          </reference>
          <reference field="14" count="1">
            <x v="1"/>
          </reference>
        </references>
      </pivotArea>
    </format>
    <format dxfId="447">
      <pivotArea dataOnly="0" labelOnly="1" fieldPosition="0">
        <references count="2">
          <reference field="13" count="1" selected="0">
            <x v="3"/>
          </reference>
          <reference field="14" count="1">
            <x v="0"/>
          </reference>
        </references>
      </pivotArea>
    </format>
    <format dxfId="446">
      <pivotArea field="21" type="button" dataOnly="0" labelOnly="1" outline="0" axis="axisPage" fieldPosition="0"/>
    </format>
    <format dxfId="445">
      <pivotArea field="13" type="button" dataOnly="0" labelOnly="1" outline="0" axis="axisRow" fieldPosition="0"/>
    </format>
    <format dxfId="444">
      <pivotArea dataOnly="0" labelOnly="1" fieldPosition="0">
        <references count="1">
          <reference field="13" count="5">
            <x v="0"/>
            <x v="1"/>
            <x v="2"/>
            <x v="3"/>
            <x v="4"/>
          </reference>
        </references>
      </pivotArea>
    </format>
    <format dxfId="443">
      <pivotArea dataOnly="0" labelOnly="1" grandRow="1" outline="0" fieldPosition="0"/>
    </format>
    <format dxfId="442">
      <pivotArea dataOnly="0" labelOnly="1" fieldPosition="0">
        <references count="2">
          <reference field="13" count="1" selected="0">
            <x v="0"/>
          </reference>
          <reference field="14" count="2">
            <x v="2"/>
            <x v="4"/>
          </reference>
        </references>
      </pivotArea>
    </format>
    <format dxfId="441">
      <pivotArea dataOnly="0" labelOnly="1" fieldPosition="0">
        <references count="2">
          <reference field="13" count="1" selected="0">
            <x v="2"/>
          </reference>
          <reference field="14" count="1">
            <x v="1"/>
          </reference>
        </references>
      </pivotArea>
    </format>
    <format dxfId="440">
      <pivotArea dataOnly="0" labelOnly="1" fieldPosition="0">
        <references count="2">
          <reference field="13" count="1" selected="0">
            <x v="3"/>
          </reference>
          <reference field="14" count="1">
            <x v="0"/>
          </reference>
        </references>
      </pivotArea>
    </format>
    <format dxfId="439">
      <pivotArea dataOnly="0" labelOnly="1" fieldPosition="0">
        <references count="1">
          <reference field="13" count="4">
            <x v="0"/>
            <x v="2"/>
            <x v="3"/>
            <x v="4"/>
          </reference>
        </references>
      </pivotArea>
    </format>
    <format dxfId="438">
      <pivotArea dataOnly="0" labelOnly="1" fieldPosition="0">
        <references count="2">
          <reference field="13" count="1" selected="0">
            <x v="0"/>
          </reference>
          <reference field="14" count="3">
            <x v="2"/>
            <x v="4"/>
            <x v="7"/>
          </reference>
        </references>
      </pivotArea>
    </format>
    <format dxfId="437">
      <pivotArea dataOnly="0" labelOnly="1" fieldPosition="0">
        <references count="2">
          <reference field="13" count="1" selected="0">
            <x v="2"/>
          </reference>
          <reference field="14" count="2">
            <x v="1"/>
            <x v="8"/>
          </reference>
        </references>
      </pivotArea>
    </format>
    <format dxfId="436">
      <pivotArea dataOnly="0" labelOnly="1" fieldPosition="0">
        <references count="2">
          <reference field="13" count="1" selected="0">
            <x v="3"/>
          </reference>
          <reference field="14" count="1">
            <x v="0"/>
          </reference>
        </references>
      </pivotArea>
    </format>
    <format dxfId="435">
      <pivotArea dataOnly="0" labelOnly="1" fieldPosition="0">
        <references count="2">
          <reference field="13" count="1" selected="0">
            <x v="4"/>
          </reference>
          <reference field="14" count="1">
            <x v="3"/>
          </reference>
        </references>
      </pivotArea>
    </format>
    <format dxfId="434">
      <pivotArea dataOnly="0" labelOnly="1" fieldPosition="0">
        <references count="1">
          <reference field="13" count="4">
            <x v="0"/>
            <x v="2"/>
            <x v="3"/>
            <x v="4"/>
          </reference>
        </references>
      </pivotArea>
    </format>
    <format dxfId="433">
      <pivotArea dataOnly="0" labelOnly="1" fieldPosition="0">
        <references count="2">
          <reference field="13" count="1" selected="0">
            <x v="0"/>
          </reference>
          <reference field="14" count="3">
            <x v="2"/>
            <x v="4"/>
            <x v="7"/>
          </reference>
        </references>
      </pivotArea>
    </format>
    <format dxfId="432">
      <pivotArea dataOnly="0" labelOnly="1" fieldPosition="0">
        <references count="2">
          <reference field="13" count="1" selected="0">
            <x v="2"/>
          </reference>
          <reference field="14" count="2">
            <x v="1"/>
            <x v="8"/>
          </reference>
        </references>
      </pivotArea>
    </format>
    <format dxfId="431">
      <pivotArea dataOnly="0" labelOnly="1" fieldPosition="0">
        <references count="2">
          <reference field="13" count="1" selected="0">
            <x v="3"/>
          </reference>
          <reference field="14" count="1">
            <x v="0"/>
          </reference>
        </references>
      </pivotArea>
    </format>
    <format dxfId="430">
      <pivotArea dataOnly="0" labelOnly="1" fieldPosition="0">
        <references count="2">
          <reference field="13" count="1" selected="0">
            <x v="4"/>
          </reference>
          <reference field="14" count="1">
            <x v="3"/>
          </reference>
        </references>
      </pivotArea>
    </format>
    <format dxfId="429">
      <pivotArea dataOnly="0" labelOnly="1" outline="0" axis="axisValues" fieldPosition="0"/>
    </format>
    <format dxfId="428">
      <pivotArea dataOnly="0" labelOnly="1" outline="0" axis="axisValues" fieldPosition="0"/>
    </format>
  </format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TablaDinámica3" cacheId="4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61" firstHeaderRow="1" firstDataRow="1" firstDataCol="1" rowPageCount="1" colPageCount="1"/>
  <pivotFields count="24">
    <pivotField showAll="0"/>
    <pivotField dataField="1" showAll="0"/>
    <pivotField axis="axisPage" multipleItemSelectionAllowed="1" showAll="0">
      <items count="6">
        <item m="1" x="4"/>
        <item x="0"/>
        <item m="1" x="3"/>
        <item x="1"/>
        <item x="2"/>
        <item t="default"/>
      </items>
    </pivotField>
    <pivotField showAll="0"/>
    <pivotField axis="axisRow" showAll="0">
      <items count="25">
        <item m="1" x="7"/>
        <item m="1" x="20"/>
        <item x="3"/>
        <item m="1" x="9"/>
        <item m="1" x="19"/>
        <item x="0"/>
        <item m="1" x="14"/>
        <item m="1" x="6"/>
        <item m="1" x="8"/>
        <item m="1" x="16"/>
        <item m="1" x="17"/>
        <item m="1" x="22"/>
        <item x="2"/>
        <item m="1" x="5"/>
        <item m="1" x="13"/>
        <item m="1" x="15"/>
        <item m="1" x="21"/>
        <item m="1" x="10"/>
        <item m="1" x="18"/>
        <item m="1" x="23"/>
        <item m="1" x="4"/>
        <item m="1" x="12"/>
        <item x="1"/>
        <item m="1" x="11"/>
        <item t="default"/>
      </items>
    </pivotField>
    <pivotField numFmtId="166" showAll="0"/>
    <pivotField axis="axisRow" showAll="0">
      <items count="56">
        <item m="1" x="14"/>
        <item m="1" x="21"/>
        <item m="1" x="9"/>
        <item x="0"/>
        <item x="1"/>
        <item m="1" x="29"/>
        <item m="1" x="53"/>
        <item m="1" x="23"/>
        <item m="1" x="18"/>
        <item m="1" x="49"/>
        <item m="1" x="43"/>
        <item m="1" x="17"/>
        <item m="1" x="8"/>
        <item m="1" x="33"/>
        <item m="1" x="5"/>
        <item m="1" x="51"/>
        <item m="1" x="10"/>
        <item m="1" x="27"/>
        <item m="1" x="35"/>
        <item x="2"/>
        <item m="1" x="6"/>
        <item m="1" x="12"/>
        <item m="1" x="54"/>
        <item m="1" x="46"/>
        <item m="1" x="41"/>
        <item m="1" x="7"/>
        <item m="1" x="4"/>
        <item m="1" x="39"/>
        <item m="1" x="44"/>
        <item m="1" x="32"/>
        <item m="1" x="48"/>
        <item m="1" x="34"/>
        <item m="1" x="40"/>
        <item m="1" x="37"/>
        <item m="1" x="24"/>
        <item m="1" x="25"/>
        <item m="1" x="36"/>
        <item m="1" x="50"/>
        <item m="1" x="47"/>
        <item m="1" x="31"/>
        <item m="1" x="20"/>
        <item m="1" x="22"/>
        <item m="1" x="19"/>
        <item m="1" x="38"/>
        <item m="1" x="15"/>
        <item m="1" x="42"/>
        <item m="1" x="11"/>
        <item m="1" x="28"/>
        <item m="1" x="26"/>
        <item x="3"/>
        <item m="1" x="45"/>
        <item m="1" x="16"/>
        <item m="1" x="52"/>
        <item m="1" x="30"/>
        <item m="1"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9">
    <i>
      <x v="2"/>
    </i>
    <i r="1">
      <x v="49"/>
    </i>
    <i>
      <x v="5"/>
    </i>
    <i r="1">
      <x v="3"/>
    </i>
    <i>
      <x v="12"/>
    </i>
    <i r="1">
      <x v="19"/>
    </i>
    <i>
      <x v="22"/>
    </i>
    <i r="1">
      <x v="4"/>
    </i>
    <i t="grand">
      <x/>
    </i>
  </rowItems>
  <colItems count="1">
    <i/>
  </colItems>
  <pageFields count="1">
    <pageField fld="2" hier="-1"/>
  </pageFields>
  <dataFields count="1">
    <dataField name="Cuenta de No. Acción" fld="1" subtotal="count" baseField="4" baseItem="11"/>
  </dataFields>
  <formats count="23">
    <format dxfId="275">
      <pivotArea collapsedLevelsAreSubtotals="1" fieldPosition="0">
        <references count="1">
          <reference field="4" count="1">
            <x v="4"/>
          </reference>
        </references>
      </pivotArea>
    </format>
    <format dxfId="274">
      <pivotArea dataOnly="0" labelOnly="1" fieldPosition="0">
        <references count="1">
          <reference field="4" count="1">
            <x v="4"/>
          </reference>
        </references>
      </pivotArea>
    </format>
    <format dxfId="273">
      <pivotArea collapsedLevelsAreSubtotals="1" fieldPosition="0">
        <references count="1">
          <reference field="4" count="1">
            <x v="7"/>
          </reference>
        </references>
      </pivotArea>
    </format>
    <format dxfId="272">
      <pivotArea dataOnly="0" labelOnly="1" fieldPosition="0">
        <references count="1">
          <reference field="4" count="1">
            <x v="7"/>
          </reference>
        </references>
      </pivotArea>
    </format>
    <format dxfId="271">
      <pivotArea collapsedLevelsAreSubtotals="1" fieldPosition="0">
        <references count="1">
          <reference field="4" count="1">
            <x v="11"/>
          </reference>
        </references>
      </pivotArea>
    </format>
    <format dxfId="270">
      <pivotArea dataOnly="0" labelOnly="1" fieldPosition="0">
        <references count="1">
          <reference field="4" count="1">
            <x v="11"/>
          </reference>
        </references>
      </pivotArea>
    </format>
    <format dxfId="269">
      <pivotArea collapsedLevelsAreSubtotals="1" fieldPosition="0">
        <references count="1">
          <reference field="4" count="1">
            <x v="2"/>
          </reference>
        </references>
      </pivotArea>
    </format>
    <format dxfId="268">
      <pivotArea dataOnly="0" labelOnly="1" fieldPosition="0">
        <references count="1">
          <reference field="4" count="1">
            <x v="2"/>
          </reference>
        </references>
      </pivotArea>
    </format>
    <format dxfId="267">
      <pivotArea dataOnly="0" labelOnly="1" fieldPosition="0">
        <references count="1">
          <reference field="4" count="0"/>
        </references>
      </pivotArea>
    </format>
    <format dxfId="266">
      <pivotArea dataOnly="0" labelOnly="1" fieldPosition="0">
        <references count="1">
          <reference field="4" count="0"/>
        </references>
      </pivotArea>
    </format>
    <format dxfId="265">
      <pivotArea dataOnly="0" labelOnly="1" fieldPosition="0">
        <references count="1">
          <reference field="4" count="1">
            <x v="7"/>
          </reference>
        </references>
      </pivotArea>
    </format>
    <format dxfId="264">
      <pivotArea field="2" type="button" dataOnly="0" labelOnly="1" outline="0" axis="axisPage" fieldPosition="0"/>
    </format>
    <format dxfId="263">
      <pivotArea field="4" type="button" dataOnly="0" labelOnly="1" outline="0" axis="axisRow" fieldPosition="0"/>
    </format>
    <format dxfId="262">
      <pivotArea dataOnly="0" labelOnly="1" fieldPosition="0">
        <references count="1">
          <reference field="4" count="0"/>
        </references>
      </pivotArea>
    </format>
    <format dxfId="261">
      <pivotArea dataOnly="0" labelOnly="1" grandRow="1" outline="0" fieldPosition="0"/>
    </format>
    <format dxfId="260">
      <pivotArea collapsedLevelsAreSubtotals="1" fieldPosition="0">
        <references count="1">
          <reference field="4" count="1">
            <x v="2"/>
          </reference>
        </references>
      </pivotArea>
    </format>
    <format dxfId="259">
      <pivotArea dataOnly="0" labelOnly="1" fieldPosition="0">
        <references count="1">
          <reference field="4" count="1">
            <x v="2"/>
          </reference>
        </references>
      </pivotArea>
    </format>
    <format dxfId="258">
      <pivotArea collapsedLevelsAreSubtotals="1" fieldPosition="0">
        <references count="1">
          <reference field="4" count="1">
            <x v="2"/>
          </reference>
        </references>
      </pivotArea>
    </format>
    <format dxfId="257">
      <pivotArea dataOnly="0" labelOnly="1" fieldPosition="0">
        <references count="1">
          <reference field="4" count="1">
            <x v="2"/>
          </reference>
        </references>
      </pivotArea>
    </format>
    <format dxfId="256">
      <pivotArea outline="0" collapsedLevelsAreSubtotals="1" fieldPosition="0"/>
    </format>
    <format dxfId="255">
      <pivotArea dataOnly="0" labelOnly="1" outline="0" fieldPosition="0">
        <references count="1">
          <reference field="2" count="0"/>
        </references>
      </pivotArea>
    </format>
    <format dxfId="254">
      <pivotArea dataOnly="0" labelOnly="1" outline="0" axis="axisValues" fieldPosition="0"/>
    </format>
    <format dxfId="25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1" cacheId="4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4" firstHeaderRow="1" firstDataRow="1" firstDataCol="1"/>
  <pivotFields count="24">
    <pivotField showAll="0"/>
    <pivotField dataField="1" showAll="0"/>
    <pivotField axis="axisRow" showAll="0">
      <items count="6">
        <item m="1" x="4"/>
        <item x="0"/>
        <item m="1" x="3"/>
        <item x="1"/>
        <item x="2"/>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4">
    <i>
      <x v="1"/>
    </i>
    <i>
      <x v="3"/>
    </i>
    <i>
      <x v="4"/>
    </i>
    <i t="grand">
      <x/>
    </i>
  </rowItems>
  <colItems count="1">
    <i/>
  </colItems>
  <dataFields count="1">
    <dataField name="No Accciones" fld="1" subtotal="count" baseField="2" baseItem="1"/>
  </dataFields>
  <formats count="23">
    <format dxfId="298">
      <pivotArea collapsedLevelsAreSubtotals="1" fieldPosition="0">
        <references count="1">
          <reference field="2" count="1">
            <x v="4"/>
          </reference>
        </references>
      </pivotArea>
    </format>
    <format dxfId="297">
      <pivotArea dataOnly="0" labelOnly="1" fieldPosition="0">
        <references count="1">
          <reference field="2" count="1">
            <x v="4"/>
          </reference>
        </references>
      </pivotArea>
    </format>
    <format dxfId="296">
      <pivotArea outline="0" collapsedLevelsAreSubtotals="1" fieldPosition="0"/>
    </format>
    <format dxfId="295">
      <pivotArea dataOnly="0" labelOnly="1" outline="0" axis="axisValues" fieldPosition="0"/>
    </format>
    <format dxfId="294">
      <pivotArea dataOnly="0" labelOnly="1" outline="0" axis="axisValues" fieldPosition="0"/>
    </format>
    <format dxfId="293">
      <pivotArea outline="0" collapsedLevelsAreSubtotals="1" fieldPosition="0"/>
    </format>
    <format dxfId="292">
      <pivotArea dataOnly="0" labelOnly="1" outline="0" axis="axisValues" fieldPosition="0"/>
    </format>
    <format dxfId="291">
      <pivotArea dataOnly="0" labelOnly="1" outline="0" axis="axisValues" fieldPosition="0"/>
    </format>
    <format dxfId="290">
      <pivotArea grandRow="1" outline="0" collapsedLevelsAreSubtotals="1" fieldPosition="0"/>
    </format>
    <format dxfId="289">
      <pivotArea dataOnly="0" labelOnly="1" outline="0" axis="axisValues" fieldPosition="0"/>
    </format>
    <format dxfId="288">
      <pivotArea dataOnly="0" labelOnly="1" outline="0" axis="axisValues" fieldPosition="0"/>
    </format>
    <format dxfId="287">
      <pivotArea field="2" type="button" dataOnly="0" labelOnly="1" outline="0" axis="axisRow" fieldPosition="0"/>
    </format>
    <format dxfId="286">
      <pivotArea dataOnly="0" labelOnly="1" fieldPosition="0">
        <references count="1">
          <reference field="2" count="0"/>
        </references>
      </pivotArea>
    </format>
    <format dxfId="285">
      <pivotArea dataOnly="0" labelOnly="1" grandRow="1" outline="0" fieldPosition="0"/>
    </format>
    <format dxfId="284">
      <pivotArea outline="0" collapsedLevelsAreSubtotals="1" fieldPosition="0"/>
    </format>
    <format dxfId="283">
      <pivotArea dataOnly="0" labelOnly="1" outline="0" axis="axisValues" fieldPosition="0"/>
    </format>
    <format dxfId="282">
      <pivotArea dataOnly="0" labelOnly="1" outline="0" axis="axisValues" fieldPosition="0"/>
    </format>
    <format dxfId="281">
      <pivotArea outline="0" collapsedLevelsAreSubtotals="1" fieldPosition="0"/>
    </format>
    <format dxfId="280">
      <pivotArea dataOnly="0" labelOnly="1" outline="0" axis="axisValues" fieldPosition="0"/>
    </format>
    <format dxfId="279">
      <pivotArea dataOnly="0" labelOnly="1" outline="0" axis="axisValues" fieldPosition="0"/>
    </format>
    <format dxfId="278">
      <pivotArea outline="0" collapsedLevelsAreSubtotals="1" fieldPosition="0"/>
    </format>
    <format dxfId="277">
      <pivotArea dataOnly="0" labelOnly="1" outline="0" axis="axisValues" fieldPosition="0"/>
    </format>
    <format dxfId="27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5"/>
  <sheetViews>
    <sheetView tabSelected="1" zoomScale="80" zoomScaleNormal="80" workbookViewId="0">
      <selection activeCell="C17" sqref="C17"/>
    </sheetView>
  </sheetViews>
  <sheetFormatPr baseColWidth="10" defaultRowHeight="15" x14ac:dyDescent="0.25"/>
  <cols>
    <col min="1" max="1" width="47" style="81" customWidth="1"/>
    <col min="2" max="3" width="10.85546875" style="33" customWidth="1"/>
    <col min="4" max="4" width="13" style="33" customWidth="1"/>
    <col min="5" max="11" width="10.85546875" style="33" customWidth="1"/>
    <col min="12" max="15" width="14.140625" style="33" customWidth="1"/>
    <col min="16" max="17" width="10.85546875" style="33" customWidth="1"/>
    <col min="18" max="18" width="14.140625" style="33" customWidth="1"/>
    <col min="19" max="23" width="10.85546875" style="33" customWidth="1"/>
    <col min="24" max="26" width="14.140625" style="33" customWidth="1"/>
    <col min="27" max="27" width="10.85546875" style="33" customWidth="1"/>
    <col min="28" max="28" width="14.140625" style="33" customWidth="1"/>
    <col min="29" max="30" width="10.85546875" style="33" customWidth="1"/>
    <col min="31" max="31" width="14.140625" style="33" customWidth="1"/>
    <col min="32" max="34" width="10.85546875" style="33" customWidth="1"/>
    <col min="35" max="38" width="14.140625" style="33" customWidth="1"/>
    <col min="39" max="42" width="10.7109375" style="33" customWidth="1"/>
    <col min="43" max="43" width="12.5703125" style="33" customWidth="1"/>
    <col min="44" max="45" width="10.7109375" style="33" customWidth="1"/>
    <col min="46" max="46" width="12.5703125" style="33" customWidth="1"/>
    <col min="47" max="52" width="10.7109375" style="33" customWidth="1"/>
    <col min="53" max="53" width="12.5703125" style="33" bestFit="1" customWidth="1"/>
    <col min="54" max="16384" width="11.42578125" style="33"/>
  </cols>
  <sheetData>
    <row r="1" spans="1:8" ht="50.25" customHeight="1" x14ac:dyDescent="0.4">
      <c r="A1" s="108" t="s">
        <v>487</v>
      </c>
      <c r="B1" s="108"/>
      <c r="C1" s="108"/>
      <c r="D1" s="108"/>
    </row>
    <row r="2" spans="1:8" ht="15" customHeight="1" x14ac:dyDescent="0.35">
      <c r="A2" s="79"/>
    </row>
    <row r="3" spans="1:8" ht="36" customHeight="1" x14ac:dyDescent="0.3">
      <c r="A3" s="80" t="s">
        <v>488</v>
      </c>
    </row>
    <row r="4" spans="1:8" ht="26.25" x14ac:dyDescent="0.25">
      <c r="A4" s="52" t="s">
        <v>111</v>
      </c>
      <c r="B4" s="34" t="s">
        <v>112</v>
      </c>
      <c r="C4"/>
      <c r="D4"/>
      <c r="E4"/>
      <c r="F4"/>
    </row>
    <row r="5" spans="1:8" ht="26.25" x14ac:dyDescent="0.25">
      <c r="A5" s="52" t="s">
        <v>113</v>
      </c>
      <c r="B5" t="s">
        <v>106</v>
      </c>
      <c r="C5" t="s">
        <v>139</v>
      </c>
      <c r="D5" t="s">
        <v>482</v>
      </c>
      <c r="E5" s="49" t="s">
        <v>114</v>
      </c>
      <c r="F5"/>
    </row>
    <row r="6" spans="1:8" ht="26.25" x14ac:dyDescent="0.25">
      <c r="A6" s="47" t="s">
        <v>90</v>
      </c>
      <c r="B6" s="35">
        <v>8</v>
      </c>
      <c r="C6" s="35">
        <v>1</v>
      </c>
      <c r="D6" s="35"/>
      <c r="E6" s="35">
        <v>9</v>
      </c>
      <c r="F6"/>
    </row>
    <row r="7" spans="1:8" ht="27" customHeight="1" x14ac:dyDescent="0.25">
      <c r="A7" s="47" t="s">
        <v>95</v>
      </c>
      <c r="B7" s="35">
        <v>2</v>
      </c>
      <c r="C7" s="35">
        <v>1</v>
      </c>
      <c r="D7" s="35"/>
      <c r="E7" s="35">
        <v>3</v>
      </c>
      <c r="F7"/>
    </row>
    <row r="8" spans="1:8" ht="26.25" x14ac:dyDescent="0.25">
      <c r="A8" s="47" t="s">
        <v>97</v>
      </c>
      <c r="B8" s="35">
        <v>11</v>
      </c>
      <c r="C8" s="35">
        <v>2</v>
      </c>
      <c r="D8" s="35">
        <v>1</v>
      </c>
      <c r="E8" s="35">
        <v>14</v>
      </c>
      <c r="F8"/>
    </row>
    <row r="9" spans="1:8" ht="24" customHeight="1" x14ac:dyDescent="0.25">
      <c r="A9" s="47" t="s">
        <v>100</v>
      </c>
      <c r="B9" s="35">
        <v>5</v>
      </c>
      <c r="C9" s="35">
        <v>5</v>
      </c>
      <c r="D9" s="35"/>
      <c r="E9" s="35">
        <v>10</v>
      </c>
      <c r="F9"/>
    </row>
    <row r="10" spans="1:8" ht="19.5" customHeight="1" x14ac:dyDescent="0.25">
      <c r="A10" s="47" t="s">
        <v>150</v>
      </c>
      <c r="B10" s="35">
        <v>1</v>
      </c>
      <c r="C10" s="35">
        <v>1</v>
      </c>
      <c r="D10" s="35"/>
      <c r="E10" s="35">
        <v>2</v>
      </c>
      <c r="F10"/>
    </row>
    <row r="11" spans="1:8" ht="28.5" customHeight="1" x14ac:dyDescent="0.25">
      <c r="A11" s="47" t="s">
        <v>168</v>
      </c>
      <c r="B11" s="35">
        <v>2</v>
      </c>
      <c r="C11" s="35"/>
      <c r="D11" s="35"/>
      <c r="E11" s="35">
        <v>2</v>
      </c>
      <c r="F11"/>
      <c r="G11" s="77" t="s">
        <v>116</v>
      </c>
      <c r="H11" s="33">
        <f>+GETPIVOTDATA("ESTADO DE LA ACCION",$A$4,"ESTADO DE LA ACCION","CERRADA")</f>
        <v>10</v>
      </c>
    </row>
    <row r="12" spans="1:8" ht="34.5" customHeight="1" x14ac:dyDescent="0.25">
      <c r="A12" s="47" t="s">
        <v>435</v>
      </c>
      <c r="B12" s="35">
        <v>3</v>
      </c>
      <c r="C12" s="35"/>
      <c r="D12" s="35"/>
      <c r="E12" s="35">
        <v>3</v>
      </c>
      <c r="F12"/>
      <c r="G12" s="86" t="s">
        <v>447</v>
      </c>
      <c r="H12" s="33">
        <f>+GETPIVOTDATA("ESTADO DE LA ACCION",$A$4,"ESTADO DE LA ACCION","INCUMPLIDA")</f>
        <v>1</v>
      </c>
    </row>
    <row r="13" spans="1:8" ht="33" customHeight="1" x14ac:dyDescent="0.25">
      <c r="A13" s="47" t="s">
        <v>515</v>
      </c>
      <c r="B13" s="35">
        <v>2</v>
      </c>
      <c r="C13" s="35"/>
      <c r="D13" s="35"/>
      <c r="E13" s="35">
        <v>2</v>
      </c>
      <c r="F13"/>
      <c r="G13" s="77" t="s">
        <v>236</v>
      </c>
      <c r="H13" s="33">
        <f>+GETPIVOTDATA("ESTADO DE LA ACCION",$A$4,"ESTADO DE LA ACCION","ABIERTA")</f>
        <v>34</v>
      </c>
    </row>
    <row r="14" spans="1:8" x14ac:dyDescent="0.25">
      <c r="A14" s="47" t="s">
        <v>114</v>
      </c>
      <c r="B14" s="35">
        <v>34</v>
      </c>
      <c r="C14" s="35">
        <v>10</v>
      </c>
      <c r="D14" s="35">
        <v>1</v>
      </c>
      <c r="E14" s="35">
        <v>45</v>
      </c>
      <c r="F14"/>
    </row>
    <row r="15" spans="1:8" x14ac:dyDescent="0.25">
      <c r="A15"/>
      <c r="B15"/>
      <c r="C15"/>
      <c r="D15"/>
      <c r="E15"/>
    </row>
    <row r="16" spans="1:8" x14ac:dyDescent="0.25">
      <c r="A16"/>
      <c r="B16"/>
      <c r="C16"/>
      <c r="D16"/>
      <c r="E16"/>
    </row>
    <row r="17" spans="1:6" x14ac:dyDescent="0.25">
      <c r="A17"/>
      <c r="B17"/>
      <c r="C17"/>
      <c r="D17"/>
      <c r="E17"/>
    </row>
    <row r="18" spans="1:6" x14ac:dyDescent="0.25">
      <c r="A18" s="49"/>
      <c r="B18"/>
      <c r="C18"/>
      <c r="D18"/>
      <c r="E18"/>
    </row>
    <row r="19" spans="1:6" x14ac:dyDescent="0.25">
      <c r="A19" s="47"/>
      <c r="B19" s="35"/>
      <c r="C19" s="35"/>
      <c r="D19" s="35"/>
      <c r="E19" s="35"/>
    </row>
    <row r="20" spans="1:6" ht="57" customHeight="1" x14ac:dyDescent="0.3">
      <c r="A20" s="80" t="s">
        <v>489</v>
      </c>
    </row>
    <row r="21" spans="1:6" x14ac:dyDescent="0.25">
      <c r="A21" s="52" t="s">
        <v>14</v>
      </c>
      <c r="B21" t="s">
        <v>139</v>
      </c>
    </row>
    <row r="23" spans="1:6" x14ac:dyDescent="0.25">
      <c r="A23" s="52" t="s">
        <v>115</v>
      </c>
      <c r="B23" s="49" t="s">
        <v>116</v>
      </c>
    </row>
    <row r="24" spans="1:6" x14ac:dyDescent="0.25">
      <c r="A24" s="47" t="s">
        <v>90</v>
      </c>
      <c r="B24" s="35"/>
    </row>
    <row r="25" spans="1:6" x14ac:dyDescent="0.25">
      <c r="A25" s="47" t="s">
        <v>166</v>
      </c>
      <c r="B25" s="35">
        <v>1</v>
      </c>
    </row>
    <row r="26" spans="1:6" x14ac:dyDescent="0.25">
      <c r="A26" s="47" t="s">
        <v>95</v>
      </c>
      <c r="B26" s="35"/>
    </row>
    <row r="27" spans="1:6" ht="15" customHeight="1" x14ac:dyDescent="0.25">
      <c r="A27" s="37" t="s">
        <v>194</v>
      </c>
      <c r="B27" s="35">
        <v>1</v>
      </c>
      <c r="E27" s="89" t="s">
        <v>457</v>
      </c>
      <c r="F27" s="33">
        <v>1</v>
      </c>
    </row>
    <row r="28" spans="1:6" x14ac:dyDescent="0.25">
      <c r="A28" s="47" t="s">
        <v>97</v>
      </c>
      <c r="B28" s="35"/>
      <c r="E28" s="99" t="s">
        <v>237</v>
      </c>
      <c r="F28" s="33">
        <v>1</v>
      </c>
    </row>
    <row r="29" spans="1:6" x14ac:dyDescent="0.25">
      <c r="A29" s="47" t="s">
        <v>98</v>
      </c>
      <c r="B29" s="35">
        <v>2</v>
      </c>
      <c r="E29" s="92" t="s">
        <v>238</v>
      </c>
      <c r="F29" s="33">
        <v>2</v>
      </c>
    </row>
    <row r="30" spans="1:6" x14ac:dyDescent="0.25">
      <c r="A30" s="47" t="s">
        <v>100</v>
      </c>
      <c r="B30" s="35"/>
      <c r="E30" s="92" t="s">
        <v>239</v>
      </c>
      <c r="F30" s="33">
        <v>5</v>
      </c>
    </row>
    <row r="31" spans="1:6" x14ac:dyDescent="0.25">
      <c r="A31" s="47" t="s">
        <v>101</v>
      </c>
      <c r="B31" s="35">
        <v>5</v>
      </c>
      <c r="E31" s="99" t="s">
        <v>458</v>
      </c>
      <c r="F31" s="78">
        <v>1</v>
      </c>
    </row>
    <row r="32" spans="1:6" x14ac:dyDescent="0.25">
      <c r="A32" s="47" t="s">
        <v>150</v>
      </c>
      <c r="B32" s="35"/>
      <c r="E32" s="86"/>
    </row>
    <row r="33" spans="1:6" x14ac:dyDescent="0.25">
      <c r="A33" s="87" t="s">
        <v>161</v>
      </c>
      <c r="B33" s="35">
        <v>1</v>
      </c>
      <c r="E33" s="86"/>
    </row>
    <row r="34" spans="1:6" x14ac:dyDescent="0.25">
      <c r="A34" s="47" t="s">
        <v>114</v>
      </c>
      <c r="B34" s="35">
        <v>10</v>
      </c>
      <c r="E34" s="86"/>
    </row>
    <row r="35" spans="1:6" x14ac:dyDescent="0.25">
      <c r="A35"/>
      <c r="B35"/>
    </row>
    <row r="36" spans="1:6" x14ac:dyDescent="0.25">
      <c r="A36" s="47"/>
      <c r="B36" s="35"/>
    </row>
    <row r="37" spans="1:6" ht="59.25" customHeight="1" x14ac:dyDescent="0.3">
      <c r="A37" s="80" t="s">
        <v>490</v>
      </c>
      <c r="B37" s="35"/>
    </row>
    <row r="38" spans="1:6" x14ac:dyDescent="0.25">
      <c r="A38" s="52" t="s">
        <v>14</v>
      </c>
      <c r="B38" t="s">
        <v>106</v>
      </c>
    </row>
    <row r="40" spans="1:6" x14ac:dyDescent="0.25">
      <c r="A40" s="52" t="s">
        <v>115</v>
      </c>
      <c r="B40" s="49" t="s">
        <v>117</v>
      </c>
    </row>
    <row r="41" spans="1:6" x14ac:dyDescent="0.25">
      <c r="A41" s="85" t="s">
        <v>90</v>
      </c>
      <c r="B41" s="35"/>
    </row>
    <row r="42" spans="1:6" x14ac:dyDescent="0.25">
      <c r="A42" s="85" t="s">
        <v>91</v>
      </c>
      <c r="B42" s="35">
        <v>3</v>
      </c>
    </row>
    <row r="43" spans="1:6" x14ac:dyDescent="0.25">
      <c r="A43" s="85" t="s">
        <v>166</v>
      </c>
      <c r="B43" s="35">
        <v>2</v>
      </c>
    </row>
    <row r="44" spans="1:6" x14ac:dyDescent="0.25">
      <c r="A44" s="87" t="s">
        <v>352</v>
      </c>
      <c r="B44" s="35">
        <v>1</v>
      </c>
    </row>
    <row r="45" spans="1:6" x14ac:dyDescent="0.25">
      <c r="A45" s="87" t="s">
        <v>90</v>
      </c>
      <c r="B45" s="35">
        <v>1</v>
      </c>
    </row>
    <row r="46" spans="1:6" x14ac:dyDescent="0.25">
      <c r="A46" s="37" t="s">
        <v>516</v>
      </c>
      <c r="B46" s="35">
        <v>1</v>
      </c>
    </row>
    <row r="47" spans="1:6" x14ac:dyDescent="0.25">
      <c r="A47" s="85" t="s">
        <v>95</v>
      </c>
      <c r="B47" s="35"/>
      <c r="E47" s="89" t="s">
        <v>459</v>
      </c>
      <c r="F47" s="33">
        <v>3</v>
      </c>
    </row>
    <row r="48" spans="1:6" ht="25.5" x14ac:dyDescent="0.25">
      <c r="A48" s="85" t="s">
        <v>194</v>
      </c>
      <c r="B48" s="35">
        <v>1</v>
      </c>
      <c r="E48" s="89" t="s">
        <v>442</v>
      </c>
      <c r="F48" s="33">
        <v>2</v>
      </c>
    </row>
    <row r="49" spans="1:6" x14ac:dyDescent="0.25">
      <c r="A49" s="87" t="s">
        <v>95</v>
      </c>
      <c r="B49" s="35">
        <v>1</v>
      </c>
      <c r="E49" s="89" t="s">
        <v>443</v>
      </c>
      <c r="F49" s="33">
        <v>1</v>
      </c>
    </row>
    <row r="50" spans="1:6" x14ac:dyDescent="0.25">
      <c r="A50" s="85" t="s">
        <v>97</v>
      </c>
      <c r="B50" s="35"/>
      <c r="E50" s="89" t="s">
        <v>457</v>
      </c>
      <c r="F50" s="33">
        <v>1</v>
      </c>
    </row>
    <row r="51" spans="1:6" x14ac:dyDescent="0.25">
      <c r="A51" s="85" t="s">
        <v>98</v>
      </c>
      <c r="B51" s="35">
        <v>7</v>
      </c>
      <c r="E51" s="99" t="s">
        <v>546</v>
      </c>
      <c r="F51" s="33">
        <v>1</v>
      </c>
    </row>
    <row r="52" spans="1:6" x14ac:dyDescent="0.25">
      <c r="A52" s="87" t="s">
        <v>394</v>
      </c>
      <c r="B52" s="35">
        <v>2</v>
      </c>
      <c r="E52" s="89" t="s">
        <v>448</v>
      </c>
      <c r="F52" s="33">
        <v>1</v>
      </c>
    </row>
    <row r="53" spans="1:6" x14ac:dyDescent="0.25">
      <c r="A53" s="87" t="s">
        <v>97</v>
      </c>
      <c r="B53" s="35">
        <v>2</v>
      </c>
      <c r="E53" s="89" t="s">
        <v>237</v>
      </c>
      <c r="F53" s="33">
        <v>1</v>
      </c>
    </row>
    <row r="54" spans="1:6" x14ac:dyDescent="0.25">
      <c r="A54" s="85" t="s">
        <v>100</v>
      </c>
      <c r="B54" s="35"/>
      <c r="E54" s="89" t="s">
        <v>444</v>
      </c>
      <c r="F54" s="33">
        <v>8</v>
      </c>
    </row>
    <row r="55" spans="1:6" x14ac:dyDescent="0.25">
      <c r="A55" s="85" t="s">
        <v>101</v>
      </c>
      <c r="B55" s="35">
        <v>4</v>
      </c>
      <c r="E55" s="89" t="s">
        <v>445</v>
      </c>
      <c r="F55" s="33">
        <v>2</v>
      </c>
    </row>
    <row r="56" spans="1:6" x14ac:dyDescent="0.25">
      <c r="A56" s="87" t="s">
        <v>100</v>
      </c>
      <c r="B56" s="35">
        <v>1</v>
      </c>
      <c r="E56" s="89" t="s">
        <v>238</v>
      </c>
      <c r="F56" s="33">
        <v>2</v>
      </c>
    </row>
    <row r="57" spans="1:6" x14ac:dyDescent="0.25">
      <c r="A57" s="85" t="s">
        <v>150</v>
      </c>
      <c r="B57" s="35"/>
      <c r="E57" s="89" t="s">
        <v>446</v>
      </c>
      <c r="F57" s="33">
        <v>4</v>
      </c>
    </row>
    <row r="58" spans="1:6" x14ac:dyDescent="0.25">
      <c r="A58" s="87" t="s">
        <v>150</v>
      </c>
      <c r="B58" s="35">
        <v>1</v>
      </c>
      <c r="E58" s="89" t="s">
        <v>239</v>
      </c>
      <c r="F58" s="89">
        <v>1</v>
      </c>
    </row>
    <row r="59" spans="1:6" ht="25.5" x14ac:dyDescent="0.25">
      <c r="A59" s="85" t="s">
        <v>168</v>
      </c>
      <c r="B59" s="35"/>
      <c r="E59" s="89" t="s">
        <v>458</v>
      </c>
      <c r="F59" s="33">
        <v>1</v>
      </c>
    </row>
    <row r="60" spans="1:6" ht="25.5" x14ac:dyDescent="0.25">
      <c r="A60" s="85" t="s">
        <v>168</v>
      </c>
      <c r="B60" s="35">
        <v>2</v>
      </c>
      <c r="E60" s="89" t="s">
        <v>240</v>
      </c>
      <c r="F60" s="33">
        <v>2</v>
      </c>
    </row>
    <row r="61" spans="1:6" ht="25.5" x14ac:dyDescent="0.25">
      <c r="A61" s="85" t="s">
        <v>435</v>
      </c>
      <c r="B61" s="35"/>
      <c r="E61" s="89" t="s">
        <v>449</v>
      </c>
      <c r="F61" s="33">
        <v>3</v>
      </c>
    </row>
    <row r="62" spans="1:6" ht="26.25" x14ac:dyDescent="0.25">
      <c r="A62" s="87" t="s">
        <v>441</v>
      </c>
      <c r="B62" s="35">
        <v>3</v>
      </c>
      <c r="E62" s="99" t="s">
        <v>547</v>
      </c>
      <c r="F62" s="33">
        <v>2</v>
      </c>
    </row>
    <row r="63" spans="1:6" x14ac:dyDescent="0.25">
      <c r="A63" s="98" t="s">
        <v>515</v>
      </c>
      <c r="B63" s="35"/>
      <c r="E63" s="86"/>
    </row>
    <row r="64" spans="1:6" x14ac:dyDescent="0.25">
      <c r="A64" s="37" t="s">
        <v>515</v>
      </c>
      <c r="B64" s="35">
        <v>2</v>
      </c>
    </row>
    <row r="65" spans="1:5" x14ac:dyDescent="0.25">
      <c r="A65" s="47" t="s">
        <v>114</v>
      </c>
      <c r="B65" s="35">
        <v>34</v>
      </c>
      <c r="E65" s="86"/>
    </row>
    <row r="66" spans="1:5" x14ac:dyDescent="0.25">
      <c r="A66"/>
      <c r="B66"/>
    </row>
    <row r="67" spans="1:5" x14ac:dyDescent="0.25">
      <c r="A67"/>
      <c r="B67"/>
    </row>
    <row r="68" spans="1:5" x14ac:dyDescent="0.25">
      <c r="A68" s="47"/>
      <c r="B68" s="35"/>
    </row>
    <row r="69" spans="1:5" ht="54.75" customHeight="1" x14ac:dyDescent="0.3">
      <c r="A69" s="80" t="s">
        <v>491</v>
      </c>
    </row>
    <row r="70" spans="1:5" x14ac:dyDescent="0.25">
      <c r="A70" s="34" t="s">
        <v>14</v>
      </c>
      <c r="B70" t="s">
        <v>482</v>
      </c>
    </row>
    <row r="71" spans="1:5" x14ac:dyDescent="0.25">
      <c r="A71" s="34" t="s">
        <v>7</v>
      </c>
      <c r="B71" t="s">
        <v>118</v>
      </c>
      <c r="D71" s="89"/>
    </row>
    <row r="72" spans="1:5" x14ac:dyDescent="0.25">
      <c r="D72" s="73"/>
    </row>
    <row r="73" spans="1:5" ht="39" x14ac:dyDescent="0.25">
      <c r="A73" s="52" t="s">
        <v>115</v>
      </c>
      <c r="B73" s="49" t="s">
        <v>447</v>
      </c>
      <c r="D73" s="73"/>
    </row>
    <row r="74" spans="1:5" x14ac:dyDescent="0.25">
      <c r="A74" s="47" t="s">
        <v>97</v>
      </c>
      <c r="B74" s="35"/>
    </row>
    <row r="75" spans="1:5" x14ac:dyDescent="0.25">
      <c r="A75" s="47" t="s">
        <v>98</v>
      </c>
      <c r="B75" s="35">
        <v>1</v>
      </c>
      <c r="D75" s="77"/>
    </row>
    <row r="76" spans="1:5" x14ac:dyDescent="0.25">
      <c r="A76" s="47" t="s">
        <v>114</v>
      </c>
      <c r="B76" s="35">
        <v>1</v>
      </c>
    </row>
    <row r="77" spans="1:5" x14ac:dyDescent="0.25">
      <c r="A77"/>
      <c r="B77"/>
    </row>
    <row r="78" spans="1:5" x14ac:dyDescent="0.25">
      <c r="A78"/>
      <c r="B78"/>
    </row>
    <row r="79" spans="1:5" x14ac:dyDescent="0.25">
      <c r="A79" s="37"/>
      <c r="B79" s="35"/>
    </row>
    <row r="80" spans="1:5" x14ac:dyDescent="0.25">
      <c r="A80" s="37"/>
      <c r="B80" s="35"/>
    </row>
    <row r="81" spans="1:38" x14ac:dyDescent="0.25">
      <c r="A81" s="37"/>
      <c r="B81" s="35"/>
    </row>
    <row r="82" spans="1:38" ht="60.75" customHeight="1" x14ac:dyDescent="0.3">
      <c r="A82" s="80" t="s">
        <v>492</v>
      </c>
    </row>
    <row r="83" spans="1:38" x14ac:dyDescent="0.25">
      <c r="A83" s="52" t="s">
        <v>14</v>
      </c>
      <c r="B83" t="s">
        <v>118</v>
      </c>
    </row>
    <row r="85" spans="1:38" x14ac:dyDescent="0.25">
      <c r="A85" s="52" t="s">
        <v>111</v>
      </c>
      <c r="B85" s="34" t="s">
        <v>112</v>
      </c>
      <c r="C85"/>
      <c r="D85"/>
      <c r="E85"/>
      <c r="F85"/>
      <c r="G85"/>
      <c r="H85"/>
      <c r="I85"/>
      <c r="J85"/>
      <c r="K85"/>
      <c r="L85"/>
      <c r="M85"/>
      <c r="N85"/>
      <c r="O85"/>
      <c r="P85"/>
      <c r="Q85"/>
      <c r="R85"/>
      <c r="S85"/>
      <c r="T85"/>
      <c r="U85"/>
      <c r="V85"/>
      <c r="W85"/>
      <c r="X85"/>
      <c r="Y85"/>
      <c r="Z85"/>
      <c r="AA85"/>
      <c r="AB85"/>
      <c r="AC85"/>
      <c r="AD85"/>
      <c r="AE85"/>
      <c r="AF85"/>
      <c r="AG85"/>
      <c r="AH85"/>
      <c r="AI85"/>
      <c r="AJ85"/>
      <c r="AK85"/>
      <c r="AL85"/>
    </row>
    <row r="86" spans="1:38" x14ac:dyDescent="0.25">
      <c r="A86" s="52" t="s">
        <v>113</v>
      </c>
      <c r="B86" s="38">
        <v>44285</v>
      </c>
      <c r="C86" s="38">
        <v>44316</v>
      </c>
      <c r="D86" s="38">
        <v>44347</v>
      </c>
      <c r="E86" s="38">
        <v>44354</v>
      </c>
      <c r="F86" s="38">
        <v>44377</v>
      </c>
      <c r="G86" s="38">
        <v>44392</v>
      </c>
      <c r="H86" s="38">
        <v>44407</v>
      </c>
      <c r="I86" s="38">
        <v>44439</v>
      </c>
      <c r="J86" s="38">
        <v>44530</v>
      </c>
      <c r="K86" s="38">
        <v>44561</v>
      </c>
      <c r="L86" s="38" t="s">
        <v>114</v>
      </c>
      <c r="M86"/>
      <c r="N86"/>
      <c r="O86"/>
      <c r="P86"/>
      <c r="Q86"/>
      <c r="R86"/>
      <c r="S86"/>
      <c r="T86"/>
      <c r="U86"/>
      <c r="V86"/>
      <c r="W86"/>
      <c r="X86"/>
      <c r="Y86"/>
      <c r="Z86"/>
      <c r="AA86"/>
      <c r="AB86"/>
      <c r="AC86"/>
      <c r="AD86"/>
      <c r="AE86"/>
      <c r="AF86"/>
      <c r="AG86"/>
      <c r="AH86"/>
      <c r="AI86"/>
      <c r="AJ86"/>
      <c r="AK86"/>
      <c r="AL86"/>
    </row>
    <row r="87" spans="1:38" ht="26.25" x14ac:dyDescent="0.25">
      <c r="A87" s="47" t="s">
        <v>90</v>
      </c>
      <c r="B87" s="93"/>
      <c r="C87" s="91"/>
      <c r="D87" s="76">
        <v>1</v>
      </c>
      <c r="E87" s="76">
        <v>1</v>
      </c>
      <c r="F87" s="76">
        <v>4</v>
      </c>
      <c r="G87" s="76"/>
      <c r="H87" s="76"/>
      <c r="I87" s="76">
        <v>1</v>
      </c>
      <c r="J87" s="76">
        <v>1</v>
      </c>
      <c r="K87" s="76"/>
      <c r="L87" s="76">
        <v>8</v>
      </c>
      <c r="M87"/>
      <c r="N87"/>
      <c r="O87"/>
      <c r="P87"/>
      <c r="Q87"/>
      <c r="R87"/>
      <c r="S87"/>
      <c r="T87"/>
      <c r="U87"/>
      <c r="V87"/>
      <c r="W87"/>
      <c r="X87"/>
      <c r="Y87"/>
      <c r="Z87"/>
      <c r="AA87"/>
      <c r="AB87"/>
      <c r="AC87"/>
      <c r="AD87"/>
      <c r="AE87"/>
      <c r="AF87"/>
      <c r="AG87"/>
      <c r="AH87"/>
      <c r="AI87"/>
      <c r="AJ87"/>
      <c r="AK87"/>
      <c r="AL87"/>
    </row>
    <row r="88" spans="1:38" ht="26.25" x14ac:dyDescent="0.25">
      <c r="A88" s="47" t="s">
        <v>95</v>
      </c>
      <c r="B88" s="93"/>
      <c r="C88" s="91"/>
      <c r="D88" s="76">
        <v>1</v>
      </c>
      <c r="E88" s="76"/>
      <c r="F88" s="76">
        <v>1</v>
      </c>
      <c r="G88" s="76"/>
      <c r="H88" s="76"/>
      <c r="I88" s="76"/>
      <c r="J88" s="76"/>
      <c r="K88" s="76"/>
      <c r="L88" s="76">
        <v>2</v>
      </c>
      <c r="M88"/>
      <c r="N88"/>
      <c r="O88"/>
      <c r="P88"/>
      <c r="Q88"/>
      <c r="R88"/>
      <c r="S88"/>
      <c r="T88"/>
      <c r="U88"/>
      <c r="V88"/>
      <c r="W88"/>
      <c r="X88"/>
      <c r="Y88"/>
      <c r="Z88"/>
      <c r="AA88"/>
      <c r="AB88"/>
      <c r="AC88"/>
      <c r="AD88"/>
      <c r="AE88"/>
      <c r="AF88"/>
      <c r="AG88"/>
      <c r="AH88"/>
      <c r="AI88"/>
      <c r="AJ88"/>
      <c r="AK88"/>
      <c r="AL88"/>
    </row>
    <row r="89" spans="1:38" x14ac:dyDescent="0.25">
      <c r="A89" s="47" t="s">
        <v>97</v>
      </c>
      <c r="B89" s="93">
        <v>1</v>
      </c>
      <c r="C89" s="91"/>
      <c r="D89" s="76"/>
      <c r="E89" s="76"/>
      <c r="F89" s="76">
        <v>6</v>
      </c>
      <c r="G89" s="76"/>
      <c r="H89" s="76">
        <v>2</v>
      </c>
      <c r="I89" s="76"/>
      <c r="J89" s="76"/>
      <c r="K89" s="76">
        <v>3</v>
      </c>
      <c r="L89" s="76">
        <v>12</v>
      </c>
      <c r="M89"/>
      <c r="N89"/>
      <c r="O89"/>
      <c r="P89"/>
      <c r="Q89"/>
      <c r="R89"/>
      <c r="S89"/>
      <c r="T89"/>
      <c r="U89"/>
      <c r="V89"/>
      <c r="W89"/>
      <c r="X89"/>
      <c r="Y89"/>
      <c r="Z89"/>
      <c r="AA89"/>
      <c r="AB89"/>
      <c r="AC89"/>
      <c r="AD89"/>
      <c r="AE89"/>
      <c r="AF89"/>
      <c r="AG89"/>
      <c r="AH89"/>
      <c r="AI89"/>
      <c r="AJ89"/>
      <c r="AK89"/>
      <c r="AL89"/>
    </row>
    <row r="90" spans="1:38" ht="26.25" x14ac:dyDescent="0.25">
      <c r="A90" s="47" t="s">
        <v>100</v>
      </c>
      <c r="B90" s="93"/>
      <c r="C90" s="91"/>
      <c r="D90" s="76"/>
      <c r="E90" s="76"/>
      <c r="F90" s="76">
        <v>5</v>
      </c>
      <c r="G90" s="76"/>
      <c r="H90" s="76"/>
      <c r="I90" s="76"/>
      <c r="J90" s="76"/>
      <c r="K90" s="76"/>
      <c r="L90" s="76">
        <v>5</v>
      </c>
      <c r="M90"/>
      <c r="N90"/>
      <c r="O90"/>
      <c r="P90"/>
      <c r="Q90"/>
      <c r="R90"/>
      <c r="S90"/>
      <c r="T90"/>
      <c r="U90"/>
      <c r="V90"/>
      <c r="W90"/>
      <c r="X90"/>
      <c r="Y90"/>
      <c r="Z90"/>
      <c r="AA90"/>
      <c r="AB90"/>
      <c r="AC90"/>
      <c r="AD90"/>
      <c r="AE90"/>
      <c r="AF90"/>
      <c r="AG90"/>
      <c r="AH90"/>
      <c r="AI90"/>
      <c r="AJ90"/>
      <c r="AK90"/>
      <c r="AL90"/>
    </row>
    <row r="91" spans="1:38" ht="26.25" x14ac:dyDescent="0.25">
      <c r="A91" s="47" t="s">
        <v>150</v>
      </c>
      <c r="B91" s="93"/>
      <c r="C91" s="91"/>
      <c r="D91" s="76"/>
      <c r="E91" s="76"/>
      <c r="F91" s="76">
        <v>1</v>
      </c>
      <c r="G91" s="76"/>
      <c r="H91" s="76"/>
      <c r="I91" s="76"/>
      <c r="J91" s="76"/>
      <c r="K91" s="76"/>
      <c r="L91" s="76">
        <v>1</v>
      </c>
      <c r="M91"/>
      <c r="N91"/>
      <c r="O91"/>
      <c r="P91"/>
      <c r="Q91"/>
      <c r="R91"/>
      <c r="S91"/>
      <c r="T91"/>
      <c r="U91"/>
      <c r="V91"/>
      <c r="W91"/>
      <c r="X91"/>
      <c r="Y91"/>
      <c r="Z91"/>
      <c r="AA91"/>
      <c r="AB91"/>
      <c r="AC91"/>
      <c r="AD91"/>
      <c r="AE91"/>
      <c r="AF91"/>
      <c r="AG91"/>
      <c r="AH91"/>
      <c r="AI91"/>
      <c r="AJ91"/>
      <c r="AK91"/>
      <c r="AL91"/>
    </row>
    <row r="92" spans="1:38" ht="26.25" x14ac:dyDescent="0.25">
      <c r="A92" s="47" t="s">
        <v>168</v>
      </c>
      <c r="B92" s="93"/>
      <c r="C92" s="91">
        <v>1</v>
      </c>
      <c r="D92" s="76"/>
      <c r="E92" s="76"/>
      <c r="F92" s="76">
        <v>1</v>
      </c>
      <c r="G92" s="76"/>
      <c r="H92" s="76"/>
      <c r="I92" s="76"/>
      <c r="J92" s="76"/>
      <c r="K92" s="76"/>
      <c r="L92" s="76">
        <v>2</v>
      </c>
      <c r="M92"/>
      <c r="N92"/>
      <c r="O92"/>
      <c r="P92"/>
      <c r="Q92"/>
      <c r="R92"/>
      <c r="S92"/>
      <c r="T92"/>
      <c r="U92"/>
      <c r="V92"/>
      <c r="W92"/>
      <c r="X92"/>
      <c r="Y92"/>
      <c r="Z92"/>
      <c r="AA92"/>
      <c r="AB92"/>
      <c r="AC92"/>
      <c r="AD92"/>
      <c r="AE92"/>
      <c r="AF92"/>
      <c r="AG92"/>
      <c r="AH92"/>
      <c r="AI92"/>
      <c r="AJ92"/>
      <c r="AK92"/>
      <c r="AL92"/>
    </row>
    <row r="93" spans="1:38" ht="39" x14ac:dyDescent="0.25">
      <c r="A93" s="47" t="s">
        <v>435</v>
      </c>
      <c r="B93" s="93"/>
      <c r="C93" s="91">
        <v>1</v>
      </c>
      <c r="D93" s="76"/>
      <c r="E93" s="76"/>
      <c r="F93" s="76">
        <v>2</v>
      </c>
      <c r="G93" s="76"/>
      <c r="H93" s="76"/>
      <c r="I93" s="76"/>
      <c r="J93" s="76"/>
      <c r="K93" s="76"/>
      <c r="L93" s="76">
        <v>3</v>
      </c>
      <c r="M93"/>
      <c r="N93"/>
      <c r="O93"/>
      <c r="P93"/>
      <c r="Q93"/>
      <c r="R93"/>
      <c r="S93"/>
      <c r="T93"/>
      <c r="U93"/>
      <c r="V93"/>
      <c r="W93"/>
      <c r="X93"/>
      <c r="Y93"/>
      <c r="Z93"/>
      <c r="AA93"/>
      <c r="AB93"/>
      <c r="AC93"/>
      <c r="AD93"/>
      <c r="AE93"/>
      <c r="AF93"/>
      <c r="AG93"/>
      <c r="AH93"/>
      <c r="AI93"/>
      <c r="AJ93"/>
      <c r="AK93"/>
      <c r="AL93"/>
    </row>
    <row r="94" spans="1:38" ht="26.25" x14ac:dyDescent="0.25">
      <c r="A94" s="47" t="s">
        <v>515</v>
      </c>
      <c r="B94" s="93"/>
      <c r="C94" s="91">
        <v>1</v>
      </c>
      <c r="D94" s="76"/>
      <c r="E94" s="76"/>
      <c r="F94" s="76"/>
      <c r="G94" s="76">
        <v>1</v>
      </c>
      <c r="H94" s="76"/>
      <c r="I94" s="76"/>
      <c r="J94" s="76"/>
      <c r="K94" s="76"/>
      <c r="L94" s="76">
        <v>2</v>
      </c>
      <c r="M94"/>
      <c r="N94"/>
      <c r="O94"/>
      <c r="P94"/>
      <c r="Q94"/>
      <c r="R94"/>
      <c r="S94"/>
      <c r="T94"/>
      <c r="U94"/>
      <c r="V94"/>
      <c r="W94"/>
      <c r="X94"/>
      <c r="Y94"/>
      <c r="Z94"/>
      <c r="AA94"/>
      <c r="AB94"/>
      <c r="AC94"/>
      <c r="AD94"/>
      <c r="AE94"/>
      <c r="AF94"/>
      <c r="AG94"/>
      <c r="AH94"/>
      <c r="AI94"/>
      <c r="AJ94"/>
      <c r="AK94"/>
      <c r="AL94"/>
    </row>
    <row r="95" spans="1:38" x14ac:dyDescent="0.25">
      <c r="A95" s="47" t="s">
        <v>114</v>
      </c>
      <c r="B95" s="35">
        <v>1</v>
      </c>
      <c r="C95" s="35">
        <v>3</v>
      </c>
      <c r="D95" s="35">
        <v>2</v>
      </c>
      <c r="E95" s="35">
        <v>1</v>
      </c>
      <c r="F95" s="35">
        <v>20</v>
      </c>
      <c r="G95" s="35">
        <v>1</v>
      </c>
      <c r="H95" s="35">
        <v>2</v>
      </c>
      <c r="I95" s="35">
        <v>1</v>
      </c>
      <c r="J95" s="35">
        <v>1</v>
      </c>
      <c r="K95" s="35">
        <v>3</v>
      </c>
      <c r="L95" s="35">
        <v>35</v>
      </c>
      <c r="M95"/>
      <c r="N95"/>
      <c r="O95"/>
      <c r="P95"/>
      <c r="Q95"/>
      <c r="R95"/>
      <c r="S95"/>
      <c r="T95"/>
      <c r="U95"/>
      <c r="V95"/>
      <c r="W95"/>
      <c r="X95"/>
      <c r="Y95"/>
      <c r="Z95"/>
      <c r="AA95"/>
      <c r="AB95"/>
      <c r="AC95"/>
      <c r="AD95"/>
      <c r="AE95"/>
      <c r="AF95"/>
      <c r="AG95"/>
      <c r="AH95"/>
      <c r="AI95"/>
      <c r="AJ95"/>
      <c r="AK95"/>
      <c r="AL95"/>
    </row>
    <row r="96" spans="1:38" x14ac:dyDescent="0.25">
      <c r="A96"/>
      <c r="B96"/>
      <c r="C96"/>
      <c r="D96"/>
      <c r="E96"/>
      <c r="F96"/>
      <c r="G96"/>
      <c r="H96"/>
      <c r="I96"/>
      <c r="J96"/>
      <c r="K96"/>
      <c r="L96"/>
      <c r="M96"/>
      <c r="N96"/>
      <c r="O96"/>
      <c r="P96"/>
      <c r="Q96"/>
      <c r="R96"/>
      <c r="S96"/>
      <c r="T96"/>
      <c r="U96"/>
      <c r="V96"/>
      <c r="W96"/>
      <c r="X96"/>
      <c r="Y96"/>
      <c r="Z96"/>
      <c r="AA96"/>
      <c r="AB96"/>
      <c r="AC96"/>
      <c r="AD96"/>
      <c r="AE96"/>
      <c r="AF96"/>
      <c r="AG96"/>
      <c r="AH96"/>
      <c r="AI96"/>
      <c r="AJ96"/>
      <c r="AK96"/>
      <c r="AL96"/>
    </row>
    <row r="97" spans="1:38" x14ac:dyDescent="0.25">
      <c r="A97"/>
      <c r="B97"/>
      <c r="C97"/>
      <c r="D97"/>
      <c r="E97"/>
      <c r="F97"/>
      <c r="G97"/>
      <c r="H97"/>
      <c r="I97"/>
      <c r="J97"/>
      <c r="K97"/>
      <c r="L97"/>
      <c r="M97"/>
      <c r="N97"/>
      <c r="O97"/>
      <c r="P97"/>
      <c r="Q97"/>
      <c r="R97"/>
      <c r="S97"/>
      <c r="T97"/>
      <c r="U97"/>
      <c r="V97"/>
      <c r="W97"/>
      <c r="X97"/>
      <c r="Y97"/>
      <c r="Z97"/>
      <c r="AA97"/>
      <c r="AB97"/>
      <c r="AC97"/>
      <c r="AD97"/>
      <c r="AE97"/>
      <c r="AF97"/>
      <c r="AG97"/>
      <c r="AH97"/>
      <c r="AI97"/>
      <c r="AJ97"/>
      <c r="AK97"/>
      <c r="AL97"/>
    </row>
    <row r="98" spans="1:38" x14ac:dyDescent="0.25">
      <c r="A98"/>
      <c r="B98"/>
      <c r="C98"/>
      <c r="D98"/>
      <c r="E98"/>
      <c r="F98"/>
      <c r="G98"/>
      <c r="H98"/>
      <c r="I98"/>
      <c r="J98"/>
      <c r="K98"/>
      <c r="L98"/>
      <c r="M98"/>
      <c r="N98"/>
      <c r="O98"/>
      <c r="P98"/>
      <c r="Q98"/>
      <c r="R98"/>
      <c r="S98"/>
      <c r="T98"/>
      <c r="U98"/>
      <c r="V98"/>
      <c r="W98"/>
      <c r="X98"/>
      <c r="Y98"/>
      <c r="Z98" s="35"/>
      <c r="AA98"/>
      <c r="AB98"/>
      <c r="AC98"/>
      <c r="AD98"/>
      <c r="AE98"/>
      <c r="AF98"/>
      <c r="AG98"/>
      <c r="AH98"/>
      <c r="AI98"/>
      <c r="AJ98"/>
      <c r="AK98"/>
      <c r="AL98"/>
    </row>
    <row r="99" spans="1:38" x14ac:dyDescent="0.25">
      <c r="A99" s="49"/>
      <c r="B99"/>
      <c r="C99"/>
      <c r="D99"/>
      <c r="E99"/>
      <c r="F99"/>
      <c r="G99"/>
      <c r="H99"/>
      <c r="I99"/>
      <c r="J99"/>
      <c r="K99"/>
      <c r="L99"/>
      <c r="M99"/>
      <c r="N99"/>
      <c r="O99"/>
      <c r="P99"/>
      <c r="Q99"/>
      <c r="R99"/>
      <c r="S99"/>
      <c r="T99"/>
      <c r="U99"/>
      <c r="V99"/>
      <c r="W99"/>
      <c r="X99"/>
      <c r="Y99"/>
      <c r="Z99"/>
      <c r="AA99"/>
      <c r="AB99"/>
      <c r="AC99"/>
      <c r="AD99"/>
    </row>
    <row r="100" spans="1:38" ht="15.75" x14ac:dyDescent="0.25">
      <c r="A100" s="82" t="s">
        <v>233</v>
      </c>
      <c r="B100" s="35"/>
      <c r="C100" s="35"/>
      <c r="D100" s="35"/>
      <c r="E100" s="35"/>
      <c r="F100" s="35"/>
      <c r="G100" s="35"/>
      <c r="H100" s="35"/>
      <c r="I100" s="35"/>
      <c r="J100" s="35"/>
      <c r="K100" s="35"/>
      <c r="L100" s="35"/>
      <c r="M100" s="35"/>
      <c r="N100" s="35"/>
      <c r="O100" s="35"/>
      <c r="P100" s="35"/>
      <c r="Q100" s="35"/>
      <c r="R100" s="35"/>
      <c r="S100" s="35"/>
      <c r="T100" s="35"/>
      <c r="U100" s="35"/>
      <c r="V100" s="35"/>
      <c r="W100"/>
    </row>
    <row r="101" spans="1:38" ht="17.25" customHeight="1" x14ac:dyDescent="0.25">
      <c r="A101" s="83" t="s">
        <v>234</v>
      </c>
      <c r="B101" s="35"/>
      <c r="C101" s="35"/>
      <c r="D101" s="35"/>
      <c r="E101" s="35"/>
      <c r="F101" s="35"/>
      <c r="G101" s="35"/>
      <c r="H101" s="35"/>
      <c r="I101" s="35"/>
      <c r="J101" s="35"/>
      <c r="K101" s="35"/>
      <c r="L101" s="35"/>
      <c r="M101" s="35"/>
      <c r="N101" s="35"/>
      <c r="O101" s="35"/>
      <c r="P101" s="35"/>
      <c r="Q101" s="35"/>
      <c r="R101" s="35"/>
      <c r="S101" s="35"/>
      <c r="T101" s="35"/>
      <c r="U101" s="35"/>
      <c r="V101" s="35"/>
      <c r="W101"/>
    </row>
    <row r="102" spans="1:38" ht="15.75" x14ac:dyDescent="0.25">
      <c r="A102" s="84" t="s">
        <v>235</v>
      </c>
      <c r="B102" s="35"/>
      <c r="C102" s="35"/>
      <c r="D102" s="35"/>
      <c r="E102" s="35"/>
      <c r="F102" s="35"/>
      <c r="G102" s="35"/>
      <c r="H102" s="35"/>
      <c r="I102" s="35"/>
      <c r="J102" s="35"/>
      <c r="K102" s="35"/>
      <c r="L102" s="35"/>
      <c r="M102" s="35"/>
      <c r="N102" s="35"/>
      <c r="O102" s="35"/>
      <c r="P102" s="35"/>
      <c r="Q102" s="35"/>
      <c r="R102" s="35"/>
      <c r="S102" s="35"/>
      <c r="T102" s="35"/>
      <c r="U102" s="35"/>
      <c r="V102" s="35"/>
      <c r="W102"/>
    </row>
    <row r="105" spans="1:38" ht="75" x14ac:dyDescent="0.3">
      <c r="A105" s="80" t="s">
        <v>493</v>
      </c>
      <c r="B105"/>
    </row>
    <row r="106" spans="1:38" ht="15" customHeight="1" x14ac:dyDescent="0.25">
      <c r="A106" s="52" t="s">
        <v>14</v>
      </c>
      <c r="B106" t="s">
        <v>118</v>
      </c>
    </row>
    <row r="108" spans="1:38" x14ac:dyDescent="0.25">
      <c r="A108" s="52" t="s">
        <v>128</v>
      </c>
      <c r="B108" t="s">
        <v>129</v>
      </c>
      <c r="C108"/>
    </row>
    <row r="109" spans="1:38" x14ac:dyDescent="0.25">
      <c r="A109" s="85" t="s">
        <v>124</v>
      </c>
      <c r="B109" s="35">
        <v>1</v>
      </c>
      <c r="C109"/>
    </row>
    <row r="110" spans="1:38" x14ac:dyDescent="0.25">
      <c r="A110" s="47" t="s">
        <v>440</v>
      </c>
      <c r="B110" s="35">
        <v>12</v>
      </c>
      <c r="C110"/>
    </row>
    <row r="111" spans="1:38" ht="26.25" x14ac:dyDescent="0.25">
      <c r="A111" s="47" t="s">
        <v>346</v>
      </c>
      <c r="B111" s="35">
        <v>1</v>
      </c>
      <c r="C111"/>
    </row>
    <row r="112" spans="1:38" ht="25.5" x14ac:dyDescent="0.25">
      <c r="A112" s="85" t="s">
        <v>72</v>
      </c>
      <c r="B112" s="35">
        <v>1</v>
      </c>
      <c r="C112"/>
    </row>
    <row r="113" spans="1:3" x14ac:dyDescent="0.25">
      <c r="A113" s="85" t="s">
        <v>242</v>
      </c>
      <c r="B113" s="35">
        <v>1</v>
      </c>
      <c r="C113"/>
    </row>
    <row r="114" spans="1:3" ht="25.5" x14ac:dyDescent="0.25">
      <c r="A114" s="85" t="s">
        <v>164</v>
      </c>
      <c r="B114" s="35">
        <v>1</v>
      </c>
      <c r="C114"/>
    </row>
    <row r="115" spans="1:3" x14ac:dyDescent="0.25">
      <c r="A115" s="47" t="s">
        <v>439</v>
      </c>
      <c r="B115" s="35">
        <v>7</v>
      </c>
      <c r="C115"/>
    </row>
    <row r="116" spans="1:3" ht="38.25" x14ac:dyDescent="0.25">
      <c r="A116" s="85" t="s">
        <v>83</v>
      </c>
      <c r="B116" s="35">
        <v>1</v>
      </c>
      <c r="C116"/>
    </row>
    <row r="117" spans="1:3" x14ac:dyDescent="0.25">
      <c r="A117" s="85" t="s">
        <v>191</v>
      </c>
      <c r="B117" s="35">
        <v>2</v>
      </c>
      <c r="C117"/>
    </row>
    <row r="118" spans="1:3" x14ac:dyDescent="0.25">
      <c r="A118" s="36" t="s">
        <v>513</v>
      </c>
      <c r="B118" s="35">
        <v>2</v>
      </c>
      <c r="C118"/>
    </row>
    <row r="119" spans="1:3" x14ac:dyDescent="0.25">
      <c r="A119" s="36" t="s">
        <v>477</v>
      </c>
      <c r="B119" s="35">
        <v>1</v>
      </c>
      <c r="C119"/>
    </row>
    <row r="120" spans="1:3" x14ac:dyDescent="0.25">
      <c r="A120" s="47" t="s">
        <v>391</v>
      </c>
      <c r="B120" s="35">
        <v>1</v>
      </c>
      <c r="C120"/>
    </row>
    <row r="121" spans="1:3" ht="15" customHeight="1" x14ac:dyDescent="0.25">
      <c r="A121" s="47" t="s">
        <v>359</v>
      </c>
      <c r="B121" s="35">
        <v>2</v>
      </c>
      <c r="C121"/>
    </row>
    <row r="122" spans="1:3" ht="15" customHeight="1" x14ac:dyDescent="0.25">
      <c r="A122" s="36" t="s">
        <v>514</v>
      </c>
      <c r="B122" s="35">
        <v>1</v>
      </c>
      <c r="C122"/>
    </row>
    <row r="123" spans="1:3" ht="25.5" x14ac:dyDescent="0.25">
      <c r="A123" s="85" t="s">
        <v>78</v>
      </c>
      <c r="B123" s="35">
        <v>1</v>
      </c>
      <c r="C123"/>
    </row>
    <row r="124" spans="1:3" ht="15" customHeight="1" x14ac:dyDescent="0.25">
      <c r="A124" s="47" t="s">
        <v>114</v>
      </c>
      <c r="B124" s="35">
        <v>35</v>
      </c>
      <c r="C124"/>
    </row>
    <row r="125" spans="1:3" x14ac:dyDescent="0.25">
      <c r="A125"/>
      <c r="B125"/>
      <c r="C125"/>
    </row>
    <row r="126" spans="1:3" x14ac:dyDescent="0.25">
      <c r="A126"/>
      <c r="B126"/>
    </row>
    <row r="127" spans="1:3" x14ac:dyDescent="0.25">
      <c r="A127"/>
      <c r="B127"/>
    </row>
    <row r="128" spans="1:3" x14ac:dyDescent="0.25">
      <c r="A128"/>
      <c r="B128"/>
    </row>
    <row r="129" spans="1:2" x14ac:dyDescent="0.25">
      <c r="A129"/>
      <c r="B129"/>
    </row>
    <row r="130" spans="1:2" x14ac:dyDescent="0.25">
      <c r="A130"/>
      <c r="B130"/>
    </row>
    <row r="131" spans="1:2" x14ac:dyDescent="0.25">
      <c r="A131"/>
      <c r="B131"/>
    </row>
    <row r="132" spans="1:2" x14ac:dyDescent="0.25">
      <c r="A132"/>
      <c r="B132"/>
    </row>
    <row r="133" spans="1:2" x14ac:dyDescent="0.25">
      <c r="A133"/>
      <c r="B133"/>
    </row>
    <row r="134" spans="1:2" x14ac:dyDescent="0.25">
      <c r="A134"/>
      <c r="B134"/>
    </row>
    <row r="135" spans="1:2" x14ac:dyDescent="0.25">
      <c r="A135" s="49"/>
      <c r="B135"/>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51"/>
  <sheetViews>
    <sheetView showGridLines="0" topLeftCell="O1" zoomScaleNormal="100" workbookViewId="0">
      <selection activeCell="P31" sqref="P31"/>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8" customWidth="1"/>
    <col min="19" max="19" width="12.28515625" style="59"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10"/>
      <c r="B1" s="110"/>
      <c r="C1" s="110"/>
      <c r="D1" s="110"/>
      <c r="E1" s="110"/>
      <c r="F1" s="112" t="s">
        <v>23</v>
      </c>
      <c r="G1" s="113"/>
      <c r="H1" s="113"/>
      <c r="I1" s="113"/>
      <c r="J1" s="113"/>
      <c r="K1" s="113"/>
      <c r="L1" s="113"/>
      <c r="M1" s="113"/>
      <c r="N1" s="113"/>
      <c r="O1" s="113"/>
      <c r="P1" s="113"/>
      <c r="Q1" s="113"/>
      <c r="R1" s="113"/>
      <c r="S1" s="113"/>
      <c r="T1" s="113"/>
      <c r="U1" s="113"/>
      <c r="V1" s="114"/>
    </row>
    <row r="2" spans="1:25" s="4" customFormat="1" ht="18.75" customHeight="1" x14ac:dyDescent="0.2">
      <c r="A2" s="110"/>
      <c r="B2" s="110"/>
      <c r="C2" s="110"/>
      <c r="D2" s="110"/>
      <c r="E2" s="110"/>
      <c r="F2" s="115" t="s">
        <v>16</v>
      </c>
      <c r="G2" s="113"/>
      <c r="H2" s="113"/>
      <c r="I2" s="113"/>
      <c r="J2" s="113"/>
      <c r="K2" s="113"/>
      <c r="L2" s="113"/>
      <c r="M2" s="113"/>
      <c r="N2" s="113"/>
      <c r="O2" s="113"/>
      <c r="P2" s="113"/>
      <c r="Q2" s="113"/>
      <c r="R2" s="113"/>
      <c r="S2" s="113"/>
      <c r="T2" s="113"/>
      <c r="U2" s="113"/>
      <c r="V2" s="114"/>
    </row>
    <row r="3" spans="1:25" s="4" customFormat="1" ht="18.75" customHeight="1" x14ac:dyDescent="0.2">
      <c r="A3" s="110"/>
      <c r="B3" s="110"/>
      <c r="C3" s="110"/>
      <c r="D3" s="110"/>
      <c r="E3" s="110"/>
      <c r="F3" s="115" t="s">
        <v>21</v>
      </c>
      <c r="G3" s="113"/>
      <c r="H3" s="113"/>
      <c r="I3" s="113"/>
      <c r="J3" s="113"/>
      <c r="K3" s="113"/>
      <c r="L3" s="113"/>
      <c r="M3" s="113"/>
      <c r="N3" s="113"/>
      <c r="O3" s="113"/>
      <c r="P3" s="113"/>
      <c r="Q3" s="113"/>
      <c r="R3" s="113"/>
      <c r="S3" s="113"/>
      <c r="T3" s="113"/>
      <c r="U3" s="113"/>
      <c r="V3" s="114"/>
    </row>
    <row r="4" spans="1:25" s="4" customFormat="1" ht="30" customHeight="1" x14ac:dyDescent="0.2">
      <c r="A4" s="110"/>
      <c r="B4" s="110"/>
      <c r="C4" s="110"/>
      <c r="D4" s="110"/>
      <c r="E4" s="110"/>
      <c r="F4" s="111" t="s">
        <v>22</v>
      </c>
      <c r="G4" s="111"/>
      <c r="H4" s="111"/>
      <c r="I4" s="111"/>
      <c r="J4" s="111"/>
      <c r="K4" s="111"/>
      <c r="L4" s="111"/>
      <c r="M4" s="111"/>
      <c r="N4" s="111"/>
      <c r="O4" s="111"/>
      <c r="P4" s="116" t="s">
        <v>24</v>
      </c>
      <c r="Q4" s="117"/>
      <c r="R4" s="117"/>
      <c r="S4" s="118"/>
      <c r="T4" s="118"/>
      <c r="U4" s="118"/>
      <c r="V4" s="119"/>
    </row>
    <row r="5" spans="1:25" s="9" customFormat="1" ht="33.75" customHeight="1" x14ac:dyDescent="0.2">
      <c r="A5" s="109" t="s">
        <v>9</v>
      </c>
      <c r="B5" s="109"/>
      <c r="C5" s="109"/>
      <c r="D5" s="109"/>
      <c r="E5" s="109"/>
      <c r="F5" s="109"/>
      <c r="G5" s="109"/>
      <c r="H5" s="109"/>
      <c r="I5" s="109"/>
      <c r="J5" s="109"/>
      <c r="K5" s="109"/>
      <c r="L5" s="109"/>
      <c r="M5" s="109"/>
      <c r="N5" s="109"/>
      <c r="O5" s="109"/>
      <c r="P5" s="109"/>
      <c r="Q5" s="109"/>
      <c r="R5" s="109"/>
      <c r="S5" s="120" t="s">
        <v>11</v>
      </c>
      <c r="T5" s="120"/>
      <c r="U5" s="120"/>
      <c r="V5" s="120"/>
      <c r="W5" s="120"/>
      <c r="X5" s="120"/>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3" t="s">
        <v>6</v>
      </c>
      <c r="R6" s="53" t="s">
        <v>7</v>
      </c>
      <c r="S6" s="54" t="s">
        <v>12</v>
      </c>
      <c r="T6" s="15" t="s">
        <v>18</v>
      </c>
      <c r="U6" s="11" t="s">
        <v>13</v>
      </c>
      <c r="V6" s="11" t="s">
        <v>14</v>
      </c>
      <c r="W6" s="18" t="s">
        <v>109</v>
      </c>
      <c r="X6" s="18" t="s">
        <v>110</v>
      </c>
    </row>
    <row r="7" spans="1:25" ht="12" customHeight="1" x14ac:dyDescent="0.2">
      <c r="A7" s="19" t="s">
        <v>33</v>
      </c>
      <c r="B7" s="20">
        <v>1</v>
      </c>
      <c r="C7" s="21">
        <v>2017</v>
      </c>
      <c r="D7" s="22" t="s">
        <v>70</v>
      </c>
      <c r="E7" s="22" t="s">
        <v>72</v>
      </c>
      <c r="F7" s="23">
        <v>42646</v>
      </c>
      <c r="G7" s="39" t="s">
        <v>73</v>
      </c>
      <c r="H7" s="22" t="s">
        <v>71</v>
      </c>
      <c r="I7" s="22" t="s">
        <v>74</v>
      </c>
      <c r="J7" s="24" t="s">
        <v>450</v>
      </c>
      <c r="K7" s="8" t="s">
        <v>99</v>
      </c>
      <c r="L7" s="25" t="s">
        <v>93</v>
      </c>
      <c r="M7" s="26" t="s">
        <v>94</v>
      </c>
      <c r="N7" s="25" t="s">
        <v>90</v>
      </c>
      <c r="O7" s="7" t="s">
        <v>91</v>
      </c>
      <c r="P7" s="27" t="s">
        <v>92</v>
      </c>
      <c r="Q7" s="55">
        <v>42850</v>
      </c>
      <c r="R7" s="56">
        <v>44377</v>
      </c>
      <c r="S7" s="56">
        <v>44293</v>
      </c>
      <c r="T7" s="7" t="s">
        <v>249</v>
      </c>
      <c r="U7" s="7" t="s">
        <v>520</v>
      </c>
      <c r="V7" s="7" t="s">
        <v>106</v>
      </c>
      <c r="W7" s="26">
        <v>6</v>
      </c>
      <c r="X7" s="26">
        <v>2</v>
      </c>
      <c r="Y7" s="6"/>
    </row>
    <row r="8" spans="1:25" ht="12" customHeight="1" x14ac:dyDescent="0.2">
      <c r="A8" s="19" t="s">
        <v>51</v>
      </c>
      <c r="B8" s="20">
        <v>1</v>
      </c>
      <c r="C8" s="21">
        <v>2019</v>
      </c>
      <c r="D8" s="22" t="s">
        <v>70</v>
      </c>
      <c r="E8" s="22" t="s">
        <v>78</v>
      </c>
      <c r="F8" s="23">
        <v>43418</v>
      </c>
      <c r="G8" s="39" t="s">
        <v>79</v>
      </c>
      <c r="H8" s="22" t="s">
        <v>80</v>
      </c>
      <c r="I8" s="22" t="s">
        <v>81</v>
      </c>
      <c r="J8" s="30" t="s">
        <v>451</v>
      </c>
      <c r="K8" s="8" t="s">
        <v>99</v>
      </c>
      <c r="L8" s="25" t="s">
        <v>102</v>
      </c>
      <c r="M8" s="26" t="s">
        <v>103</v>
      </c>
      <c r="N8" s="25" t="s">
        <v>90</v>
      </c>
      <c r="O8" s="26" t="s">
        <v>91</v>
      </c>
      <c r="P8" s="27" t="s">
        <v>92</v>
      </c>
      <c r="Q8" s="57">
        <v>43497</v>
      </c>
      <c r="R8" s="57">
        <v>44377</v>
      </c>
      <c r="S8" s="57">
        <v>44293</v>
      </c>
      <c r="T8" s="28" t="s">
        <v>249</v>
      </c>
      <c r="U8" s="28" t="s">
        <v>521</v>
      </c>
      <c r="V8" s="28" t="s">
        <v>106</v>
      </c>
      <c r="W8" s="26">
        <v>3</v>
      </c>
      <c r="X8" s="26">
        <v>2</v>
      </c>
      <c r="Y8" s="6"/>
    </row>
    <row r="9" spans="1:25" ht="12" customHeight="1" x14ac:dyDescent="0.2">
      <c r="A9" s="19" t="s">
        <v>52</v>
      </c>
      <c r="B9" s="20">
        <v>3</v>
      </c>
      <c r="C9" s="21">
        <v>2019</v>
      </c>
      <c r="D9" s="31" t="s">
        <v>82</v>
      </c>
      <c r="E9" s="22" t="s">
        <v>83</v>
      </c>
      <c r="F9" s="23">
        <v>43528</v>
      </c>
      <c r="G9" s="39" t="s">
        <v>84</v>
      </c>
      <c r="H9" s="22" t="s">
        <v>85</v>
      </c>
      <c r="I9" s="23" t="s">
        <v>378</v>
      </c>
      <c r="J9" s="24" t="s">
        <v>379</v>
      </c>
      <c r="K9" s="7" t="s">
        <v>96</v>
      </c>
      <c r="L9" s="25" t="s">
        <v>380</v>
      </c>
      <c r="M9" s="26">
        <v>0.9</v>
      </c>
      <c r="N9" s="26" t="s">
        <v>97</v>
      </c>
      <c r="O9" s="7" t="s">
        <v>98</v>
      </c>
      <c r="P9" s="27" t="s">
        <v>241</v>
      </c>
      <c r="Q9" s="57">
        <v>43585</v>
      </c>
      <c r="R9" s="57">
        <v>44561</v>
      </c>
      <c r="S9" s="56">
        <v>44295</v>
      </c>
      <c r="T9" s="28" t="s">
        <v>468</v>
      </c>
      <c r="U9" s="67" t="s">
        <v>535</v>
      </c>
      <c r="V9" s="28" t="s">
        <v>106</v>
      </c>
      <c r="W9" s="26">
        <v>3</v>
      </c>
      <c r="X9" s="26">
        <v>1</v>
      </c>
      <c r="Y9" s="6"/>
    </row>
    <row r="10" spans="1:25" ht="12" customHeight="1" x14ac:dyDescent="0.2">
      <c r="A10" s="19" t="s">
        <v>123</v>
      </c>
      <c r="B10" s="20">
        <v>2</v>
      </c>
      <c r="C10" s="21">
        <v>2020</v>
      </c>
      <c r="D10" s="31" t="s">
        <v>82</v>
      </c>
      <c r="E10" s="29" t="s">
        <v>124</v>
      </c>
      <c r="F10" s="23">
        <v>43741</v>
      </c>
      <c r="G10" s="26" t="s">
        <v>135</v>
      </c>
      <c r="H10" s="22" t="s">
        <v>136</v>
      </c>
      <c r="I10" s="25" t="s">
        <v>381</v>
      </c>
      <c r="J10" s="32" t="s">
        <v>379</v>
      </c>
      <c r="K10" s="8" t="s">
        <v>99</v>
      </c>
      <c r="L10" s="25" t="s">
        <v>380</v>
      </c>
      <c r="M10" s="75">
        <v>0.9</v>
      </c>
      <c r="N10" s="26" t="s">
        <v>97</v>
      </c>
      <c r="O10" s="7" t="s">
        <v>98</v>
      </c>
      <c r="P10" s="27" t="s">
        <v>241</v>
      </c>
      <c r="Q10" s="57">
        <v>43829</v>
      </c>
      <c r="R10" s="57">
        <v>44561</v>
      </c>
      <c r="S10" s="57">
        <v>44295</v>
      </c>
      <c r="T10" s="28" t="s">
        <v>468</v>
      </c>
      <c r="U10" s="67" t="s">
        <v>536</v>
      </c>
      <c r="V10" s="28" t="s">
        <v>106</v>
      </c>
      <c r="W10" s="26">
        <v>3</v>
      </c>
      <c r="X10" s="26">
        <v>1</v>
      </c>
      <c r="Y10" s="6"/>
    </row>
    <row r="11" spans="1:25" ht="12" customHeight="1" x14ac:dyDescent="0.2">
      <c r="A11" s="19" t="s">
        <v>159</v>
      </c>
      <c r="B11" s="20">
        <v>2</v>
      </c>
      <c r="C11" s="21">
        <v>2020</v>
      </c>
      <c r="D11" s="31" t="s">
        <v>158</v>
      </c>
      <c r="E11" s="29" t="s">
        <v>160</v>
      </c>
      <c r="F11" s="23">
        <v>43934</v>
      </c>
      <c r="G11" s="26" t="s">
        <v>154</v>
      </c>
      <c r="H11" s="22" t="s">
        <v>152</v>
      </c>
      <c r="I11" s="25" t="s">
        <v>155</v>
      </c>
      <c r="J11" s="32" t="s">
        <v>156</v>
      </c>
      <c r="K11" s="8" t="s">
        <v>99</v>
      </c>
      <c r="L11" s="25" t="s">
        <v>157</v>
      </c>
      <c r="M11" s="26">
        <v>1</v>
      </c>
      <c r="N11" s="26" t="s">
        <v>150</v>
      </c>
      <c r="O11" s="26" t="s">
        <v>161</v>
      </c>
      <c r="P11" s="40" t="s">
        <v>153</v>
      </c>
      <c r="Q11" s="57">
        <v>43969</v>
      </c>
      <c r="R11" s="57">
        <v>44286</v>
      </c>
      <c r="S11" s="57">
        <v>44292</v>
      </c>
      <c r="T11" s="28" t="s">
        <v>376</v>
      </c>
      <c r="U11" s="67" t="s">
        <v>495</v>
      </c>
      <c r="V11" s="28" t="s">
        <v>139</v>
      </c>
      <c r="W11" s="26">
        <v>2</v>
      </c>
      <c r="X11" s="26">
        <v>0</v>
      </c>
      <c r="Y11" s="6"/>
    </row>
    <row r="12" spans="1:25" ht="12" customHeight="1" x14ac:dyDescent="0.2">
      <c r="A12" s="19" t="s">
        <v>174</v>
      </c>
      <c r="B12" s="20">
        <v>1</v>
      </c>
      <c r="C12" s="21">
        <v>2020</v>
      </c>
      <c r="D12" s="32" t="s">
        <v>167</v>
      </c>
      <c r="E12" s="29" t="s">
        <v>164</v>
      </c>
      <c r="F12" s="23">
        <v>43964</v>
      </c>
      <c r="G12" s="26" t="s">
        <v>172</v>
      </c>
      <c r="H12" s="22" t="s">
        <v>75</v>
      </c>
      <c r="I12" s="25" t="s">
        <v>170</v>
      </c>
      <c r="J12" s="32" t="s">
        <v>173</v>
      </c>
      <c r="K12" s="8" t="s">
        <v>99</v>
      </c>
      <c r="L12" s="25" t="s">
        <v>171</v>
      </c>
      <c r="M12" s="26">
        <v>1</v>
      </c>
      <c r="N12" s="25" t="s">
        <v>168</v>
      </c>
      <c r="O12" s="40" t="s">
        <v>168</v>
      </c>
      <c r="P12" s="40" t="s">
        <v>169</v>
      </c>
      <c r="Q12" s="57">
        <v>44013</v>
      </c>
      <c r="R12" s="57">
        <v>44316</v>
      </c>
      <c r="S12" s="57">
        <v>44153</v>
      </c>
      <c r="T12" s="28" t="s">
        <v>107</v>
      </c>
      <c r="U12" s="28" t="s">
        <v>377</v>
      </c>
      <c r="V12" s="28" t="s">
        <v>106</v>
      </c>
      <c r="W12" s="26">
        <v>1</v>
      </c>
      <c r="X12" s="26">
        <v>0</v>
      </c>
      <c r="Y12" s="6"/>
    </row>
    <row r="13" spans="1:25" ht="11.25" customHeight="1" x14ac:dyDescent="0.2">
      <c r="A13" s="19" t="s">
        <v>192</v>
      </c>
      <c r="B13" s="20">
        <v>1</v>
      </c>
      <c r="C13" s="21">
        <v>2020</v>
      </c>
      <c r="D13" s="32" t="s">
        <v>141</v>
      </c>
      <c r="E13" s="29" t="s">
        <v>191</v>
      </c>
      <c r="F13" s="23">
        <v>43979</v>
      </c>
      <c r="G13" s="26" t="s">
        <v>175</v>
      </c>
      <c r="H13" s="22" t="s">
        <v>176</v>
      </c>
      <c r="I13" s="25" t="s">
        <v>177</v>
      </c>
      <c r="J13" s="32" t="s">
        <v>178</v>
      </c>
      <c r="K13" s="8" t="s">
        <v>99</v>
      </c>
      <c r="L13" s="25" t="s">
        <v>179</v>
      </c>
      <c r="M13" s="26">
        <v>2</v>
      </c>
      <c r="N13" s="25" t="s">
        <v>95</v>
      </c>
      <c r="O13" s="25" t="s">
        <v>194</v>
      </c>
      <c r="P13" s="40" t="s">
        <v>180</v>
      </c>
      <c r="Q13" s="57">
        <v>43959</v>
      </c>
      <c r="R13" s="57">
        <v>44347</v>
      </c>
      <c r="S13" s="57">
        <v>44295</v>
      </c>
      <c r="T13" s="28" t="s">
        <v>105</v>
      </c>
      <c r="U13" s="67" t="s">
        <v>544</v>
      </c>
      <c r="V13" s="28" t="s">
        <v>106</v>
      </c>
      <c r="W13" s="26">
        <v>0</v>
      </c>
      <c r="X13" s="26">
        <v>0</v>
      </c>
      <c r="Y13" s="6"/>
    </row>
    <row r="14" spans="1:25" ht="12" customHeight="1" x14ac:dyDescent="0.2">
      <c r="A14" s="19" t="s">
        <v>192</v>
      </c>
      <c r="B14" s="20">
        <v>2</v>
      </c>
      <c r="C14" s="21">
        <v>2020</v>
      </c>
      <c r="D14" s="32" t="s">
        <v>141</v>
      </c>
      <c r="E14" s="29" t="s">
        <v>191</v>
      </c>
      <c r="F14" s="23">
        <v>43979</v>
      </c>
      <c r="G14" s="26" t="s">
        <v>175</v>
      </c>
      <c r="H14" s="22" t="s">
        <v>176</v>
      </c>
      <c r="I14" s="25" t="s">
        <v>181</v>
      </c>
      <c r="J14" s="32" t="s">
        <v>182</v>
      </c>
      <c r="K14" s="7" t="s">
        <v>96</v>
      </c>
      <c r="L14" s="25" t="s">
        <v>183</v>
      </c>
      <c r="M14" s="26">
        <v>1</v>
      </c>
      <c r="N14" s="25" t="s">
        <v>95</v>
      </c>
      <c r="O14" s="25" t="s">
        <v>194</v>
      </c>
      <c r="P14" s="40" t="s">
        <v>180</v>
      </c>
      <c r="Q14" s="57">
        <v>43959</v>
      </c>
      <c r="R14" s="57">
        <v>44267</v>
      </c>
      <c r="S14" s="57">
        <v>44270</v>
      </c>
      <c r="T14" s="28" t="s">
        <v>105</v>
      </c>
      <c r="U14" s="67" t="s">
        <v>494</v>
      </c>
      <c r="V14" s="28" t="s">
        <v>139</v>
      </c>
      <c r="W14" s="26">
        <v>1</v>
      </c>
      <c r="X14" s="26">
        <v>0</v>
      </c>
      <c r="Y14" s="6"/>
    </row>
    <row r="15" spans="1:25" ht="12" customHeight="1" x14ac:dyDescent="0.2">
      <c r="A15" s="19" t="s">
        <v>193</v>
      </c>
      <c r="B15" s="20">
        <v>2</v>
      </c>
      <c r="C15" s="21">
        <v>2020</v>
      </c>
      <c r="D15" s="32" t="s">
        <v>70</v>
      </c>
      <c r="E15" s="29" t="s">
        <v>191</v>
      </c>
      <c r="F15" s="23">
        <v>43979</v>
      </c>
      <c r="G15" s="26" t="s">
        <v>184</v>
      </c>
      <c r="H15" s="22" t="s">
        <v>185</v>
      </c>
      <c r="I15" s="25" t="s">
        <v>186</v>
      </c>
      <c r="J15" s="32" t="s">
        <v>187</v>
      </c>
      <c r="K15" s="8" t="s">
        <v>99</v>
      </c>
      <c r="L15" s="25" t="s">
        <v>188</v>
      </c>
      <c r="M15" s="26" t="s">
        <v>189</v>
      </c>
      <c r="N15" s="25" t="s">
        <v>90</v>
      </c>
      <c r="O15" s="25" t="s">
        <v>91</v>
      </c>
      <c r="P15" s="40" t="s">
        <v>190</v>
      </c>
      <c r="Q15" s="57">
        <v>43990</v>
      </c>
      <c r="R15" s="57">
        <v>44354</v>
      </c>
      <c r="S15" s="57">
        <v>44293</v>
      </c>
      <c r="T15" s="28" t="s">
        <v>249</v>
      </c>
      <c r="U15" s="28" t="s">
        <v>522</v>
      </c>
      <c r="V15" s="28" t="s">
        <v>106</v>
      </c>
      <c r="W15" s="26">
        <v>0</v>
      </c>
      <c r="X15" s="26">
        <v>0</v>
      </c>
      <c r="Y15" s="6"/>
    </row>
    <row r="16" spans="1:25" ht="12" customHeight="1" x14ac:dyDescent="0.2">
      <c r="A16" s="19" t="s">
        <v>203</v>
      </c>
      <c r="B16" s="20">
        <v>1</v>
      </c>
      <c r="C16" s="21">
        <v>2020</v>
      </c>
      <c r="D16" s="32" t="s">
        <v>196</v>
      </c>
      <c r="E16" s="29" t="s">
        <v>232</v>
      </c>
      <c r="F16" s="23">
        <v>43948</v>
      </c>
      <c r="G16" s="40" t="s">
        <v>204</v>
      </c>
      <c r="H16" s="22" t="s">
        <v>197</v>
      </c>
      <c r="I16" s="25" t="s">
        <v>198</v>
      </c>
      <c r="J16" s="32" t="s">
        <v>199</v>
      </c>
      <c r="K16" s="8" t="s">
        <v>99</v>
      </c>
      <c r="L16" s="25" t="s">
        <v>200</v>
      </c>
      <c r="M16" s="26">
        <v>1</v>
      </c>
      <c r="N16" s="26" t="s">
        <v>97</v>
      </c>
      <c r="O16" s="7" t="s">
        <v>98</v>
      </c>
      <c r="P16" s="27" t="s">
        <v>241</v>
      </c>
      <c r="Q16" s="57">
        <v>44014</v>
      </c>
      <c r="R16" s="57">
        <v>44286</v>
      </c>
      <c r="S16" s="57">
        <v>44295</v>
      </c>
      <c r="T16" s="28" t="s">
        <v>468</v>
      </c>
      <c r="U16" s="67" t="s">
        <v>537</v>
      </c>
      <c r="V16" s="28" t="s">
        <v>139</v>
      </c>
      <c r="W16" s="26">
        <v>2</v>
      </c>
      <c r="X16" s="26">
        <v>1</v>
      </c>
      <c r="Y16" s="6"/>
    </row>
    <row r="17" spans="1:25" ht="12" customHeight="1" x14ac:dyDescent="0.2">
      <c r="A17" s="19" t="s">
        <v>203</v>
      </c>
      <c r="B17" s="20">
        <v>2</v>
      </c>
      <c r="C17" s="21">
        <v>2020</v>
      </c>
      <c r="D17" s="32" t="s">
        <v>196</v>
      </c>
      <c r="E17" s="29" t="s">
        <v>232</v>
      </c>
      <c r="F17" s="23">
        <v>43948</v>
      </c>
      <c r="G17" s="40" t="s">
        <v>204</v>
      </c>
      <c r="H17" s="22" t="s">
        <v>197</v>
      </c>
      <c r="I17" s="25" t="s">
        <v>198</v>
      </c>
      <c r="J17" s="32" t="s">
        <v>201</v>
      </c>
      <c r="K17" s="8" t="s">
        <v>99</v>
      </c>
      <c r="L17" s="25" t="s">
        <v>202</v>
      </c>
      <c r="M17" s="26">
        <v>1</v>
      </c>
      <c r="N17" s="26" t="s">
        <v>97</v>
      </c>
      <c r="O17" s="7" t="s">
        <v>98</v>
      </c>
      <c r="P17" s="27" t="s">
        <v>241</v>
      </c>
      <c r="Q17" s="57">
        <v>44014</v>
      </c>
      <c r="R17" s="57">
        <v>44286</v>
      </c>
      <c r="S17" s="57">
        <v>44295</v>
      </c>
      <c r="T17" s="28" t="s">
        <v>468</v>
      </c>
      <c r="U17" s="67" t="s">
        <v>538</v>
      </c>
      <c r="V17" s="28" t="s">
        <v>139</v>
      </c>
      <c r="W17" s="26">
        <v>2</v>
      </c>
      <c r="X17" s="26">
        <v>1</v>
      </c>
      <c r="Y17" s="6"/>
    </row>
    <row r="18" spans="1:25" ht="12" customHeight="1" x14ac:dyDescent="0.2">
      <c r="A18" s="19" t="s">
        <v>221</v>
      </c>
      <c r="B18" s="20">
        <v>1</v>
      </c>
      <c r="C18" s="21">
        <v>2020</v>
      </c>
      <c r="D18" s="32" t="s">
        <v>86</v>
      </c>
      <c r="E18" s="29" t="s">
        <v>164</v>
      </c>
      <c r="F18" s="23">
        <v>43972</v>
      </c>
      <c r="G18" s="26" t="s">
        <v>207</v>
      </c>
      <c r="H18" s="22" t="s">
        <v>205</v>
      </c>
      <c r="I18" s="25" t="s">
        <v>208</v>
      </c>
      <c r="J18" s="32" t="s">
        <v>209</v>
      </c>
      <c r="K18" s="8" t="s">
        <v>99</v>
      </c>
      <c r="L18" s="25" t="s">
        <v>210</v>
      </c>
      <c r="M18" s="26">
        <v>1</v>
      </c>
      <c r="N18" s="26" t="s">
        <v>100</v>
      </c>
      <c r="O18" s="26" t="s">
        <v>101</v>
      </c>
      <c r="P18" s="25" t="s">
        <v>206</v>
      </c>
      <c r="Q18" s="74">
        <v>44013</v>
      </c>
      <c r="R18" s="57">
        <v>44377</v>
      </c>
      <c r="S18" s="57">
        <v>44295</v>
      </c>
      <c r="T18" s="28" t="s">
        <v>108</v>
      </c>
      <c r="U18" s="28" t="s">
        <v>530</v>
      </c>
      <c r="V18" s="28" t="s">
        <v>139</v>
      </c>
      <c r="W18" s="26">
        <v>0</v>
      </c>
      <c r="X18" s="26">
        <v>0</v>
      </c>
      <c r="Y18" s="6"/>
    </row>
    <row r="19" spans="1:25" ht="12" customHeight="1" x14ac:dyDescent="0.2">
      <c r="A19" s="19" t="s">
        <v>223</v>
      </c>
      <c r="B19" s="20">
        <v>1</v>
      </c>
      <c r="C19" s="21">
        <v>2020</v>
      </c>
      <c r="D19" s="32" t="s">
        <v>86</v>
      </c>
      <c r="E19" s="29" t="s">
        <v>164</v>
      </c>
      <c r="F19" s="23">
        <v>43972</v>
      </c>
      <c r="G19" s="26" t="s">
        <v>216</v>
      </c>
      <c r="H19" s="22" t="s">
        <v>217</v>
      </c>
      <c r="I19" s="25" t="s">
        <v>218</v>
      </c>
      <c r="J19" s="32" t="s">
        <v>219</v>
      </c>
      <c r="K19" s="8" t="s">
        <v>99</v>
      </c>
      <c r="L19" s="25" t="s">
        <v>220</v>
      </c>
      <c r="M19" s="26">
        <v>1</v>
      </c>
      <c r="N19" s="26" t="s">
        <v>100</v>
      </c>
      <c r="O19" s="26" t="s">
        <v>101</v>
      </c>
      <c r="P19" s="25" t="s">
        <v>206</v>
      </c>
      <c r="Q19" s="74">
        <v>44013</v>
      </c>
      <c r="R19" s="57">
        <v>44270</v>
      </c>
      <c r="S19" s="57">
        <v>44295</v>
      </c>
      <c r="T19" s="28" t="s">
        <v>108</v>
      </c>
      <c r="U19" s="28" t="s">
        <v>531</v>
      </c>
      <c r="V19" s="28" t="s">
        <v>139</v>
      </c>
      <c r="W19" s="26">
        <v>0</v>
      </c>
      <c r="X19" s="26">
        <v>0</v>
      </c>
      <c r="Y19" s="6"/>
    </row>
    <row r="20" spans="1:25" ht="12" customHeight="1" x14ac:dyDescent="0.2">
      <c r="A20" s="19" t="s">
        <v>248</v>
      </c>
      <c r="B20" s="20">
        <v>1</v>
      </c>
      <c r="C20" s="21">
        <v>2020</v>
      </c>
      <c r="D20" s="32" t="s">
        <v>167</v>
      </c>
      <c r="E20" s="29" t="s">
        <v>242</v>
      </c>
      <c r="F20" s="23">
        <v>44061</v>
      </c>
      <c r="G20" s="26" t="s">
        <v>243</v>
      </c>
      <c r="H20" s="22" t="s">
        <v>244</v>
      </c>
      <c r="I20" s="25" t="s">
        <v>245</v>
      </c>
      <c r="J20" s="32" t="s">
        <v>246</v>
      </c>
      <c r="K20" s="8" t="s">
        <v>99</v>
      </c>
      <c r="L20" s="25" t="s">
        <v>247</v>
      </c>
      <c r="M20" s="26">
        <v>1</v>
      </c>
      <c r="N20" s="26" t="s">
        <v>168</v>
      </c>
      <c r="O20" s="26" t="s">
        <v>168</v>
      </c>
      <c r="P20" s="25" t="s">
        <v>169</v>
      </c>
      <c r="Q20" s="74">
        <v>44073</v>
      </c>
      <c r="R20" s="74">
        <v>44377</v>
      </c>
      <c r="S20" s="57"/>
      <c r="T20" s="28"/>
      <c r="U20" s="28"/>
      <c r="V20" s="28" t="s">
        <v>106</v>
      </c>
      <c r="W20" s="26">
        <v>0</v>
      </c>
      <c r="X20" s="26">
        <v>0</v>
      </c>
      <c r="Y20" s="6"/>
    </row>
    <row r="21" spans="1:25" ht="12" customHeight="1" x14ac:dyDescent="0.2">
      <c r="A21" s="19" t="s">
        <v>293</v>
      </c>
      <c r="B21" s="20">
        <v>3</v>
      </c>
      <c r="C21" s="21">
        <v>2020</v>
      </c>
      <c r="D21" s="32" t="s">
        <v>82</v>
      </c>
      <c r="E21" s="29" t="s">
        <v>440</v>
      </c>
      <c r="F21" s="23">
        <v>44098</v>
      </c>
      <c r="G21" s="26" t="s">
        <v>250</v>
      </c>
      <c r="H21" s="22" t="s">
        <v>253</v>
      </c>
      <c r="I21" s="25" t="s">
        <v>251</v>
      </c>
      <c r="J21" s="32" t="s">
        <v>254</v>
      </c>
      <c r="K21" s="8" t="s">
        <v>99</v>
      </c>
      <c r="L21" s="26" t="s">
        <v>301</v>
      </c>
      <c r="M21" s="26">
        <v>1</v>
      </c>
      <c r="N21" s="26" t="s">
        <v>150</v>
      </c>
      <c r="O21" s="26" t="s">
        <v>150</v>
      </c>
      <c r="P21" s="74" t="s">
        <v>255</v>
      </c>
      <c r="Q21" s="74">
        <v>44105</v>
      </c>
      <c r="R21" s="57">
        <v>44377</v>
      </c>
      <c r="S21" s="57"/>
      <c r="T21" s="28"/>
      <c r="U21" s="28"/>
      <c r="V21" s="28" t="s">
        <v>106</v>
      </c>
      <c r="W21" s="26">
        <v>0</v>
      </c>
      <c r="X21" s="26">
        <v>0</v>
      </c>
      <c r="Y21" s="6"/>
    </row>
    <row r="22" spans="1:25" ht="12" customHeight="1" x14ac:dyDescent="0.2">
      <c r="A22" s="19" t="s">
        <v>293</v>
      </c>
      <c r="B22" s="20">
        <v>4</v>
      </c>
      <c r="C22" s="21">
        <v>2020</v>
      </c>
      <c r="D22" s="32" t="s">
        <v>82</v>
      </c>
      <c r="E22" s="29" t="s">
        <v>440</v>
      </c>
      <c r="F22" s="23">
        <v>44098</v>
      </c>
      <c r="G22" s="26" t="s">
        <v>250</v>
      </c>
      <c r="H22" s="22" t="s">
        <v>253</v>
      </c>
      <c r="I22" s="25" t="s">
        <v>251</v>
      </c>
      <c r="J22" s="32" t="s">
        <v>256</v>
      </c>
      <c r="K22" s="8" t="s">
        <v>99</v>
      </c>
      <c r="L22" s="26" t="s">
        <v>301</v>
      </c>
      <c r="M22" s="26">
        <v>1</v>
      </c>
      <c r="N22" s="26" t="s">
        <v>95</v>
      </c>
      <c r="O22" s="26" t="s">
        <v>95</v>
      </c>
      <c r="P22" s="74" t="s">
        <v>257</v>
      </c>
      <c r="Q22" s="74">
        <v>44105</v>
      </c>
      <c r="R22" s="57">
        <v>44377</v>
      </c>
      <c r="S22" s="57">
        <v>44295</v>
      </c>
      <c r="T22" s="28" t="s">
        <v>105</v>
      </c>
      <c r="U22" s="67" t="s">
        <v>545</v>
      </c>
      <c r="V22" s="28" t="s">
        <v>106</v>
      </c>
      <c r="W22" s="26">
        <v>0</v>
      </c>
      <c r="X22" s="26">
        <v>0</v>
      </c>
      <c r="Y22" s="6"/>
    </row>
    <row r="23" spans="1:25" ht="12" customHeight="1" x14ac:dyDescent="0.2">
      <c r="A23" s="19" t="s">
        <v>293</v>
      </c>
      <c r="B23" s="20">
        <v>5</v>
      </c>
      <c r="C23" s="21">
        <v>2020</v>
      </c>
      <c r="D23" s="32" t="s">
        <v>82</v>
      </c>
      <c r="E23" s="29" t="s">
        <v>440</v>
      </c>
      <c r="F23" s="23">
        <v>44098</v>
      </c>
      <c r="G23" s="26" t="s">
        <v>250</v>
      </c>
      <c r="H23" s="22" t="s">
        <v>253</v>
      </c>
      <c r="I23" s="25" t="s">
        <v>251</v>
      </c>
      <c r="J23" s="32" t="s">
        <v>256</v>
      </c>
      <c r="K23" s="8" t="s">
        <v>99</v>
      </c>
      <c r="L23" s="26" t="s">
        <v>301</v>
      </c>
      <c r="M23" s="26">
        <v>1</v>
      </c>
      <c r="N23" s="26" t="s">
        <v>100</v>
      </c>
      <c r="O23" s="26" t="s">
        <v>100</v>
      </c>
      <c r="P23" s="74" t="s">
        <v>258</v>
      </c>
      <c r="Q23" s="74">
        <v>44105</v>
      </c>
      <c r="R23" s="57">
        <v>44377</v>
      </c>
      <c r="S23" s="57">
        <v>44319</v>
      </c>
      <c r="T23" s="28" t="s">
        <v>108</v>
      </c>
      <c r="U23" s="28" t="s">
        <v>480</v>
      </c>
      <c r="V23" s="28" t="s">
        <v>106</v>
      </c>
      <c r="W23" s="26">
        <v>0</v>
      </c>
      <c r="X23" s="26">
        <v>0</v>
      </c>
      <c r="Y23" s="6"/>
    </row>
    <row r="24" spans="1:25" ht="12" customHeight="1" x14ac:dyDescent="0.2">
      <c r="A24" s="19" t="s">
        <v>293</v>
      </c>
      <c r="B24" s="20">
        <v>6</v>
      </c>
      <c r="C24" s="21">
        <v>2020</v>
      </c>
      <c r="D24" s="32" t="s">
        <v>82</v>
      </c>
      <c r="E24" s="29" t="s">
        <v>440</v>
      </c>
      <c r="F24" s="23">
        <v>44098</v>
      </c>
      <c r="G24" s="26" t="s">
        <v>250</v>
      </c>
      <c r="H24" s="22" t="s">
        <v>253</v>
      </c>
      <c r="I24" s="25" t="s">
        <v>251</v>
      </c>
      <c r="J24" s="32" t="s">
        <v>256</v>
      </c>
      <c r="K24" s="8" t="s">
        <v>99</v>
      </c>
      <c r="L24" s="26" t="s">
        <v>301</v>
      </c>
      <c r="M24" s="26">
        <v>1</v>
      </c>
      <c r="N24" s="25" t="s">
        <v>90</v>
      </c>
      <c r="O24" s="25" t="s">
        <v>90</v>
      </c>
      <c r="P24" s="74" t="s">
        <v>259</v>
      </c>
      <c r="Q24" s="74">
        <v>44105</v>
      </c>
      <c r="R24" s="57">
        <v>44377</v>
      </c>
      <c r="S24" s="57">
        <v>44293</v>
      </c>
      <c r="T24" s="28" t="s">
        <v>249</v>
      </c>
      <c r="U24" s="28" t="s">
        <v>523</v>
      </c>
      <c r="V24" s="28" t="s">
        <v>106</v>
      </c>
      <c r="W24" s="26">
        <v>0</v>
      </c>
      <c r="X24" s="26">
        <v>0</v>
      </c>
      <c r="Y24" s="6"/>
    </row>
    <row r="25" spans="1:25" ht="12" customHeight="1" x14ac:dyDescent="0.2">
      <c r="A25" s="19" t="s">
        <v>293</v>
      </c>
      <c r="B25" s="20">
        <v>7</v>
      </c>
      <c r="C25" s="21">
        <v>2020</v>
      </c>
      <c r="D25" s="32" t="s">
        <v>82</v>
      </c>
      <c r="E25" s="29" t="s">
        <v>440</v>
      </c>
      <c r="F25" s="23">
        <v>44098</v>
      </c>
      <c r="G25" s="26" t="s">
        <v>250</v>
      </c>
      <c r="H25" s="22" t="s">
        <v>253</v>
      </c>
      <c r="I25" s="25" t="s">
        <v>251</v>
      </c>
      <c r="J25" s="32" t="s">
        <v>260</v>
      </c>
      <c r="K25" s="8" t="s">
        <v>99</v>
      </c>
      <c r="L25" s="26" t="s">
        <v>301</v>
      </c>
      <c r="M25" s="26">
        <v>1</v>
      </c>
      <c r="N25" s="26" t="s">
        <v>97</v>
      </c>
      <c r="O25" s="26" t="s">
        <v>97</v>
      </c>
      <c r="P25" s="74" t="s">
        <v>261</v>
      </c>
      <c r="Q25" s="74">
        <v>44105</v>
      </c>
      <c r="R25" s="57">
        <v>44377</v>
      </c>
      <c r="S25" s="57">
        <v>44295</v>
      </c>
      <c r="T25" s="28" t="s">
        <v>468</v>
      </c>
      <c r="U25" s="28" t="s">
        <v>539</v>
      </c>
      <c r="V25" s="28" t="s">
        <v>106</v>
      </c>
      <c r="W25" s="26">
        <v>0</v>
      </c>
      <c r="X25" s="26">
        <v>0</v>
      </c>
      <c r="Y25" s="6"/>
    </row>
    <row r="26" spans="1:25" ht="12" customHeight="1" x14ac:dyDescent="0.2">
      <c r="A26" s="19" t="s">
        <v>294</v>
      </c>
      <c r="B26" s="20">
        <v>1</v>
      </c>
      <c r="C26" s="21">
        <v>2020</v>
      </c>
      <c r="D26" s="32" t="s">
        <v>82</v>
      </c>
      <c r="E26" s="29" t="s">
        <v>440</v>
      </c>
      <c r="F26" s="23">
        <v>44098</v>
      </c>
      <c r="G26" s="26" t="s">
        <v>262</v>
      </c>
      <c r="H26" s="22" t="s">
        <v>76</v>
      </c>
      <c r="I26" s="25" t="s">
        <v>263</v>
      </c>
      <c r="J26" s="32" t="s">
        <v>264</v>
      </c>
      <c r="K26" s="8" t="s">
        <v>99</v>
      </c>
      <c r="L26" s="26" t="s">
        <v>265</v>
      </c>
      <c r="M26" s="26">
        <v>1</v>
      </c>
      <c r="N26" s="25" t="s">
        <v>90</v>
      </c>
      <c r="O26" s="26" t="s">
        <v>352</v>
      </c>
      <c r="P26" s="74" t="s">
        <v>266</v>
      </c>
      <c r="Q26" s="74">
        <v>44105</v>
      </c>
      <c r="R26" s="57">
        <v>44377</v>
      </c>
      <c r="S26" s="57">
        <v>44293</v>
      </c>
      <c r="T26" s="28" t="s">
        <v>249</v>
      </c>
      <c r="U26" s="28" t="s">
        <v>524</v>
      </c>
      <c r="V26" s="28" t="s">
        <v>106</v>
      </c>
      <c r="W26" s="26">
        <v>0</v>
      </c>
      <c r="X26" s="26">
        <v>0</v>
      </c>
      <c r="Y26" s="6"/>
    </row>
    <row r="27" spans="1:25" ht="12" customHeight="1" x14ac:dyDescent="0.2">
      <c r="A27" s="19" t="s">
        <v>295</v>
      </c>
      <c r="B27" s="20">
        <v>1</v>
      </c>
      <c r="C27" s="21">
        <v>2020</v>
      </c>
      <c r="D27" s="32" t="s">
        <v>82</v>
      </c>
      <c r="E27" s="29" t="s">
        <v>440</v>
      </c>
      <c r="F27" s="23">
        <v>44098</v>
      </c>
      <c r="G27" s="26" t="s">
        <v>267</v>
      </c>
      <c r="H27" s="22" t="s">
        <v>253</v>
      </c>
      <c r="I27" s="25" t="s">
        <v>268</v>
      </c>
      <c r="J27" s="32" t="s">
        <v>269</v>
      </c>
      <c r="K27" s="8" t="s">
        <v>99</v>
      </c>
      <c r="L27" s="26" t="s">
        <v>270</v>
      </c>
      <c r="M27" s="26">
        <v>1</v>
      </c>
      <c r="N27" s="26" t="s">
        <v>97</v>
      </c>
      <c r="O27" s="7" t="s">
        <v>98</v>
      </c>
      <c r="P27" s="74" t="s">
        <v>241</v>
      </c>
      <c r="Q27" s="74">
        <v>44105</v>
      </c>
      <c r="R27" s="57">
        <v>44377</v>
      </c>
      <c r="S27" s="57"/>
      <c r="T27" s="28"/>
      <c r="U27" s="28"/>
      <c r="V27" s="28" t="s">
        <v>106</v>
      </c>
      <c r="W27" s="26">
        <v>0</v>
      </c>
      <c r="X27" s="26">
        <v>0</v>
      </c>
      <c r="Y27" s="6"/>
    </row>
    <row r="28" spans="1:25" ht="12" customHeight="1" x14ac:dyDescent="0.2">
      <c r="A28" s="19" t="s">
        <v>296</v>
      </c>
      <c r="B28" s="20">
        <v>1</v>
      </c>
      <c r="C28" s="21">
        <v>2020</v>
      </c>
      <c r="D28" s="32" t="s">
        <v>82</v>
      </c>
      <c r="E28" s="29" t="s">
        <v>440</v>
      </c>
      <c r="F28" s="23">
        <v>44098</v>
      </c>
      <c r="G28" s="26" t="s">
        <v>271</v>
      </c>
      <c r="H28" s="22" t="s">
        <v>77</v>
      </c>
      <c r="I28" s="25" t="s">
        <v>464</v>
      </c>
      <c r="J28" s="32" t="s">
        <v>465</v>
      </c>
      <c r="K28" s="7" t="s">
        <v>96</v>
      </c>
      <c r="L28" s="26" t="s">
        <v>466</v>
      </c>
      <c r="M28" s="26">
        <v>1</v>
      </c>
      <c r="N28" s="26" t="s">
        <v>97</v>
      </c>
      <c r="O28" s="7" t="s">
        <v>98</v>
      </c>
      <c r="P28" s="74" t="s">
        <v>252</v>
      </c>
      <c r="Q28" s="74">
        <v>44105</v>
      </c>
      <c r="R28" s="57">
        <v>44377</v>
      </c>
      <c r="S28" s="57">
        <v>44172</v>
      </c>
      <c r="T28" s="28" t="s">
        <v>468</v>
      </c>
      <c r="U28" s="28" t="s">
        <v>467</v>
      </c>
      <c r="V28" s="28" t="s">
        <v>106</v>
      </c>
      <c r="W28" s="26">
        <v>0</v>
      </c>
      <c r="X28" s="26">
        <v>0</v>
      </c>
      <c r="Y28" s="6"/>
    </row>
    <row r="29" spans="1:25" ht="12" customHeight="1" x14ac:dyDescent="0.2">
      <c r="A29" s="19" t="s">
        <v>296</v>
      </c>
      <c r="B29" s="20">
        <v>2</v>
      </c>
      <c r="C29" s="21">
        <v>2020</v>
      </c>
      <c r="D29" s="32" t="s">
        <v>82</v>
      </c>
      <c r="E29" s="29" t="s">
        <v>440</v>
      </c>
      <c r="F29" s="23">
        <v>44098</v>
      </c>
      <c r="G29" s="26" t="s">
        <v>271</v>
      </c>
      <c r="H29" s="22" t="s">
        <v>77</v>
      </c>
      <c r="I29" s="25" t="s">
        <v>272</v>
      </c>
      <c r="J29" s="32" t="s">
        <v>273</v>
      </c>
      <c r="K29" s="8" t="s">
        <v>99</v>
      </c>
      <c r="L29" s="26" t="s">
        <v>274</v>
      </c>
      <c r="M29" s="26">
        <v>1</v>
      </c>
      <c r="N29" s="26" t="s">
        <v>97</v>
      </c>
      <c r="O29" s="7" t="s">
        <v>98</v>
      </c>
      <c r="P29" s="74" t="s">
        <v>252</v>
      </c>
      <c r="Q29" s="74">
        <v>44105</v>
      </c>
      <c r="R29" s="57">
        <v>44285</v>
      </c>
      <c r="S29" s="57">
        <v>44295</v>
      </c>
      <c r="T29" s="28" t="s">
        <v>468</v>
      </c>
      <c r="U29" s="28" t="s">
        <v>540</v>
      </c>
      <c r="V29" s="28" t="s">
        <v>482</v>
      </c>
      <c r="W29" s="26">
        <v>0</v>
      </c>
      <c r="X29" s="26">
        <v>0</v>
      </c>
      <c r="Y29" s="6"/>
    </row>
    <row r="30" spans="1:25" ht="12" customHeight="1" x14ac:dyDescent="0.2">
      <c r="A30" s="19" t="s">
        <v>297</v>
      </c>
      <c r="B30" s="20">
        <v>1</v>
      </c>
      <c r="C30" s="21">
        <v>2020</v>
      </c>
      <c r="D30" s="32" t="s">
        <v>82</v>
      </c>
      <c r="E30" s="29" t="s">
        <v>440</v>
      </c>
      <c r="F30" s="23">
        <v>44098</v>
      </c>
      <c r="G30" s="26" t="s">
        <v>275</v>
      </c>
      <c r="H30" s="22" t="s">
        <v>276</v>
      </c>
      <c r="I30" s="25" t="s">
        <v>277</v>
      </c>
      <c r="J30" s="32" t="s">
        <v>278</v>
      </c>
      <c r="K30" s="8" t="s">
        <v>99</v>
      </c>
      <c r="L30" s="26" t="s">
        <v>279</v>
      </c>
      <c r="M30" s="26">
        <v>1</v>
      </c>
      <c r="N30" s="26" t="s">
        <v>97</v>
      </c>
      <c r="O30" s="7" t="s">
        <v>98</v>
      </c>
      <c r="P30" s="74" t="s">
        <v>252</v>
      </c>
      <c r="Q30" s="74">
        <v>44105</v>
      </c>
      <c r="R30" s="57">
        <v>44377</v>
      </c>
      <c r="S30" s="57"/>
      <c r="T30" s="28"/>
      <c r="U30" s="28"/>
      <c r="V30" s="28" t="s">
        <v>106</v>
      </c>
      <c r="W30" s="26">
        <v>0</v>
      </c>
      <c r="X30" s="26">
        <v>0</v>
      </c>
      <c r="Y30" s="6"/>
    </row>
    <row r="31" spans="1:25" ht="12" customHeight="1" x14ac:dyDescent="0.2">
      <c r="A31" s="19" t="s">
        <v>298</v>
      </c>
      <c r="B31" s="20">
        <v>1</v>
      </c>
      <c r="C31" s="21">
        <v>2020</v>
      </c>
      <c r="D31" s="32" t="s">
        <v>82</v>
      </c>
      <c r="E31" s="29" t="s">
        <v>440</v>
      </c>
      <c r="F31" s="23">
        <v>44098</v>
      </c>
      <c r="G31" s="26" t="s">
        <v>280</v>
      </c>
      <c r="H31" s="22" t="s">
        <v>281</v>
      </c>
      <c r="I31" s="25" t="s">
        <v>282</v>
      </c>
      <c r="J31" s="32" t="s">
        <v>283</v>
      </c>
      <c r="K31" s="8" t="s">
        <v>99</v>
      </c>
      <c r="L31" s="26" t="s">
        <v>270</v>
      </c>
      <c r="M31" s="26">
        <v>1</v>
      </c>
      <c r="N31" s="26" t="s">
        <v>97</v>
      </c>
      <c r="O31" s="7" t="s">
        <v>98</v>
      </c>
      <c r="P31" s="74" t="s">
        <v>241</v>
      </c>
      <c r="Q31" s="74">
        <v>44105</v>
      </c>
      <c r="R31" s="57">
        <v>44377</v>
      </c>
      <c r="S31" s="57"/>
      <c r="T31" s="28"/>
      <c r="U31" s="28"/>
      <c r="V31" s="28" t="s">
        <v>106</v>
      </c>
      <c r="W31" s="26">
        <v>0</v>
      </c>
      <c r="X31" s="26">
        <v>0</v>
      </c>
      <c r="Y31" s="6"/>
    </row>
    <row r="32" spans="1:25" ht="12" customHeight="1" x14ac:dyDescent="0.2">
      <c r="A32" s="19" t="s">
        <v>299</v>
      </c>
      <c r="B32" s="20">
        <v>1</v>
      </c>
      <c r="C32" s="21">
        <v>2020</v>
      </c>
      <c r="D32" s="32" t="s">
        <v>82</v>
      </c>
      <c r="E32" s="29" t="s">
        <v>440</v>
      </c>
      <c r="F32" s="23">
        <v>44098</v>
      </c>
      <c r="G32" s="26" t="s">
        <v>284</v>
      </c>
      <c r="H32" s="22" t="s">
        <v>285</v>
      </c>
      <c r="I32" s="25" t="s">
        <v>286</v>
      </c>
      <c r="J32" s="32" t="s">
        <v>287</v>
      </c>
      <c r="K32" s="8" t="s">
        <v>99</v>
      </c>
      <c r="L32" s="26" t="s">
        <v>288</v>
      </c>
      <c r="M32" s="26">
        <v>1</v>
      </c>
      <c r="N32" s="26" t="s">
        <v>97</v>
      </c>
      <c r="O32" s="7" t="s">
        <v>98</v>
      </c>
      <c r="P32" s="74" t="s">
        <v>252</v>
      </c>
      <c r="Q32" s="74">
        <v>44105</v>
      </c>
      <c r="R32" s="57">
        <v>44377</v>
      </c>
      <c r="S32" s="57"/>
      <c r="T32" s="28"/>
      <c r="U32" s="28"/>
      <c r="V32" s="28" t="s">
        <v>106</v>
      </c>
      <c r="W32" s="26">
        <v>0</v>
      </c>
      <c r="X32" s="26">
        <v>0</v>
      </c>
      <c r="Y32" s="6"/>
    </row>
    <row r="33" spans="1:25" ht="12" customHeight="1" x14ac:dyDescent="0.2">
      <c r="A33" s="19" t="s">
        <v>345</v>
      </c>
      <c r="B33" s="20">
        <v>1</v>
      </c>
      <c r="C33" s="21">
        <v>2020</v>
      </c>
      <c r="D33" s="32" t="s">
        <v>165</v>
      </c>
      <c r="E33" s="29" t="s">
        <v>346</v>
      </c>
      <c r="F33" s="23">
        <v>44090</v>
      </c>
      <c r="G33" s="26" t="s">
        <v>339</v>
      </c>
      <c r="H33" s="22" t="s">
        <v>328</v>
      </c>
      <c r="I33" s="25" t="s">
        <v>340</v>
      </c>
      <c r="J33" s="32" t="s">
        <v>341</v>
      </c>
      <c r="K33" s="7" t="s">
        <v>96</v>
      </c>
      <c r="L33" s="26" t="s">
        <v>342</v>
      </c>
      <c r="M33" s="26">
        <v>1</v>
      </c>
      <c r="N33" s="25" t="s">
        <v>90</v>
      </c>
      <c r="O33" s="40" t="s">
        <v>166</v>
      </c>
      <c r="P33" s="26" t="s">
        <v>332</v>
      </c>
      <c r="Q33" s="74">
        <v>44256</v>
      </c>
      <c r="R33" s="74">
        <v>44347</v>
      </c>
      <c r="S33" s="57">
        <v>44293</v>
      </c>
      <c r="T33" s="28" t="s">
        <v>249</v>
      </c>
      <c r="U33" s="28" t="s">
        <v>525</v>
      </c>
      <c r="V33" s="28" t="s">
        <v>106</v>
      </c>
      <c r="W33" s="26">
        <v>1</v>
      </c>
      <c r="X33" s="26">
        <v>0</v>
      </c>
      <c r="Y33" s="6"/>
    </row>
    <row r="34" spans="1:25" ht="12" customHeight="1" x14ac:dyDescent="0.2">
      <c r="A34" s="19" t="s">
        <v>367</v>
      </c>
      <c r="B34" s="20">
        <v>1</v>
      </c>
      <c r="C34" s="21">
        <v>2020</v>
      </c>
      <c r="D34" s="32" t="s">
        <v>82</v>
      </c>
      <c r="E34" s="29" t="s">
        <v>359</v>
      </c>
      <c r="F34" s="23">
        <v>44131</v>
      </c>
      <c r="G34" s="26" t="s">
        <v>360</v>
      </c>
      <c r="H34" s="22" t="s">
        <v>361</v>
      </c>
      <c r="I34" s="25" t="s">
        <v>362</v>
      </c>
      <c r="J34" s="32" t="s">
        <v>363</v>
      </c>
      <c r="K34" s="8" t="s">
        <v>99</v>
      </c>
      <c r="L34" s="26" t="s">
        <v>364</v>
      </c>
      <c r="M34" s="26">
        <v>8</v>
      </c>
      <c r="N34" s="26" t="s">
        <v>97</v>
      </c>
      <c r="O34" s="26" t="s">
        <v>394</v>
      </c>
      <c r="P34" s="26" t="s">
        <v>365</v>
      </c>
      <c r="Q34" s="74">
        <v>44166</v>
      </c>
      <c r="R34" s="74">
        <v>44407</v>
      </c>
      <c r="S34" s="57">
        <v>44295</v>
      </c>
      <c r="T34" s="28" t="s">
        <v>468</v>
      </c>
      <c r="U34" s="28" t="s">
        <v>541</v>
      </c>
      <c r="V34" s="28" t="s">
        <v>106</v>
      </c>
      <c r="W34" s="26">
        <v>0</v>
      </c>
      <c r="X34" s="26">
        <v>0</v>
      </c>
      <c r="Y34" s="6"/>
    </row>
    <row r="35" spans="1:25" ht="12" customHeight="1" x14ac:dyDescent="0.2">
      <c r="A35" s="19" t="s">
        <v>368</v>
      </c>
      <c r="B35" s="20">
        <v>1</v>
      </c>
      <c r="C35" s="21">
        <v>2020</v>
      </c>
      <c r="D35" s="32" t="s">
        <v>82</v>
      </c>
      <c r="E35" s="29" t="s">
        <v>359</v>
      </c>
      <c r="F35" s="23">
        <v>44131</v>
      </c>
      <c r="G35" s="26" t="s">
        <v>366</v>
      </c>
      <c r="H35" s="22" t="s">
        <v>361</v>
      </c>
      <c r="I35" s="25" t="s">
        <v>362</v>
      </c>
      <c r="J35" s="32" t="s">
        <v>363</v>
      </c>
      <c r="K35" s="8" t="s">
        <v>99</v>
      </c>
      <c r="L35" s="26" t="s">
        <v>364</v>
      </c>
      <c r="M35" s="26">
        <v>8</v>
      </c>
      <c r="N35" s="26" t="s">
        <v>97</v>
      </c>
      <c r="O35" s="26" t="s">
        <v>394</v>
      </c>
      <c r="P35" s="26" t="s">
        <v>365</v>
      </c>
      <c r="Q35" s="74">
        <v>44166</v>
      </c>
      <c r="R35" s="74">
        <v>44407</v>
      </c>
      <c r="S35" s="57">
        <v>44295</v>
      </c>
      <c r="T35" s="28" t="s">
        <v>468</v>
      </c>
      <c r="U35" s="28" t="s">
        <v>542</v>
      </c>
      <c r="V35" s="28" t="s">
        <v>106</v>
      </c>
      <c r="W35" s="26">
        <v>0</v>
      </c>
      <c r="X35" s="26">
        <v>0</v>
      </c>
      <c r="Y35" s="6"/>
    </row>
    <row r="36" spans="1:25" ht="12" customHeight="1" x14ac:dyDescent="0.2">
      <c r="A36" s="19" t="s">
        <v>392</v>
      </c>
      <c r="B36" s="20">
        <v>1</v>
      </c>
      <c r="C36" s="21">
        <v>2020</v>
      </c>
      <c r="D36" s="32" t="s">
        <v>165</v>
      </c>
      <c r="E36" s="29" t="s">
        <v>391</v>
      </c>
      <c r="F36" s="23">
        <v>44152</v>
      </c>
      <c r="G36" s="26" t="s">
        <v>382</v>
      </c>
      <c r="H36" s="22" t="s">
        <v>195</v>
      </c>
      <c r="I36" s="25" t="s">
        <v>383</v>
      </c>
      <c r="J36" s="32" t="s">
        <v>384</v>
      </c>
      <c r="K36" s="8" t="s">
        <v>99</v>
      </c>
      <c r="L36" s="26" t="s">
        <v>385</v>
      </c>
      <c r="M36" s="26">
        <v>1</v>
      </c>
      <c r="N36" s="25" t="s">
        <v>90</v>
      </c>
      <c r="O36" s="26" t="s">
        <v>166</v>
      </c>
      <c r="P36" s="26" t="s">
        <v>386</v>
      </c>
      <c r="Q36" s="74">
        <v>44166</v>
      </c>
      <c r="R36" s="74">
        <v>44286</v>
      </c>
      <c r="S36" s="57">
        <v>44293</v>
      </c>
      <c r="T36" s="28" t="s">
        <v>249</v>
      </c>
      <c r="U36" s="28" t="s">
        <v>526</v>
      </c>
      <c r="V36" s="28" t="s">
        <v>139</v>
      </c>
      <c r="W36" s="26">
        <v>0</v>
      </c>
      <c r="X36" s="26">
        <v>0</v>
      </c>
      <c r="Y36" s="6"/>
    </row>
    <row r="37" spans="1:25" ht="12" customHeight="1" x14ac:dyDescent="0.2">
      <c r="A37" s="19" t="s">
        <v>392</v>
      </c>
      <c r="B37" s="20">
        <v>2</v>
      </c>
      <c r="C37" s="21">
        <v>2020</v>
      </c>
      <c r="D37" s="32" t="s">
        <v>165</v>
      </c>
      <c r="E37" s="29" t="s">
        <v>391</v>
      </c>
      <c r="F37" s="23">
        <v>44152</v>
      </c>
      <c r="G37" s="26" t="s">
        <v>382</v>
      </c>
      <c r="H37" s="22" t="s">
        <v>195</v>
      </c>
      <c r="I37" s="25" t="s">
        <v>383</v>
      </c>
      <c r="J37" s="32" t="s">
        <v>387</v>
      </c>
      <c r="K37" s="8" t="s">
        <v>99</v>
      </c>
      <c r="L37" s="26" t="s">
        <v>388</v>
      </c>
      <c r="M37" s="75">
        <v>1</v>
      </c>
      <c r="N37" s="25" t="s">
        <v>90</v>
      </c>
      <c r="O37" s="26" t="s">
        <v>166</v>
      </c>
      <c r="P37" s="26" t="s">
        <v>386</v>
      </c>
      <c r="Q37" s="74">
        <v>44166</v>
      </c>
      <c r="R37" s="74">
        <v>44439</v>
      </c>
      <c r="S37" s="57">
        <v>44293</v>
      </c>
      <c r="T37" s="28" t="s">
        <v>249</v>
      </c>
      <c r="U37" s="28" t="s">
        <v>527</v>
      </c>
      <c r="V37" s="28" t="s">
        <v>106</v>
      </c>
      <c r="W37" s="26">
        <v>0</v>
      </c>
      <c r="X37" s="26">
        <v>0</v>
      </c>
      <c r="Y37" s="6"/>
    </row>
    <row r="38" spans="1:25" ht="12" customHeight="1" x14ac:dyDescent="0.2">
      <c r="A38" s="19" t="s">
        <v>429</v>
      </c>
      <c r="B38" s="20">
        <v>1</v>
      </c>
      <c r="C38" s="21">
        <v>2020</v>
      </c>
      <c r="D38" s="32" t="s">
        <v>395</v>
      </c>
      <c r="E38" s="29" t="s">
        <v>439</v>
      </c>
      <c r="F38" s="23">
        <v>44155</v>
      </c>
      <c r="G38" s="26" t="s">
        <v>396</v>
      </c>
      <c r="H38" s="22" t="s">
        <v>88</v>
      </c>
      <c r="I38" s="25" t="s">
        <v>436</v>
      </c>
      <c r="J38" s="32" t="s">
        <v>397</v>
      </c>
      <c r="K38" s="8" t="s">
        <v>96</v>
      </c>
      <c r="L38" s="26" t="s">
        <v>398</v>
      </c>
      <c r="M38" s="26">
        <v>1</v>
      </c>
      <c r="N38" s="26" t="s">
        <v>100</v>
      </c>
      <c r="O38" s="25" t="s">
        <v>101</v>
      </c>
      <c r="P38" s="26" t="s">
        <v>104</v>
      </c>
      <c r="Q38" s="74">
        <v>44166</v>
      </c>
      <c r="R38" s="74">
        <v>44377</v>
      </c>
      <c r="S38" s="57">
        <v>44319</v>
      </c>
      <c r="T38" s="28" t="s">
        <v>108</v>
      </c>
      <c r="U38" s="28" t="s">
        <v>480</v>
      </c>
      <c r="V38" s="28" t="s">
        <v>106</v>
      </c>
      <c r="W38" s="26">
        <v>0</v>
      </c>
      <c r="X38" s="26">
        <v>0</v>
      </c>
      <c r="Y38" s="6"/>
    </row>
    <row r="39" spans="1:25" ht="12" customHeight="1" x14ac:dyDescent="0.2">
      <c r="A39" s="19" t="s">
        <v>429</v>
      </c>
      <c r="B39" s="20">
        <v>2</v>
      </c>
      <c r="C39" s="21">
        <v>2020</v>
      </c>
      <c r="D39" s="32" t="s">
        <v>395</v>
      </c>
      <c r="E39" s="29" t="s">
        <v>439</v>
      </c>
      <c r="F39" s="23">
        <v>44155</v>
      </c>
      <c r="G39" s="26" t="s">
        <v>396</v>
      </c>
      <c r="H39" s="22" t="s">
        <v>88</v>
      </c>
      <c r="I39" s="25" t="s">
        <v>436</v>
      </c>
      <c r="J39" s="32" t="s">
        <v>400</v>
      </c>
      <c r="K39" s="8" t="s">
        <v>138</v>
      </c>
      <c r="L39" s="26" t="s">
        <v>401</v>
      </c>
      <c r="M39" s="26">
        <v>1</v>
      </c>
      <c r="N39" s="26" t="s">
        <v>435</v>
      </c>
      <c r="O39" s="25" t="s">
        <v>441</v>
      </c>
      <c r="P39" s="26" t="s">
        <v>402</v>
      </c>
      <c r="Q39" s="74">
        <v>44166</v>
      </c>
      <c r="R39" s="74">
        <v>44316</v>
      </c>
      <c r="S39" s="57">
        <v>44293</v>
      </c>
      <c r="T39" s="28" t="s">
        <v>249</v>
      </c>
      <c r="U39" s="28" t="s">
        <v>550</v>
      </c>
      <c r="V39" s="28" t="s">
        <v>106</v>
      </c>
      <c r="W39" s="26">
        <v>1</v>
      </c>
      <c r="X39" s="26">
        <v>0</v>
      </c>
      <c r="Y39" s="6"/>
    </row>
    <row r="40" spans="1:25" ht="12" customHeight="1" x14ac:dyDescent="0.2">
      <c r="A40" s="19" t="s">
        <v>430</v>
      </c>
      <c r="B40" s="20">
        <v>1</v>
      </c>
      <c r="C40" s="21">
        <v>2020</v>
      </c>
      <c r="D40" s="32" t="s">
        <v>395</v>
      </c>
      <c r="E40" s="29" t="s">
        <v>439</v>
      </c>
      <c r="F40" s="23">
        <v>44155</v>
      </c>
      <c r="G40" s="26" t="s">
        <v>403</v>
      </c>
      <c r="H40" s="22" t="s">
        <v>88</v>
      </c>
      <c r="I40" s="25" t="s">
        <v>437</v>
      </c>
      <c r="J40" s="32" t="s">
        <v>404</v>
      </c>
      <c r="K40" s="8" t="s">
        <v>138</v>
      </c>
      <c r="L40" s="26" t="s">
        <v>405</v>
      </c>
      <c r="M40" s="26">
        <v>1</v>
      </c>
      <c r="N40" s="26" t="s">
        <v>435</v>
      </c>
      <c r="O40" s="25" t="s">
        <v>441</v>
      </c>
      <c r="P40" s="26" t="s">
        <v>402</v>
      </c>
      <c r="Q40" s="74">
        <v>44166</v>
      </c>
      <c r="R40" s="74">
        <v>44377</v>
      </c>
      <c r="S40" s="57">
        <v>44293</v>
      </c>
      <c r="T40" s="28" t="s">
        <v>249</v>
      </c>
      <c r="U40" s="28" t="s">
        <v>528</v>
      </c>
      <c r="V40" s="28" t="s">
        <v>106</v>
      </c>
      <c r="W40" s="26">
        <v>0</v>
      </c>
      <c r="X40" s="26">
        <v>0</v>
      </c>
      <c r="Y40" s="6"/>
    </row>
    <row r="41" spans="1:25" ht="12" customHeight="1" x14ac:dyDescent="0.2">
      <c r="A41" s="19" t="s">
        <v>430</v>
      </c>
      <c r="B41" s="20">
        <v>2</v>
      </c>
      <c r="C41" s="21">
        <v>2020</v>
      </c>
      <c r="D41" s="32" t="s">
        <v>395</v>
      </c>
      <c r="E41" s="29" t="s">
        <v>439</v>
      </c>
      <c r="F41" s="23">
        <v>44155</v>
      </c>
      <c r="G41" s="26" t="s">
        <v>403</v>
      </c>
      <c r="H41" s="22" t="s">
        <v>88</v>
      </c>
      <c r="I41" s="25" t="s">
        <v>437</v>
      </c>
      <c r="J41" s="32" t="s">
        <v>406</v>
      </c>
      <c r="K41" s="8" t="s">
        <v>96</v>
      </c>
      <c r="L41" s="26" t="s">
        <v>407</v>
      </c>
      <c r="M41" s="26">
        <v>1</v>
      </c>
      <c r="N41" s="26" t="s">
        <v>100</v>
      </c>
      <c r="O41" s="25" t="s">
        <v>101</v>
      </c>
      <c r="P41" s="26" t="s">
        <v>399</v>
      </c>
      <c r="Q41" s="74">
        <v>44166</v>
      </c>
      <c r="R41" s="74">
        <v>44285</v>
      </c>
      <c r="S41" s="57">
        <v>44295</v>
      </c>
      <c r="T41" s="28" t="s">
        <v>108</v>
      </c>
      <c r="U41" s="28" t="s">
        <v>532</v>
      </c>
      <c r="V41" s="28" t="s">
        <v>139</v>
      </c>
      <c r="W41" s="26">
        <v>0</v>
      </c>
      <c r="X41" s="26">
        <v>0</v>
      </c>
      <c r="Y41" s="6"/>
    </row>
    <row r="42" spans="1:25" ht="12" customHeight="1" x14ac:dyDescent="0.2">
      <c r="A42" s="19" t="s">
        <v>431</v>
      </c>
      <c r="B42" s="20">
        <v>1</v>
      </c>
      <c r="C42" s="21">
        <v>2020</v>
      </c>
      <c r="D42" s="32" t="s">
        <v>395</v>
      </c>
      <c r="E42" s="29" t="s">
        <v>439</v>
      </c>
      <c r="F42" s="23">
        <v>44155</v>
      </c>
      <c r="G42" s="26" t="s">
        <v>408</v>
      </c>
      <c r="H42" s="22" t="s">
        <v>88</v>
      </c>
      <c r="I42" s="25" t="s">
        <v>409</v>
      </c>
      <c r="J42" s="32" t="s">
        <v>410</v>
      </c>
      <c r="K42" s="8" t="s">
        <v>138</v>
      </c>
      <c r="L42" s="26" t="s">
        <v>411</v>
      </c>
      <c r="M42" s="26">
        <v>1</v>
      </c>
      <c r="N42" s="26" t="s">
        <v>100</v>
      </c>
      <c r="O42" s="25" t="s">
        <v>101</v>
      </c>
      <c r="P42" s="26" t="s">
        <v>104</v>
      </c>
      <c r="Q42" s="74">
        <v>44166</v>
      </c>
      <c r="R42" s="74">
        <v>44316</v>
      </c>
      <c r="S42" s="57">
        <v>44295</v>
      </c>
      <c r="T42" s="28" t="s">
        <v>108</v>
      </c>
      <c r="U42" s="28" t="s">
        <v>533</v>
      </c>
      <c r="V42" s="28" t="s">
        <v>139</v>
      </c>
      <c r="W42" s="26">
        <v>0</v>
      </c>
      <c r="X42" s="26">
        <v>0</v>
      </c>
      <c r="Y42" s="6"/>
    </row>
    <row r="43" spans="1:25" ht="12" customHeight="1" x14ac:dyDescent="0.2">
      <c r="A43" s="19" t="s">
        <v>431</v>
      </c>
      <c r="B43" s="20">
        <v>2</v>
      </c>
      <c r="C43" s="21">
        <v>2020</v>
      </c>
      <c r="D43" s="32" t="s">
        <v>395</v>
      </c>
      <c r="E43" s="29" t="s">
        <v>439</v>
      </c>
      <c r="F43" s="23">
        <v>44155</v>
      </c>
      <c r="G43" s="26" t="s">
        <v>408</v>
      </c>
      <c r="H43" s="22" t="s">
        <v>88</v>
      </c>
      <c r="I43" s="25" t="s">
        <v>409</v>
      </c>
      <c r="J43" s="32" t="s">
        <v>412</v>
      </c>
      <c r="K43" s="8" t="s">
        <v>96</v>
      </c>
      <c r="L43" s="26" t="s">
        <v>413</v>
      </c>
      <c r="M43" s="26">
        <v>1</v>
      </c>
      <c r="N43" s="26" t="s">
        <v>100</v>
      </c>
      <c r="O43" s="25" t="s">
        <v>101</v>
      </c>
      <c r="P43" s="26" t="s">
        <v>104</v>
      </c>
      <c r="Q43" s="74">
        <v>44166</v>
      </c>
      <c r="R43" s="74">
        <v>44377</v>
      </c>
      <c r="S43" s="57">
        <v>44319</v>
      </c>
      <c r="T43" s="28" t="s">
        <v>108</v>
      </c>
      <c r="U43" s="28" t="s">
        <v>480</v>
      </c>
      <c r="V43" s="28" t="s">
        <v>106</v>
      </c>
      <c r="W43" s="26">
        <v>0</v>
      </c>
      <c r="X43" s="26">
        <v>0</v>
      </c>
      <c r="Y43" s="6"/>
    </row>
    <row r="44" spans="1:25" ht="12" customHeight="1" x14ac:dyDescent="0.2">
      <c r="A44" s="19" t="s">
        <v>432</v>
      </c>
      <c r="B44" s="20">
        <v>1</v>
      </c>
      <c r="C44" s="21">
        <v>2020</v>
      </c>
      <c r="D44" s="32" t="s">
        <v>395</v>
      </c>
      <c r="E44" s="29" t="s">
        <v>439</v>
      </c>
      <c r="F44" s="23">
        <v>44155</v>
      </c>
      <c r="G44" s="26" t="s">
        <v>414</v>
      </c>
      <c r="H44" s="22" t="s">
        <v>88</v>
      </c>
      <c r="I44" s="25" t="s">
        <v>415</v>
      </c>
      <c r="J44" s="32" t="s">
        <v>416</v>
      </c>
      <c r="K44" s="8" t="s">
        <v>138</v>
      </c>
      <c r="L44" s="26" t="s">
        <v>417</v>
      </c>
      <c r="M44" s="26">
        <v>6</v>
      </c>
      <c r="N44" s="26" t="s">
        <v>100</v>
      </c>
      <c r="O44" s="25" t="s">
        <v>101</v>
      </c>
      <c r="P44" s="26" t="s">
        <v>104</v>
      </c>
      <c r="Q44" s="74">
        <v>44166</v>
      </c>
      <c r="R44" s="74">
        <v>44377</v>
      </c>
      <c r="S44" s="57">
        <v>44319</v>
      </c>
      <c r="T44" s="28" t="s">
        <v>108</v>
      </c>
      <c r="U44" s="28" t="s">
        <v>480</v>
      </c>
      <c r="V44" s="28" t="s">
        <v>106</v>
      </c>
      <c r="W44" s="26">
        <v>0</v>
      </c>
      <c r="X44" s="26">
        <v>0</v>
      </c>
      <c r="Y44" s="6"/>
    </row>
    <row r="45" spans="1:25" ht="12" customHeight="1" x14ac:dyDescent="0.2">
      <c r="A45" s="19" t="s">
        <v>432</v>
      </c>
      <c r="B45" s="20">
        <v>2</v>
      </c>
      <c r="C45" s="21">
        <v>2020</v>
      </c>
      <c r="D45" s="32" t="s">
        <v>395</v>
      </c>
      <c r="E45" s="29" t="s">
        <v>439</v>
      </c>
      <c r="F45" s="23">
        <v>44155</v>
      </c>
      <c r="G45" s="26" t="s">
        <v>414</v>
      </c>
      <c r="H45" s="22" t="s">
        <v>88</v>
      </c>
      <c r="I45" s="25" t="s">
        <v>415</v>
      </c>
      <c r="J45" s="32" t="s">
        <v>418</v>
      </c>
      <c r="K45" s="8" t="s">
        <v>96</v>
      </c>
      <c r="L45" s="26" t="s">
        <v>419</v>
      </c>
      <c r="M45" s="26">
        <v>1</v>
      </c>
      <c r="N45" s="26" t="s">
        <v>100</v>
      </c>
      <c r="O45" s="25" t="s">
        <v>101</v>
      </c>
      <c r="P45" s="26" t="s">
        <v>104</v>
      </c>
      <c r="Q45" s="74">
        <v>44166</v>
      </c>
      <c r="R45" s="74">
        <v>44377</v>
      </c>
      <c r="S45" s="57">
        <v>44319</v>
      </c>
      <c r="T45" s="28" t="s">
        <v>108</v>
      </c>
      <c r="U45" s="28" t="s">
        <v>480</v>
      </c>
      <c r="V45" s="28" t="s">
        <v>106</v>
      </c>
      <c r="W45" s="26">
        <v>0</v>
      </c>
      <c r="X45" s="26">
        <v>0</v>
      </c>
      <c r="Y45" s="6"/>
    </row>
    <row r="46" spans="1:25" ht="12" customHeight="1" x14ac:dyDescent="0.2">
      <c r="A46" s="19" t="s">
        <v>433</v>
      </c>
      <c r="B46" s="20">
        <v>1</v>
      </c>
      <c r="C46" s="21">
        <v>2020</v>
      </c>
      <c r="D46" s="32" t="s">
        <v>420</v>
      </c>
      <c r="E46" s="29" t="s">
        <v>439</v>
      </c>
      <c r="F46" s="23">
        <v>44155</v>
      </c>
      <c r="G46" s="26" t="s">
        <v>421</v>
      </c>
      <c r="H46" s="22" t="s">
        <v>422</v>
      </c>
      <c r="I46" s="25" t="s">
        <v>423</v>
      </c>
      <c r="J46" s="32" t="s">
        <v>424</v>
      </c>
      <c r="K46" s="8" t="s">
        <v>138</v>
      </c>
      <c r="L46" s="26" t="s">
        <v>425</v>
      </c>
      <c r="M46" s="26">
        <v>2</v>
      </c>
      <c r="N46" s="26" t="s">
        <v>435</v>
      </c>
      <c r="O46" s="25" t="s">
        <v>441</v>
      </c>
      <c r="P46" s="26" t="s">
        <v>402</v>
      </c>
      <c r="Q46" s="74">
        <v>44166</v>
      </c>
      <c r="R46" s="74">
        <v>44377</v>
      </c>
      <c r="S46" s="57">
        <v>44293</v>
      </c>
      <c r="T46" s="28" t="s">
        <v>249</v>
      </c>
      <c r="U46" s="28" t="s">
        <v>529</v>
      </c>
      <c r="V46" s="28" t="s">
        <v>106</v>
      </c>
      <c r="W46" s="26">
        <v>0</v>
      </c>
      <c r="X46" s="26">
        <v>0</v>
      </c>
      <c r="Y46" s="6"/>
    </row>
    <row r="47" spans="1:25" ht="12" customHeight="1" x14ac:dyDescent="0.2">
      <c r="A47" s="19" t="s">
        <v>434</v>
      </c>
      <c r="B47" s="20">
        <v>2</v>
      </c>
      <c r="C47" s="21">
        <v>2020</v>
      </c>
      <c r="D47" s="32" t="s">
        <v>420</v>
      </c>
      <c r="E47" s="29" t="s">
        <v>439</v>
      </c>
      <c r="F47" s="23">
        <v>44155</v>
      </c>
      <c r="G47" s="26" t="s">
        <v>426</v>
      </c>
      <c r="H47" s="22" t="s">
        <v>88</v>
      </c>
      <c r="I47" s="25" t="s">
        <v>438</v>
      </c>
      <c r="J47" s="32" t="s">
        <v>427</v>
      </c>
      <c r="K47" s="8" t="s">
        <v>138</v>
      </c>
      <c r="L47" s="26" t="s">
        <v>428</v>
      </c>
      <c r="M47" s="26">
        <v>1</v>
      </c>
      <c r="N47" s="26" t="s">
        <v>100</v>
      </c>
      <c r="O47" s="25" t="s">
        <v>101</v>
      </c>
      <c r="P47" s="26" t="s">
        <v>104</v>
      </c>
      <c r="Q47" s="74">
        <v>44166</v>
      </c>
      <c r="R47" s="74">
        <v>44286</v>
      </c>
      <c r="S47" s="57">
        <v>44295</v>
      </c>
      <c r="T47" s="28" t="s">
        <v>108</v>
      </c>
      <c r="U47" s="28" t="s">
        <v>534</v>
      </c>
      <c r="V47" s="28" t="s">
        <v>139</v>
      </c>
      <c r="W47" s="26">
        <v>0</v>
      </c>
      <c r="X47" s="26">
        <v>0</v>
      </c>
      <c r="Y47" s="6"/>
    </row>
    <row r="48" spans="1:25" ht="12" customHeight="1" x14ac:dyDescent="0.2">
      <c r="A48" s="19" t="s">
        <v>483</v>
      </c>
      <c r="B48" s="20">
        <v>1</v>
      </c>
      <c r="C48" s="21">
        <v>2020</v>
      </c>
      <c r="D48" s="32" t="s">
        <v>82</v>
      </c>
      <c r="E48" s="29" t="s">
        <v>477</v>
      </c>
      <c r="F48" s="23">
        <v>44237</v>
      </c>
      <c r="G48" s="26" t="s">
        <v>471</v>
      </c>
      <c r="H48" s="22" t="s">
        <v>472</v>
      </c>
      <c r="I48" s="25" t="s">
        <v>473</v>
      </c>
      <c r="J48" s="32" t="s">
        <v>474</v>
      </c>
      <c r="K48" s="8" t="s">
        <v>475</v>
      </c>
      <c r="L48" s="26" t="s">
        <v>476</v>
      </c>
      <c r="M48" s="26">
        <v>10</v>
      </c>
      <c r="N48" s="26" t="s">
        <v>97</v>
      </c>
      <c r="O48" s="26" t="s">
        <v>97</v>
      </c>
      <c r="P48" s="26" t="s">
        <v>97</v>
      </c>
      <c r="Q48" s="74">
        <v>44256</v>
      </c>
      <c r="R48" s="74">
        <v>44561</v>
      </c>
      <c r="S48" s="57">
        <v>44295</v>
      </c>
      <c r="T48" s="28" t="s">
        <v>468</v>
      </c>
      <c r="U48" s="28" t="s">
        <v>543</v>
      </c>
      <c r="V48" s="28" t="s">
        <v>106</v>
      </c>
      <c r="W48" s="26">
        <v>0</v>
      </c>
      <c r="X48" s="26">
        <v>0</v>
      </c>
      <c r="Y48" s="6"/>
    </row>
    <row r="49" spans="1:25" ht="12" customHeight="1" x14ac:dyDescent="0.2">
      <c r="A49" s="19" t="s">
        <v>517</v>
      </c>
      <c r="B49" s="20">
        <v>1</v>
      </c>
      <c r="C49" s="21">
        <v>2021</v>
      </c>
      <c r="D49" s="32" t="s">
        <v>511</v>
      </c>
      <c r="E49" s="29" t="s">
        <v>513</v>
      </c>
      <c r="F49" s="23">
        <v>43892</v>
      </c>
      <c r="G49" s="26" t="s">
        <v>496</v>
      </c>
      <c r="H49" s="22" t="s">
        <v>497</v>
      </c>
      <c r="I49" s="25" t="s">
        <v>498</v>
      </c>
      <c r="J49" s="32" t="s">
        <v>499</v>
      </c>
      <c r="K49" s="8" t="s">
        <v>99</v>
      </c>
      <c r="L49" s="26" t="s">
        <v>500</v>
      </c>
      <c r="M49" s="26">
        <v>1</v>
      </c>
      <c r="N49" s="26" t="s">
        <v>515</v>
      </c>
      <c r="O49" s="26" t="s">
        <v>515</v>
      </c>
      <c r="P49" s="26" t="s">
        <v>501</v>
      </c>
      <c r="Q49" s="74">
        <v>44287</v>
      </c>
      <c r="R49" s="74">
        <v>44316</v>
      </c>
      <c r="S49" s="57"/>
      <c r="T49" s="28"/>
      <c r="U49" s="28"/>
      <c r="V49" s="28" t="s">
        <v>106</v>
      </c>
      <c r="W49" s="26">
        <v>0</v>
      </c>
      <c r="X49" s="26">
        <v>0</v>
      </c>
      <c r="Y49" s="6"/>
    </row>
    <row r="50" spans="1:25" ht="12" customHeight="1" x14ac:dyDescent="0.2">
      <c r="A50" s="19" t="s">
        <v>518</v>
      </c>
      <c r="B50" s="20">
        <v>1</v>
      </c>
      <c r="C50" s="21">
        <v>2021</v>
      </c>
      <c r="D50" s="32" t="s">
        <v>511</v>
      </c>
      <c r="E50" s="29" t="s">
        <v>513</v>
      </c>
      <c r="F50" s="23">
        <v>43892</v>
      </c>
      <c r="G50" s="26" t="s">
        <v>496</v>
      </c>
      <c r="H50" s="22" t="s">
        <v>497</v>
      </c>
      <c r="I50" s="25" t="s">
        <v>502</v>
      </c>
      <c r="J50" s="32" t="s">
        <v>503</v>
      </c>
      <c r="K50" s="8" t="s">
        <v>99</v>
      </c>
      <c r="L50" s="26" t="s">
        <v>504</v>
      </c>
      <c r="M50" s="26">
        <v>0.9</v>
      </c>
      <c r="N50" s="26" t="s">
        <v>90</v>
      </c>
      <c r="O50" s="26" t="s">
        <v>516</v>
      </c>
      <c r="P50" s="26" t="s">
        <v>505</v>
      </c>
      <c r="Q50" s="74">
        <v>44317</v>
      </c>
      <c r="R50" s="74">
        <v>44530</v>
      </c>
      <c r="S50" s="57"/>
      <c r="T50" s="28"/>
      <c r="U50" s="28"/>
      <c r="V50" s="28" t="s">
        <v>106</v>
      </c>
      <c r="W50" s="26">
        <v>0</v>
      </c>
      <c r="X50" s="26">
        <v>0</v>
      </c>
      <c r="Y50" s="6"/>
    </row>
    <row r="51" spans="1:25" ht="12" customHeight="1" x14ac:dyDescent="0.2">
      <c r="A51" s="19" t="s">
        <v>519</v>
      </c>
      <c r="B51" s="20">
        <v>1</v>
      </c>
      <c r="C51" s="21">
        <v>2021</v>
      </c>
      <c r="D51" s="32" t="s">
        <v>512</v>
      </c>
      <c r="E51" s="29" t="s">
        <v>514</v>
      </c>
      <c r="F51" s="23">
        <v>44279</v>
      </c>
      <c r="G51" s="26" t="s">
        <v>506</v>
      </c>
      <c r="H51" s="22" t="s">
        <v>507</v>
      </c>
      <c r="I51" s="25" t="s">
        <v>508</v>
      </c>
      <c r="J51" s="32" t="s">
        <v>509</v>
      </c>
      <c r="K51" s="8" t="s">
        <v>96</v>
      </c>
      <c r="L51" s="26" t="s">
        <v>510</v>
      </c>
      <c r="M51" s="26">
        <v>1</v>
      </c>
      <c r="N51" s="26" t="s">
        <v>515</v>
      </c>
      <c r="O51" s="26" t="s">
        <v>515</v>
      </c>
      <c r="P51" s="26" t="s">
        <v>501</v>
      </c>
      <c r="Q51" s="74">
        <v>44291</v>
      </c>
      <c r="R51" s="74">
        <v>44392</v>
      </c>
      <c r="S51" s="57"/>
      <c r="T51" s="28"/>
      <c r="U51" s="28"/>
      <c r="V51" s="28" t="s">
        <v>106</v>
      </c>
      <c r="W51" s="26">
        <v>0</v>
      </c>
      <c r="X51" s="26">
        <v>0</v>
      </c>
      <c r="Y51" s="6"/>
    </row>
  </sheetData>
  <autoFilter ref="A6:Y51"/>
  <mergeCells count="8">
    <mergeCell ref="A5:R5"/>
    <mergeCell ref="A1:E4"/>
    <mergeCell ref="F4:O4"/>
    <mergeCell ref="F1:V1"/>
    <mergeCell ref="F2:V2"/>
    <mergeCell ref="F3:V3"/>
    <mergeCell ref="P4:V4"/>
    <mergeCell ref="S5:X5"/>
  </mergeCells>
  <dataValidations count="4">
    <dataValidation allowBlank="1" showInputMessage="1" showErrorMessage="1" promptTitle="Análisis de causa" prompt="Las causas deben ser coherentes con el hallazgo  y claras en su redacción" sqref="I7"/>
    <dataValidation allowBlank="1" showInputMessage="1" showErrorMessage="1" promptTitle="Acciones a emprendes" prompt="Las acciones deben estar enfocadas a eliminar la causa detectada, debe ser realizable en un período de tiempo no superior a doce (12) meses" sqref="J7"/>
    <dataValidation allowBlank="1" showInputMessage="1" showErrorMessage="1" promptTitle="Fecha de cumplimiento" prompt="Las fechas de cumplimiento deben ser reales no superar los doce (12) meses" sqref="R7"/>
    <dataValidation allowBlank="1" showInputMessage="1" showErrorMessage="1" promptTitle="Indicador" prompt="Aplicable, coherente y medible" sqref="L7"/>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workbookViewId="0">
      <selection activeCell="A29" sqref="A29"/>
    </sheetView>
  </sheetViews>
  <sheetFormatPr baseColWidth="10" defaultRowHeight="12.75" x14ac:dyDescent="0.2"/>
  <cols>
    <col min="3" max="3" width="7.28515625" customWidth="1"/>
    <col min="7" max="7" width="11.42578125" style="68"/>
    <col min="19" max="19" width="11.42578125" style="69"/>
    <col min="20" max="20" width="11.42578125" style="70"/>
  </cols>
  <sheetData>
    <row r="1" spans="1:25" ht="15.75" x14ac:dyDescent="0.25">
      <c r="A1" s="64" t="s">
        <v>116</v>
      </c>
      <c r="T1" s="70" t="s">
        <v>11</v>
      </c>
    </row>
    <row r="2" spans="1:25" s="9" customFormat="1" ht="49.5" customHeight="1" x14ac:dyDescent="0.2">
      <c r="A2" s="60" t="s">
        <v>137</v>
      </c>
      <c r="B2" s="60" t="s">
        <v>28</v>
      </c>
      <c r="C2" s="60" t="s">
        <v>27</v>
      </c>
      <c r="D2" s="60" t="s">
        <v>26</v>
      </c>
      <c r="E2" s="60" t="s">
        <v>17</v>
      </c>
      <c r="F2" s="60" t="s">
        <v>0</v>
      </c>
      <c r="G2" s="53" t="s">
        <v>8</v>
      </c>
      <c r="H2" s="16" t="s">
        <v>10</v>
      </c>
      <c r="I2" s="60" t="s">
        <v>20</v>
      </c>
      <c r="J2" s="60" t="s">
        <v>19</v>
      </c>
      <c r="K2" s="60" t="s">
        <v>1</v>
      </c>
      <c r="L2" s="60" t="s">
        <v>15</v>
      </c>
      <c r="M2" s="60" t="s">
        <v>2</v>
      </c>
      <c r="N2" s="60" t="s">
        <v>3</v>
      </c>
      <c r="O2" s="60" t="s">
        <v>25</v>
      </c>
      <c r="P2" s="60" t="s">
        <v>4</v>
      </c>
      <c r="Q2" s="53" t="s">
        <v>5</v>
      </c>
      <c r="R2" s="53" t="s">
        <v>6</v>
      </c>
      <c r="S2" s="53" t="s">
        <v>7</v>
      </c>
      <c r="T2" s="71" t="s">
        <v>12</v>
      </c>
      <c r="U2" s="61" t="s">
        <v>18</v>
      </c>
      <c r="V2" s="61" t="s">
        <v>13</v>
      </c>
      <c r="W2" s="61" t="s">
        <v>14</v>
      </c>
      <c r="X2" s="61" t="s">
        <v>109</v>
      </c>
      <c r="Y2" s="66" t="s">
        <v>110</v>
      </c>
    </row>
    <row r="3" spans="1:25" x14ac:dyDescent="0.2">
      <c r="A3" t="s">
        <v>460</v>
      </c>
      <c r="B3" t="s">
        <v>149</v>
      </c>
      <c r="C3">
        <v>1</v>
      </c>
      <c r="D3">
        <v>2020</v>
      </c>
      <c r="E3" t="s">
        <v>142</v>
      </c>
      <c r="F3" t="s">
        <v>87</v>
      </c>
      <c r="G3" s="68">
        <v>43921</v>
      </c>
      <c r="H3" t="s">
        <v>144</v>
      </c>
      <c r="I3" t="s">
        <v>145</v>
      </c>
      <c r="J3" t="s">
        <v>146</v>
      </c>
      <c r="K3" t="s">
        <v>147</v>
      </c>
      <c r="L3" t="s">
        <v>99</v>
      </c>
      <c r="M3" t="s">
        <v>148</v>
      </c>
      <c r="N3">
        <v>1</v>
      </c>
      <c r="O3" t="s">
        <v>150</v>
      </c>
      <c r="P3" t="s">
        <v>151</v>
      </c>
      <c r="Q3" t="s">
        <v>143</v>
      </c>
      <c r="R3" s="68">
        <v>43917</v>
      </c>
      <c r="S3" s="70">
        <v>44227</v>
      </c>
      <c r="T3" s="70">
        <v>44230</v>
      </c>
      <c r="U3" t="s">
        <v>376</v>
      </c>
      <c r="V3" t="s">
        <v>456</v>
      </c>
      <c r="W3" t="s">
        <v>139</v>
      </c>
      <c r="X3">
        <v>1</v>
      </c>
      <c r="Y3">
        <v>0</v>
      </c>
    </row>
    <row r="4" spans="1:25" x14ac:dyDescent="0.2">
      <c r="A4" t="s">
        <v>460</v>
      </c>
      <c r="B4" t="s">
        <v>230</v>
      </c>
      <c r="C4">
        <v>1</v>
      </c>
      <c r="D4">
        <v>2020</v>
      </c>
      <c r="E4" t="s">
        <v>86</v>
      </c>
      <c r="F4" t="s">
        <v>231</v>
      </c>
      <c r="G4" s="68">
        <v>43952</v>
      </c>
      <c r="H4" t="s">
        <v>224</v>
      </c>
      <c r="I4" t="s">
        <v>225</v>
      </c>
      <c r="J4" t="s">
        <v>226</v>
      </c>
      <c r="K4" t="s">
        <v>227</v>
      </c>
      <c r="L4" t="s">
        <v>99</v>
      </c>
      <c r="M4" t="s">
        <v>228</v>
      </c>
      <c r="N4">
        <v>1</v>
      </c>
      <c r="O4" t="s">
        <v>100</v>
      </c>
      <c r="P4" t="s">
        <v>101</v>
      </c>
      <c r="Q4" t="s">
        <v>229</v>
      </c>
      <c r="R4" s="68">
        <v>43987</v>
      </c>
      <c r="S4" s="70">
        <v>44226</v>
      </c>
      <c r="T4" s="70">
        <v>44318</v>
      </c>
      <c r="U4" t="s">
        <v>108</v>
      </c>
      <c r="V4" t="s">
        <v>454</v>
      </c>
      <c r="W4" t="s">
        <v>139</v>
      </c>
      <c r="X4">
        <v>0</v>
      </c>
      <c r="Y4">
        <v>0</v>
      </c>
    </row>
    <row r="5" spans="1:25" x14ac:dyDescent="0.2">
      <c r="A5" t="s">
        <v>460</v>
      </c>
      <c r="B5" t="s">
        <v>343</v>
      </c>
      <c r="C5">
        <v>1</v>
      </c>
      <c r="D5">
        <v>2020</v>
      </c>
      <c r="E5" t="s">
        <v>165</v>
      </c>
      <c r="F5" t="s">
        <v>346</v>
      </c>
      <c r="G5" s="68">
        <v>44090</v>
      </c>
      <c r="H5" t="s">
        <v>327</v>
      </c>
      <c r="I5" t="s">
        <v>328</v>
      </c>
      <c r="J5" t="s">
        <v>329</v>
      </c>
      <c r="K5" t="s">
        <v>330</v>
      </c>
      <c r="L5" t="s">
        <v>99</v>
      </c>
      <c r="M5" t="s">
        <v>331</v>
      </c>
      <c r="N5">
        <v>1</v>
      </c>
      <c r="O5" t="s">
        <v>90</v>
      </c>
      <c r="P5" t="s">
        <v>166</v>
      </c>
      <c r="Q5" t="s">
        <v>332</v>
      </c>
      <c r="R5" s="68">
        <v>44166</v>
      </c>
      <c r="S5" s="70">
        <v>44227</v>
      </c>
      <c r="T5" s="70">
        <v>44231</v>
      </c>
      <c r="U5" t="s">
        <v>249</v>
      </c>
      <c r="V5" t="s">
        <v>452</v>
      </c>
      <c r="W5" t="s">
        <v>139</v>
      </c>
      <c r="X5">
        <v>0</v>
      </c>
      <c r="Y5">
        <v>0</v>
      </c>
    </row>
    <row r="6" spans="1:25" x14ac:dyDescent="0.2">
      <c r="A6" t="s">
        <v>460</v>
      </c>
      <c r="B6" t="s">
        <v>344</v>
      </c>
      <c r="C6">
        <v>1</v>
      </c>
      <c r="D6">
        <v>2020</v>
      </c>
      <c r="E6" t="s">
        <v>165</v>
      </c>
      <c r="F6" t="s">
        <v>346</v>
      </c>
      <c r="G6" s="68">
        <v>44090</v>
      </c>
      <c r="H6" t="s">
        <v>333</v>
      </c>
      <c r="I6" t="s">
        <v>334</v>
      </c>
      <c r="J6" t="s">
        <v>335</v>
      </c>
      <c r="K6" t="s">
        <v>336</v>
      </c>
      <c r="L6" t="s">
        <v>99</v>
      </c>
      <c r="M6" t="s">
        <v>337</v>
      </c>
      <c r="N6">
        <v>1</v>
      </c>
      <c r="O6" t="s">
        <v>90</v>
      </c>
      <c r="P6" t="s">
        <v>347</v>
      </c>
      <c r="Q6" t="s">
        <v>338</v>
      </c>
      <c r="R6" s="68">
        <v>44166</v>
      </c>
      <c r="S6" s="70">
        <v>44227</v>
      </c>
      <c r="T6" s="70">
        <v>44231</v>
      </c>
      <c r="U6" t="s">
        <v>249</v>
      </c>
      <c r="V6" t="s">
        <v>453</v>
      </c>
      <c r="W6" t="s">
        <v>139</v>
      </c>
      <c r="X6">
        <v>0</v>
      </c>
      <c r="Y6">
        <v>0</v>
      </c>
    </row>
    <row r="7" spans="1:25" x14ac:dyDescent="0.2">
      <c r="A7" t="s">
        <v>460</v>
      </c>
      <c r="B7" t="s">
        <v>358</v>
      </c>
      <c r="C7">
        <v>3</v>
      </c>
      <c r="D7">
        <v>2020</v>
      </c>
      <c r="E7" t="s">
        <v>349</v>
      </c>
      <c r="F7" t="s">
        <v>350</v>
      </c>
      <c r="G7" s="68">
        <v>44091</v>
      </c>
      <c r="H7" t="s">
        <v>354</v>
      </c>
      <c r="I7" t="s">
        <v>351</v>
      </c>
      <c r="J7" t="s">
        <v>355</v>
      </c>
      <c r="K7" t="s">
        <v>356</v>
      </c>
      <c r="L7" t="s">
        <v>99</v>
      </c>
      <c r="M7" t="s">
        <v>357</v>
      </c>
      <c r="N7" t="s">
        <v>485</v>
      </c>
      <c r="O7" t="s">
        <v>90</v>
      </c>
      <c r="P7" t="s">
        <v>352</v>
      </c>
      <c r="Q7" t="s">
        <v>353</v>
      </c>
      <c r="R7" s="68">
        <v>44105</v>
      </c>
      <c r="S7" s="70">
        <v>44211</v>
      </c>
      <c r="T7" s="70">
        <v>44232</v>
      </c>
      <c r="U7" t="s">
        <v>108</v>
      </c>
      <c r="V7" t="s">
        <v>455</v>
      </c>
      <c r="W7" t="s">
        <v>139</v>
      </c>
      <c r="X7">
        <v>0</v>
      </c>
      <c r="Y7">
        <v>0</v>
      </c>
    </row>
    <row r="8" spans="1:25" x14ac:dyDescent="0.2">
      <c r="A8" s="94" t="s">
        <v>484</v>
      </c>
      <c r="B8" s="94" t="s">
        <v>222</v>
      </c>
      <c r="C8" s="94">
        <v>1</v>
      </c>
      <c r="D8" s="94">
        <v>2020</v>
      </c>
      <c r="E8" s="94" t="s">
        <v>86</v>
      </c>
      <c r="F8" s="94" t="s">
        <v>164</v>
      </c>
      <c r="G8" s="95">
        <v>43972</v>
      </c>
      <c r="H8" s="94" t="s">
        <v>211</v>
      </c>
      <c r="I8" s="94" t="s">
        <v>212</v>
      </c>
      <c r="J8" s="94" t="s">
        <v>213</v>
      </c>
      <c r="K8" s="94" t="s">
        <v>214</v>
      </c>
      <c r="L8" s="94" t="s">
        <v>96</v>
      </c>
      <c r="M8" s="94" t="s">
        <v>215</v>
      </c>
      <c r="N8" s="94">
        <v>1</v>
      </c>
      <c r="O8" s="94" t="s">
        <v>100</v>
      </c>
      <c r="P8" s="94" t="s">
        <v>101</v>
      </c>
      <c r="Q8" s="94" t="s">
        <v>206</v>
      </c>
      <c r="R8" s="95">
        <v>44013</v>
      </c>
      <c r="S8" s="96">
        <v>44255</v>
      </c>
      <c r="T8" s="96">
        <v>44319</v>
      </c>
      <c r="U8" s="94" t="s">
        <v>108</v>
      </c>
      <c r="V8" s="94" t="s">
        <v>481</v>
      </c>
      <c r="W8" s="94" t="s">
        <v>139</v>
      </c>
      <c r="X8" s="94">
        <v>0</v>
      </c>
      <c r="Y8" s="94">
        <v>0</v>
      </c>
    </row>
    <row r="9" spans="1:25" x14ac:dyDescent="0.2">
      <c r="A9" s="94" t="s">
        <v>484</v>
      </c>
      <c r="B9" s="94" t="s">
        <v>300</v>
      </c>
      <c r="C9" s="94">
        <v>1</v>
      </c>
      <c r="D9" s="94">
        <v>2020</v>
      </c>
      <c r="E9" s="94" t="s">
        <v>82</v>
      </c>
      <c r="F9" s="94" t="s">
        <v>440</v>
      </c>
      <c r="G9" s="95">
        <v>44098</v>
      </c>
      <c r="H9" s="94" t="s">
        <v>289</v>
      </c>
      <c r="I9" s="94" t="s">
        <v>77</v>
      </c>
      <c r="J9" s="94" t="s">
        <v>290</v>
      </c>
      <c r="K9" s="94" t="s">
        <v>291</v>
      </c>
      <c r="L9" s="94" t="s">
        <v>99</v>
      </c>
      <c r="M9" s="94" t="s">
        <v>292</v>
      </c>
      <c r="N9" s="94">
        <v>1</v>
      </c>
      <c r="O9" s="94" t="s">
        <v>97</v>
      </c>
      <c r="P9" s="94" t="s">
        <v>98</v>
      </c>
      <c r="Q9" s="94" t="s">
        <v>252</v>
      </c>
      <c r="R9" s="95">
        <v>44105</v>
      </c>
      <c r="S9" s="96">
        <v>44377</v>
      </c>
      <c r="T9" s="96">
        <v>44260</v>
      </c>
      <c r="U9" s="94" t="s">
        <v>468</v>
      </c>
      <c r="V9" s="94" t="s">
        <v>469</v>
      </c>
      <c r="W9" s="94" t="s">
        <v>139</v>
      </c>
      <c r="X9" s="94">
        <v>0</v>
      </c>
      <c r="Y9" s="94">
        <v>0</v>
      </c>
    </row>
    <row r="10" spans="1:25" x14ac:dyDescent="0.2">
      <c r="A10" s="94" t="s">
        <v>484</v>
      </c>
      <c r="B10" s="94" t="s">
        <v>310</v>
      </c>
      <c r="C10" s="94">
        <v>3</v>
      </c>
      <c r="D10" s="94">
        <v>2020</v>
      </c>
      <c r="E10" s="94" t="s">
        <v>302</v>
      </c>
      <c r="F10" s="94" t="s">
        <v>242</v>
      </c>
      <c r="G10" s="95">
        <v>44063</v>
      </c>
      <c r="H10" s="94" t="s">
        <v>303</v>
      </c>
      <c r="I10" s="94" t="s">
        <v>304</v>
      </c>
      <c r="J10" s="94" t="s">
        <v>305</v>
      </c>
      <c r="K10" s="94" t="s">
        <v>306</v>
      </c>
      <c r="L10" s="94" t="s">
        <v>99</v>
      </c>
      <c r="M10" s="94" t="s">
        <v>307</v>
      </c>
      <c r="N10" s="94">
        <v>1</v>
      </c>
      <c r="O10" s="94" t="s">
        <v>90</v>
      </c>
      <c r="P10" s="94" t="s">
        <v>308</v>
      </c>
      <c r="Q10" s="94" t="s">
        <v>309</v>
      </c>
      <c r="R10" s="95">
        <v>44075</v>
      </c>
      <c r="S10" s="96">
        <v>44255</v>
      </c>
      <c r="T10" s="96">
        <v>44260</v>
      </c>
      <c r="U10" s="94" t="s">
        <v>249</v>
      </c>
      <c r="V10" s="94" t="s">
        <v>478</v>
      </c>
      <c r="W10" s="94" t="s">
        <v>139</v>
      </c>
      <c r="X10" s="94">
        <v>0</v>
      </c>
      <c r="Y10" s="94">
        <v>0</v>
      </c>
    </row>
    <row r="11" spans="1:25" x14ac:dyDescent="0.2">
      <c r="A11" s="94" t="s">
        <v>484</v>
      </c>
      <c r="B11" s="94" t="s">
        <v>324</v>
      </c>
      <c r="C11" s="94">
        <v>1</v>
      </c>
      <c r="D11" s="94">
        <v>2020</v>
      </c>
      <c r="E11" s="94" t="s">
        <v>348</v>
      </c>
      <c r="F11" s="94" t="s">
        <v>323</v>
      </c>
      <c r="G11" s="95">
        <v>44103</v>
      </c>
      <c r="H11" s="94" t="s">
        <v>311</v>
      </c>
      <c r="I11" s="94" t="s">
        <v>312</v>
      </c>
      <c r="J11" s="94" t="s">
        <v>313</v>
      </c>
      <c r="K11" s="94" t="s">
        <v>314</v>
      </c>
      <c r="L11" s="94" t="s">
        <v>99</v>
      </c>
      <c r="M11" s="94" t="s">
        <v>315</v>
      </c>
      <c r="N11" s="94">
        <v>1</v>
      </c>
      <c r="O11" s="94" t="s">
        <v>163</v>
      </c>
      <c r="P11" s="94" t="s">
        <v>163</v>
      </c>
      <c r="Q11" s="94" t="s">
        <v>162</v>
      </c>
      <c r="R11" s="95">
        <v>44117</v>
      </c>
      <c r="S11" s="96">
        <v>44242</v>
      </c>
      <c r="T11" s="96">
        <v>44242</v>
      </c>
      <c r="U11" s="94" t="s">
        <v>107</v>
      </c>
      <c r="V11" s="94" t="s">
        <v>461</v>
      </c>
      <c r="W11" s="94" t="s">
        <v>139</v>
      </c>
      <c r="X11" s="94">
        <v>0</v>
      </c>
      <c r="Y11" s="94">
        <v>0</v>
      </c>
    </row>
    <row r="12" spans="1:25" x14ac:dyDescent="0.2">
      <c r="A12" s="94" t="s">
        <v>484</v>
      </c>
      <c r="B12" s="94" t="s">
        <v>325</v>
      </c>
      <c r="C12" s="94">
        <v>1</v>
      </c>
      <c r="D12" s="94">
        <v>2020</v>
      </c>
      <c r="E12" s="94" t="s">
        <v>348</v>
      </c>
      <c r="F12" s="94" t="s">
        <v>323</v>
      </c>
      <c r="G12" s="95">
        <v>44103</v>
      </c>
      <c r="H12" s="94" t="s">
        <v>316</v>
      </c>
      <c r="I12" s="94" t="s">
        <v>317</v>
      </c>
      <c r="J12" s="94" t="s">
        <v>318</v>
      </c>
      <c r="K12" s="94" t="s">
        <v>319</v>
      </c>
      <c r="L12" s="94" t="s">
        <v>99</v>
      </c>
      <c r="M12" s="94" t="s">
        <v>315</v>
      </c>
      <c r="N12" s="94">
        <v>1</v>
      </c>
      <c r="O12" s="94" t="s">
        <v>163</v>
      </c>
      <c r="P12" s="94" t="s">
        <v>163</v>
      </c>
      <c r="Q12" s="94" t="s">
        <v>162</v>
      </c>
      <c r="R12" s="95">
        <v>44117</v>
      </c>
      <c r="S12" s="96">
        <v>44242</v>
      </c>
      <c r="T12" s="96">
        <v>44242</v>
      </c>
      <c r="U12" s="94" t="s">
        <v>107</v>
      </c>
      <c r="V12" s="94" t="s">
        <v>462</v>
      </c>
      <c r="W12" s="94" t="s">
        <v>139</v>
      </c>
      <c r="X12" s="94">
        <v>0</v>
      </c>
      <c r="Y12" s="94">
        <v>0</v>
      </c>
    </row>
    <row r="13" spans="1:25" x14ac:dyDescent="0.2">
      <c r="A13" s="94" t="s">
        <v>484</v>
      </c>
      <c r="B13" s="94" t="s">
        <v>326</v>
      </c>
      <c r="C13" s="94">
        <v>1</v>
      </c>
      <c r="D13" s="94">
        <v>2020</v>
      </c>
      <c r="E13" s="94" t="s">
        <v>348</v>
      </c>
      <c r="F13" s="94" t="s">
        <v>323</v>
      </c>
      <c r="G13" s="95">
        <v>44103</v>
      </c>
      <c r="H13" s="94" t="s">
        <v>320</v>
      </c>
      <c r="I13" s="94" t="s">
        <v>317</v>
      </c>
      <c r="J13" s="94" t="s">
        <v>321</v>
      </c>
      <c r="K13" s="94" t="s">
        <v>322</v>
      </c>
      <c r="L13" s="94" t="s">
        <v>99</v>
      </c>
      <c r="M13" s="94" t="s">
        <v>315</v>
      </c>
      <c r="N13" s="94">
        <v>1</v>
      </c>
      <c r="O13" s="94" t="s">
        <v>163</v>
      </c>
      <c r="P13" s="94" t="s">
        <v>163</v>
      </c>
      <c r="Q13" s="94" t="s">
        <v>162</v>
      </c>
      <c r="R13" s="95">
        <v>44117</v>
      </c>
      <c r="S13" s="96">
        <v>44242</v>
      </c>
      <c r="T13" s="96">
        <v>44242</v>
      </c>
      <c r="U13" s="94" t="s">
        <v>107</v>
      </c>
      <c r="V13" s="94" t="s">
        <v>463</v>
      </c>
      <c r="W13" s="94" t="s">
        <v>139</v>
      </c>
      <c r="X13" s="94">
        <v>0</v>
      </c>
      <c r="Y13" s="94">
        <v>0</v>
      </c>
    </row>
    <row r="14" spans="1:25" x14ac:dyDescent="0.2">
      <c r="A14" s="94" t="s">
        <v>484</v>
      </c>
      <c r="B14" s="94" t="s">
        <v>375</v>
      </c>
      <c r="C14" s="94">
        <v>2</v>
      </c>
      <c r="D14" s="94">
        <v>2020</v>
      </c>
      <c r="E14" s="94" t="s">
        <v>82</v>
      </c>
      <c r="F14" s="94" t="s">
        <v>393</v>
      </c>
      <c r="G14" s="95">
        <v>44127</v>
      </c>
      <c r="H14" s="94" t="s">
        <v>369</v>
      </c>
      <c r="I14" s="94" t="s">
        <v>370</v>
      </c>
      <c r="J14" s="94" t="s">
        <v>372</v>
      </c>
      <c r="K14" s="94" t="s">
        <v>373</v>
      </c>
      <c r="L14" s="94" t="s">
        <v>89</v>
      </c>
      <c r="M14" s="94" t="s">
        <v>374</v>
      </c>
      <c r="N14" s="94">
        <v>4</v>
      </c>
      <c r="O14" s="94" t="s">
        <v>97</v>
      </c>
      <c r="P14" s="94" t="s">
        <v>394</v>
      </c>
      <c r="Q14" s="94" t="s">
        <v>371</v>
      </c>
      <c r="R14" s="95">
        <v>44140</v>
      </c>
      <c r="S14" s="96">
        <v>44255</v>
      </c>
      <c r="T14" s="96">
        <v>44260</v>
      </c>
      <c r="U14" s="94" t="s">
        <v>468</v>
      </c>
      <c r="V14" s="94" t="s">
        <v>470</v>
      </c>
      <c r="W14" s="94" t="s">
        <v>139</v>
      </c>
      <c r="X14" s="94">
        <v>0</v>
      </c>
      <c r="Y14" s="94">
        <v>0</v>
      </c>
    </row>
    <row r="15" spans="1:25" x14ac:dyDescent="0.2">
      <c r="A15" s="94" t="s">
        <v>484</v>
      </c>
      <c r="B15" s="94" t="s">
        <v>392</v>
      </c>
      <c r="C15" s="94">
        <v>3</v>
      </c>
      <c r="D15" s="94">
        <v>2020</v>
      </c>
      <c r="E15" s="94" t="s">
        <v>165</v>
      </c>
      <c r="F15" s="94" t="s">
        <v>391</v>
      </c>
      <c r="G15" s="95">
        <v>44152</v>
      </c>
      <c r="H15" s="94" t="s">
        <v>382</v>
      </c>
      <c r="I15" s="94" t="s">
        <v>195</v>
      </c>
      <c r="J15" s="94" t="s">
        <v>383</v>
      </c>
      <c r="K15" s="94" t="s">
        <v>389</v>
      </c>
      <c r="L15" s="94" t="s">
        <v>99</v>
      </c>
      <c r="M15" s="94" t="s">
        <v>390</v>
      </c>
      <c r="N15" s="94">
        <v>1</v>
      </c>
      <c r="O15" s="94" t="s">
        <v>90</v>
      </c>
      <c r="P15" s="94" t="s">
        <v>166</v>
      </c>
      <c r="Q15" s="94" t="s">
        <v>386</v>
      </c>
      <c r="R15" s="95">
        <v>44166</v>
      </c>
      <c r="S15" s="96">
        <v>44377</v>
      </c>
      <c r="T15" s="96">
        <v>44260</v>
      </c>
      <c r="U15" s="94" t="s">
        <v>249</v>
      </c>
      <c r="V15" s="94" t="s">
        <v>479</v>
      </c>
      <c r="W15" s="94" t="s">
        <v>139</v>
      </c>
      <c r="X15" s="94">
        <v>0</v>
      </c>
      <c r="Y15" s="94">
        <v>0</v>
      </c>
    </row>
    <row r="16" spans="1:25" x14ac:dyDescent="0.2">
      <c r="A16" t="s">
        <v>549</v>
      </c>
      <c r="B16" t="s">
        <v>159</v>
      </c>
      <c r="C16">
        <v>2</v>
      </c>
      <c r="D16">
        <v>2020</v>
      </c>
      <c r="E16" t="s">
        <v>158</v>
      </c>
      <c r="F16" t="s">
        <v>160</v>
      </c>
      <c r="G16" s="68">
        <v>43934</v>
      </c>
      <c r="H16" t="s">
        <v>154</v>
      </c>
      <c r="I16" t="s">
        <v>152</v>
      </c>
      <c r="J16" t="s">
        <v>155</v>
      </c>
      <c r="K16" t="s">
        <v>156</v>
      </c>
      <c r="L16" t="s">
        <v>99</v>
      </c>
      <c r="M16" t="s">
        <v>157</v>
      </c>
      <c r="N16">
        <v>1</v>
      </c>
      <c r="O16" t="s">
        <v>150</v>
      </c>
      <c r="P16" t="s">
        <v>161</v>
      </c>
      <c r="Q16" t="s">
        <v>153</v>
      </c>
      <c r="R16" s="68">
        <v>43969</v>
      </c>
      <c r="S16" s="70">
        <v>44286</v>
      </c>
      <c r="T16" s="70">
        <v>44292</v>
      </c>
      <c r="U16" t="s">
        <v>376</v>
      </c>
      <c r="V16" t="s">
        <v>495</v>
      </c>
      <c r="W16" t="s">
        <v>139</v>
      </c>
      <c r="X16">
        <v>2</v>
      </c>
      <c r="Y16">
        <v>0</v>
      </c>
    </row>
    <row r="17" spans="1:25" x14ac:dyDescent="0.2">
      <c r="A17" t="s">
        <v>549</v>
      </c>
      <c r="B17" t="s">
        <v>192</v>
      </c>
      <c r="C17">
        <v>2</v>
      </c>
      <c r="D17">
        <v>2020</v>
      </c>
      <c r="E17" t="s">
        <v>141</v>
      </c>
      <c r="F17" t="s">
        <v>191</v>
      </c>
      <c r="G17" s="68">
        <v>43979</v>
      </c>
      <c r="H17" t="s">
        <v>175</v>
      </c>
      <c r="I17" t="s">
        <v>176</v>
      </c>
      <c r="J17" t="s">
        <v>181</v>
      </c>
      <c r="K17" t="s">
        <v>182</v>
      </c>
      <c r="L17" t="s">
        <v>96</v>
      </c>
      <c r="M17" t="s">
        <v>183</v>
      </c>
      <c r="N17">
        <v>1</v>
      </c>
      <c r="O17" t="s">
        <v>95</v>
      </c>
      <c r="P17" t="s">
        <v>194</v>
      </c>
      <c r="Q17" t="s">
        <v>180</v>
      </c>
      <c r="R17" s="68">
        <v>43959</v>
      </c>
      <c r="S17" s="70">
        <v>44267</v>
      </c>
      <c r="T17" s="70">
        <v>44270</v>
      </c>
      <c r="U17" t="s">
        <v>105</v>
      </c>
      <c r="V17" t="s">
        <v>548</v>
      </c>
      <c r="W17" t="s">
        <v>139</v>
      </c>
      <c r="X17">
        <v>1</v>
      </c>
      <c r="Y17">
        <v>0</v>
      </c>
    </row>
    <row r="18" spans="1:25" x14ac:dyDescent="0.2">
      <c r="A18" t="s">
        <v>549</v>
      </c>
      <c r="B18" t="s">
        <v>203</v>
      </c>
      <c r="C18">
        <v>1</v>
      </c>
      <c r="D18">
        <v>2020</v>
      </c>
      <c r="E18" t="s">
        <v>196</v>
      </c>
      <c r="F18" t="s">
        <v>232</v>
      </c>
      <c r="G18" s="68">
        <v>43948</v>
      </c>
      <c r="H18" t="s">
        <v>204</v>
      </c>
      <c r="I18" t="s">
        <v>197</v>
      </c>
      <c r="J18" t="s">
        <v>198</v>
      </c>
      <c r="K18" t="s">
        <v>199</v>
      </c>
      <c r="L18" t="s">
        <v>99</v>
      </c>
      <c r="M18" t="s">
        <v>200</v>
      </c>
      <c r="N18">
        <v>1</v>
      </c>
      <c r="O18" t="s">
        <v>97</v>
      </c>
      <c r="P18" t="s">
        <v>98</v>
      </c>
      <c r="Q18" t="s">
        <v>241</v>
      </c>
      <c r="R18" s="68">
        <v>44014</v>
      </c>
      <c r="S18" s="70">
        <v>44286</v>
      </c>
      <c r="T18" s="70">
        <v>44295</v>
      </c>
      <c r="U18" t="s">
        <v>468</v>
      </c>
      <c r="V18" t="s">
        <v>537</v>
      </c>
      <c r="W18" t="s">
        <v>139</v>
      </c>
      <c r="X18">
        <v>2</v>
      </c>
      <c r="Y18">
        <v>1</v>
      </c>
    </row>
    <row r="19" spans="1:25" x14ac:dyDescent="0.2">
      <c r="A19" t="s">
        <v>549</v>
      </c>
      <c r="B19" t="s">
        <v>203</v>
      </c>
      <c r="C19">
        <v>2</v>
      </c>
      <c r="D19">
        <v>2020</v>
      </c>
      <c r="E19" t="s">
        <v>196</v>
      </c>
      <c r="F19" t="s">
        <v>232</v>
      </c>
      <c r="G19" s="68">
        <v>43948</v>
      </c>
      <c r="H19" t="s">
        <v>204</v>
      </c>
      <c r="I19" t="s">
        <v>197</v>
      </c>
      <c r="J19" t="s">
        <v>198</v>
      </c>
      <c r="K19" t="s">
        <v>201</v>
      </c>
      <c r="L19" t="s">
        <v>99</v>
      </c>
      <c r="M19" t="s">
        <v>202</v>
      </c>
      <c r="N19">
        <v>1</v>
      </c>
      <c r="O19" t="s">
        <v>97</v>
      </c>
      <c r="P19" t="s">
        <v>98</v>
      </c>
      <c r="Q19" t="s">
        <v>241</v>
      </c>
      <c r="R19" s="68">
        <v>44014</v>
      </c>
      <c r="S19" s="70">
        <v>44286</v>
      </c>
      <c r="T19" s="70">
        <v>44295</v>
      </c>
      <c r="U19" t="s">
        <v>468</v>
      </c>
      <c r="V19" t="s">
        <v>538</v>
      </c>
      <c r="W19" t="s">
        <v>139</v>
      </c>
      <c r="X19">
        <v>2</v>
      </c>
      <c r="Y19">
        <v>1</v>
      </c>
    </row>
    <row r="20" spans="1:25" x14ac:dyDescent="0.2">
      <c r="A20" t="s">
        <v>549</v>
      </c>
      <c r="B20" t="s">
        <v>221</v>
      </c>
      <c r="C20">
        <v>1</v>
      </c>
      <c r="D20">
        <v>2020</v>
      </c>
      <c r="E20" t="s">
        <v>86</v>
      </c>
      <c r="F20" t="s">
        <v>164</v>
      </c>
      <c r="G20" s="68">
        <v>43972</v>
      </c>
      <c r="H20" t="s">
        <v>207</v>
      </c>
      <c r="I20" t="s">
        <v>205</v>
      </c>
      <c r="J20" t="s">
        <v>208</v>
      </c>
      <c r="K20" t="s">
        <v>209</v>
      </c>
      <c r="L20" t="s">
        <v>99</v>
      </c>
      <c r="M20" t="s">
        <v>210</v>
      </c>
      <c r="N20">
        <v>1</v>
      </c>
      <c r="O20" t="s">
        <v>100</v>
      </c>
      <c r="P20" t="s">
        <v>101</v>
      </c>
      <c r="Q20" t="s">
        <v>206</v>
      </c>
      <c r="R20" s="68">
        <v>44013</v>
      </c>
      <c r="S20" s="70">
        <v>44377</v>
      </c>
      <c r="T20" s="70">
        <v>44295</v>
      </c>
      <c r="U20" t="s">
        <v>108</v>
      </c>
      <c r="V20" t="s">
        <v>530</v>
      </c>
      <c r="W20" t="s">
        <v>139</v>
      </c>
      <c r="X20">
        <v>0</v>
      </c>
      <c r="Y20">
        <v>0</v>
      </c>
    </row>
    <row r="21" spans="1:25" x14ac:dyDescent="0.2">
      <c r="A21" t="s">
        <v>549</v>
      </c>
      <c r="B21" t="s">
        <v>223</v>
      </c>
      <c r="C21">
        <v>1</v>
      </c>
      <c r="D21">
        <v>2020</v>
      </c>
      <c r="E21" t="s">
        <v>86</v>
      </c>
      <c r="F21" t="s">
        <v>164</v>
      </c>
      <c r="G21" s="68">
        <v>43972</v>
      </c>
      <c r="H21" t="s">
        <v>216</v>
      </c>
      <c r="I21" t="s">
        <v>217</v>
      </c>
      <c r="J21" t="s">
        <v>218</v>
      </c>
      <c r="K21" t="s">
        <v>219</v>
      </c>
      <c r="L21" t="s">
        <v>99</v>
      </c>
      <c r="M21" t="s">
        <v>220</v>
      </c>
      <c r="N21">
        <v>1</v>
      </c>
      <c r="O21" t="s">
        <v>100</v>
      </c>
      <c r="P21" t="s">
        <v>101</v>
      </c>
      <c r="Q21" t="s">
        <v>206</v>
      </c>
      <c r="R21" s="68">
        <v>44013</v>
      </c>
      <c r="S21" s="70">
        <v>44270</v>
      </c>
      <c r="T21" s="70">
        <v>44295</v>
      </c>
      <c r="U21" t="s">
        <v>108</v>
      </c>
      <c r="V21" t="s">
        <v>531</v>
      </c>
      <c r="W21" t="s">
        <v>139</v>
      </c>
      <c r="X21">
        <v>0</v>
      </c>
      <c r="Y21">
        <v>0</v>
      </c>
    </row>
    <row r="22" spans="1:25" x14ac:dyDescent="0.2">
      <c r="A22" t="s">
        <v>549</v>
      </c>
      <c r="B22" t="s">
        <v>392</v>
      </c>
      <c r="C22">
        <v>1</v>
      </c>
      <c r="D22">
        <v>2020</v>
      </c>
      <c r="E22" t="s">
        <v>165</v>
      </c>
      <c r="F22" t="s">
        <v>391</v>
      </c>
      <c r="G22" s="68">
        <v>44152</v>
      </c>
      <c r="H22" t="s">
        <v>382</v>
      </c>
      <c r="I22" t="s">
        <v>195</v>
      </c>
      <c r="J22" t="s">
        <v>383</v>
      </c>
      <c r="K22" t="s">
        <v>384</v>
      </c>
      <c r="L22" t="s">
        <v>99</v>
      </c>
      <c r="M22" t="s">
        <v>385</v>
      </c>
      <c r="N22">
        <v>1</v>
      </c>
      <c r="O22" t="s">
        <v>90</v>
      </c>
      <c r="P22" t="s">
        <v>166</v>
      </c>
      <c r="Q22" t="s">
        <v>386</v>
      </c>
      <c r="R22" s="68">
        <v>44166</v>
      </c>
      <c r="S22" s="70">
        <v>44286</v>
      </c>
      <c r="T22" s="70">
        <v>44293</v>
      </c>
      <c r="U22" t="s">
        <v>249</v>
      </c>
      <c r="V22" t="s">
        <v>526</v>
      </c>
      <c r="W22" t="s">
        <v>139</v>
      </c>
      <c r="X22">
        <v>0</v>
      </c>
      <c r="Y22">
        <v>0</v>
      </c>
    </row>
    <row r="23" spans="1:25" x14ac:dyDescent="0.2">
      <c r="A23" t="s">
        <v>549</v>
      </c>
      <c r="B23" t="s">
        <v>430</v>
      </c>
      <c r="C23">
        <v>2</v>
      </c>
      <c r="D23">
        <v>2020</v>
      </c>
      <c r="E23" t="s">
        <v>395</v>
      </c>
      <c r="F23" t="s">
        <v>439</v>
      </c>
      <c r="G23" s="68">
        <v>44155</v>
      </c>
      <c r="H23" t="s">
        <v>403</v>
      </c>
      <c r="I23" t="s">
        <v>88</v>
      </c>
      <c r="J23" t="s">
        <v>437</v>
      </c>
      <c r="K23" t="s">
        <v>406</v>
      </c>
      <c r="L23" t="s">
        <v>96</v>
      </c>
      <c r="M23" t="s">
        <v>407</v>
      </c>
      <c r="N23">
        <v>1</v>
      </c>
      <c r="O23" t="s">
        <v>100</v>
      </c>
      <c r="P23" t="s">
        <v>101</v>
      </c>
      <c r="Q23" t="s">
        <v>399</v>
      </c>
      <c r="R23" s="68">
        <v>44166</v>
      </c>
      <c r="S23" s="70">
        <v>44285</v>
      </c>
      <c r="T23" s="70">
        <v>44295</v>
      </c>
      <c r="U23" t="s">
        <v>108</v>
      </c>
      <c r="V23" t="s">
        <v>532</v>
      </c>
      <c r="W23" t="s">
        <v>139</v>
      </c>
      <c r="X23">
        <v>0</v>
      </c>
      <c r="Y23">
        <v>0</v>
      </c>
    </row>
    <row r="24" spans="1:25" x14ac:dyDescent="0.2">
      <c r="A24" t="s">
        <v>549</v>
      </c>
      <c r="B24" t="s">
        <v>431</v>
      </c>
      <c r="C24">
        <v>1</v>
      </c>
      <c r="D24">
        <v>2020</v>
      </c>
      <c r="E24" t="s">
        <v>395</v>
      </c>
      <c r="F24" t="s">
        <v>439</v>
      </c>
      <c r="G24" s="68">
        <v>44155</v>
      </c>
      <c r="H24" t="s">
        <v>408</v>
      </c>
      <c r="I24" t="s">
        <v>88</v>
      </c>
      <c r="J24" t="s">
        <v>409</v>
      </c>
      <c r="K24" t="s">
        <v>410</v>
      </c>
      <c r="L24" t="s">
        <v>138</v>
      </c>
      <c r="M24" t="s">
        <v>411</v>
      </c>
      <c r="N24">
        <v>1</v>
      </c>
      <c r="O24" t="s">
        <v>100</v>
      </c>
      <c r="P24" t="s">
        <v>101</v>
      </c>
      <c r="Q24" t="s">
        <v>104</v>
      </c>
      <c r="R24" s="68">
        <v>44166</v>
      </c>
      <c r="S24" s="70">
        <v>44316</v>
      </c>
      <c r="T24" s="70">
        <v>44295</v>
      </c>
      <c r="U24" t="s">
        <v>108</v>
      </c>
      <c r="V24" t="s">
        <v>533</v>
      </c>
      <c r="W24" t="s">
        <v>139</v>
      </c>
      <c r="X24">
        <v>0</v>
      </c>
      <c r="Y24">
        <v>0</v>
      </c>
    </row>
    <row r="25" spans="1:25" x14ac:dyDescent="0.2">
      <c r="A25" t="s">
        <v>549</v>
      </c>
      <c r="B25" t="s">
        <v>434</v>
      </c>
      <c r="C25">
        <v>2</v>
      </c>
      <c r="D25">
        <v>2020</v>
      </c>
      <c r="E25" t="s">
        <v>420</v>
      </c>
      <c r="F25" t="s">
        <v>439</v>
      </c>
      <c r="G25" s="68">
        <v>44155</v>
      </c>
      <c r="H25" t="s">
        <v>426</v>
      </c>
      <c r="I25" t="s">
        <v>88</v>
      </c>
      <c r="J25" t="s">
        <v>438</v>
      </c>
      <c r="K25" t="s">
        <v>427</v>
      </c>
      <c r="L25" t="s">
        <v>138</v>
      </c>
      <c r="M25" t="s">
        <v>428</v>
      </c>
      <c r="N25">
        <v>1</v>
      </c>
      <c r="O25" t="s">
        <v>100</v>
      </c>
      <c r="P25" t="s">
        <v>101</v>
      </c>
      <c r="Q25" t="s">
        <v>104</v>
      </c>
      <c r="R25" s="68">
        <v>44166</v>
      </c>
      <c r="S25" s="70">
        <v>44286</v>
      </c>
      <c r="T25" s="70">
        <v>44295</v>
      </c>
      <c r="U25" t="s">
        <v>108</v>
      </c>
      <c r="V25" t="s">
        <v>534</v>
      </c>
      <c r="W25" t="s">
        <v>139</v>
      </c>
      <c r="X25">
        <v>0</v>
      </c>
      <c r="Y25">
        <v>0</v>
      </c>
    </row>
  </sheetData>
  <autoFilter ref="A2:Y2"/>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opLeftCell="P1" workbookViewId="0">
      <selection activeCell="V27" sqref="V27"/>
    </sheetView>
  </sheetViews>
  <sheetFormatPr baseColWidth="10" defaultRowHeight="12.75" x14ac:dyDescent="0.2"/>
  <cols>
    <col min="1" max="1" width="8" customWidth="1"/>
    <col min="3" max="3" width="7.140625" customWidth="1"/>
    <col min="4" max="4" width="10" customWidth="1"/>
    <col min="7" max="7" width="11.42578125" style="70"/>
    <col min="15" max="15" width="40.28515625" customWidth="1"/>
    <col min="16" max="16" width="29.7109375" customWidth="1"/>
    <col min="17" max="18" width="11.42578125" customWidth="1"/>
    <col min="19" max="19" width="11.42578125" style="69"/>
    <col min="20" max="20" width="11.42578125" style="70"/>
  </cols>
  <sheetData>
    <row r="1" spans="1:26" ht="15.75" x14ac:dyDescent="0.25">
      <c r="A1" s="64" t="s">
        <v>116</v>
      </c>
      <c r="T1" s="70" t="s">
        <v>11</v>
      </c>
    </row>
    <row r="2" spans="1:26" s="9" customFormat="1" ht="49.5" customHeight="1" x14ac:dyDescent="0.2">
      <c r="A2" s="65" t="s">
        <v>137</v>
      </c>
      <c r="B2" s="65" t="s">
        <v>28</v>
      </c>
      <c r="C2" s="65" t="s">
        <v>27</v>
      </c>
      <c r="D2" s="65" t="s">
        <v>26</v>
      </c>
      <c r="E2" s="65" t="s">
        <v>17</v>
      </c>
      <c r="F2" s="65" t="s">
        <v>0</v>
      </c>
      <c r="G2" s="72" t="s">
        <v>8</v>
      </c>
      <c r="H2" s="16" t="s">
        <v>10</v>
      </c>
      <c r="I2" s="65" t="s">
        <v>20</v>
      </c>
      <c r="J2" s="65" t="s">
        <v>19</v>
      </c>
      <c r="K2" s="65" t="s">
        <v>1</v>
      </c>
      <c r="L2" s="65" t="s">
        <v>15</v>
      </c>
      <c r="M2" s="65" t="s">
        <v>2</v>
      </c>
      <c r="N2" s="65" t="s">
        <v>3</v>
      </c>
      <c r="O2" s="65" t="s">
        <v>25</v>
      </c>
      <c r="P2" s="65" t="s">
        <v>4</v>
      </c>
      <c r="Q2" s="53" t="s">
        <v>5</v>
      </c>
      <c r="R2" s="53" t="s">
        <v>6</v>
      </c>
      <c r="S2" s="53" t="s">
        <v>7</v>
      </c>
      <c r="T2" s="71" t="s">
        <v>12</v>
      </c>
      <c r="U2" s="66" t="s">
        <v>18</v>
      </c>
      <c r="V2" s="66" t="s">
        <v>13</v>
      </c>
      <c r="W2" s="66" t="s">
        <v>14</v>
      </c>
      <c r="X2" s="66" t="s">
        <v>109</v>
      </c>
      <c r="Y2" s="88" t="s">
        <v>110</v>
      </c>
      <c r="Z2" s="88" t="s">
        <v>140</v>
      </c>
    </row>
    <row r="3" spans="1:26" x14ac:dyDescent="0.2">
      <c r="A3" t="s">
        <v>460</v>
      </c>
      <c r="B3" t="s">
        <v>149</v>
      </c>
      <c r="C3">
        <v>1</v>
      </c>
      <c r="D3">
        <v>2020</v>
      </c>
      <c r="E3" t="s">
        <v>142</v>
      </c>
      <c r="F3" t="s">
        <v>87</v>
      </c>
      <c r="G3" s="70">
        <v>43921</v>
      </c>
      <c r="H3" t="s">
        <v>144</v>
      </c>
      <c r="I3" t="s">
        <v>145</v>
      </c>
      <c r="J3" t="s">
        <v>146</v>
      </c>
      <c r="K3" t="s">
        <v>147</v>
      </c>
      <c r="L3" t="s">
        <v>99</v>
      </c>
      <c r="M3" t="s">
        <v>148</v>
      </c>
      <c r="N3">
        <v>1</v>
      </c>
      <c r="O3" t="s">
        <v>150</v>
      </c>
      <c r="P3" t="s">
        <v>151</v>
      </c>
      <c r="Q3" t="s">
        <v>143</v>
      </c>
      <c r="R3" s="68">
        <v>43917</v>
      </c>
      <c r="S3" s="70">
        <v>44227</v>
      </c>
      <c r="T3" s="70">
        <v>44230</v>
      </c>
      <c r="U3" t="s">
        <v>376</v>
      </c>
      <c r="V3" t="s">
        <v>456</v>
      </c>
      <c r="W3" t="s">
        <v>139</v>
      </c>
      <c r="X3">
        <v>1</v>
      </c>
      <c r="Y3">
        <v>0</v>
      </c>
      <c r="Z3" s="90">
        <v>1</v>
      </c>
    </row>
    <row r="4" spans="1:26" x14ac:dyDescent="0.2">
      <c r="A4" t="s">
        <v>460</v>
      </c>
      <c r="B4" t="s">
        <v>344</v>
      </c>
      <c r="C4">
        <v>1</v>
      </c>
      <c r="D4">
        <v>2020</v>
      </c>
      <c r="E4" t="s">
        <v>165</v>
      </c>
      <c r="F4" t="s">
        <v>346</v>
      </c>
      <c r="G4" s="70">
        <v>44090</v>
      </c>
      <c r="H4" t="s">
        <v>333</v>
      </c>
      <c r="I4" t="s">
        <v>334</v>
      </c>
      <c r="J4" t="s">
        <v>335</v>
      </c>
      <c r="K4" t="s">
        <v>336</v>
      </c>
      <c r="L4" t="s">
        <v>99</v>
      </c>
      <c r="M4" t="s">
        <v>337</v>
      </c>
      <c r="N4">
        <v>1</v>
      </c>
      <c r="O4" t="s">
        <v>90</v>
      </c>
      <c r="P4" t="s">
        <v>347</v>
      </c>
      <c r="Q4" t="s">
        <v>338</v>
      </c>
      <c r="R4" s="68">
        <v>44166</v>
      </c>
      <c r="S4" s="70">
        <v>44227</v>
      </c>
      <c r="T4" s="70">
        <v>44231</v>
      </c>
      <c r="U4" t="s">
        <v>249</v>
      </c>
      <c r="V4" t="s">
        <v>453</v>
      </c>
      <c r="W4" t="s">
        <v>139</v>
      </c>
      <c r="X4">
        <v>0</v>
      </c>
      <c r="Y4">
        <v>0</v>
      </c>
      <c r="Z4" s="90">
        <v>1</v>
      </c>
    </row>
    <row r="5" spans="1:26" x14ac:dyDescent="0.2">
      <c r="A5" t="s">
        <v>460</v>
      </c>
      <c r="B5" t="s">
        <v>230</v>
      </c>
      <c r="C5">
        <v>1</v>
      </c>
      <c r="D5">
        <v>2020</v>
      </c>
      <c r="E5" t="s">
        <v>86</v>
      </c>
      <c r="F5" t="s">
        <v>231</v>
      </c>
      <c r="G5" s="70">
        <v>43952</v>
      </c>
      <c r="H5" t="s">
        <v>224</v>
      </c>
      <c r="I5" t="s">
        <v>225</v>
      </c>
      <c r="J5" t="s">
        <v>226</v>
      </c>
      <c r="K5" t="s">
        <v>227</v>
      </c>
      <c r="L5" t="s">
        <v>99</v>
      </c>
      <c r="M5" t="s">
        <v>228</v>
      </c>
      <c r="N5">
        <v>1</v>
      </c>
      <c r="O5" t="s">
        <v>100</v>
      </c>
      <c r="P5" t="s">
        <v>101</v>
      </c>
      <c r="Q5" t="s">
        <v>229</v>
      </c>
      <c r="R5" s="68">
        <v>43987</v>
      </c>
      <c r="S5" s="70">
        <v>44226</v>
      </c>
      <c r="T5" s="70">
        <v>44318</v>
      </c>
      <c r="U5" t="s">
        <v>108</v>
      </c>
      <c r="V5" t="s">
        <v>454</v>
      </c>
      <c r="W5" t="s">
        <v>139</v>
      </c>
      <c r="X5">
        <v>0</v>
      </c>
      <c r="Y5">
        <v>0</v>
      </c>
      <c r="Z5" s="90">
        <v>1</v>
      </c>
    </row>
    <row r="6" spans="1:26" x14ac:dyDescent="0.2">
      <c r="A6" t="s">
        <v>460</v>
      </c>
      <c r="B6" t="s">
        <v>343</v>
      </c>
      <c r="C6">
        <v>1</v>
      </c>
      <c r="D6">
        <v>2020</v>
      </c>
      <c r="E6" t="s">
        <v>165</v>
      </c>
      <c r="F6" t="s">
        <v>346</v>
      </c>
      <c r="G6" s="70">
        <v>44090</v>
      </c>
      <c r="H6" t="s">
        <v>327</v>
      </c>
      <c r="I6" t="s">
        <v>328</v>
      </c>
      <c r="J6" t="s">
        <v>329</v>
      </c>
      <c r="K6" t="s">
        <v>330</v>
      </c>
      <c r="L6" t="s">
        <v>99</v>
      </c>
      <c r="M6" t="s">
        <v>331</v>
      </c>
      <c r="N6">
        <v>1</v>
      </c>
      <c r="O6" t="s">
        <v>90</v>
      </c>
      <c r="P6" t="s">
        <v>166</v>
      </c>
      <c r="Q6" t="s">
        <v>332</v>
      </c>
      <c r="R6" s="68">
        <v>44166</v>
      </c>
      <c r="S6" s="70">
        <v>44227</v>
      </c>
      <c r="T6" s="70">
        <v>44231</v>
      </c>
      <c r="U6" t="s">
        <v>249</v>
      </c>
      <c r="V6" t="s">
        <v>452</v>
      </c>
      <c r="W6" t="s">
        <v>139</v>
      </c>
      <c r="X6">
        <v>0</v>
      </c>
      <c r="Y6">
        <v>0</v>
      </c>
      <c r="Z6" s="90">
        <v>1</v>
      </c>
    </row>
    <row r="7" spans="1:26" x14ac:dyDescent="0.2">
      <c r="A7" t="s">
        <v>460</v>
      </c>
      <c r="B7" t="s">
        <v>358</v>
      </c>
      <c r="C7">
        <v>3</v>
      </c>
      <c r="D7">
        <v>2020</v>
      </c>
      <c r="E7" t="s">
        <v>349</v>
      </c>
      <c r="F7" t="s">
        <v>350</v>
      </c>
      <c r="G7" s="70">
        <v>44091</v>
      </c>
      <c r="H7" t="s">
        <v>354</v>
      </c>
      <c r="I7" t="s">
        <v>351</v>
      </c>
      <c r="J7" t="s">
        <v>355</v>
      </c>
      <c r="K7" t="s">
        <v>356</v>
      </c>
      <c r="L7" t="s">
        <v>99</v>
      </c>
      <c r="M7" t="s">
        <v>357</v>
      </c>
      <c r="N7" t="s">
        <v>485</v>
      </c>
      <c r="O7" t="s">
        <v>90</v>
      </c>
      <c r="P7" t="s">
        <v>352</v>
      </c>
      <c r="Q7" t="s">
        <v>353</v>
      </c>
      <c r="R7" s="68">
        <v>44105</v>
      </c>
      <c r="S7" s="70">
        <v>44211</v>
      </c>
      <c r="T7" s="70">
        <v>44232</v>
      </c>
      <c r="U7" t="s">
        <v>108</v>
      </c>
      <c r="V7" t="s">
        <v>455</v>
      </c>
      <c r="W7" t="s">
        <v>139</v>
      </c>
      <c r="X7">
        <v>0</v>
      </c>
      <c r="Y7">
        <v>0</v>
      </c>
      <c r="Z7" s="90">
        <v>1</v>
      </c>
    </row>
    <row r="8" spans="1:26" x14ac:dyDescent="0.2">
      <c r="A8" s="94" t="s">
        <v>484</v>
      </c>
      <c r="B8" s="94" t="s">
        <v>192</v>
      </c>
      <c r="C8" s="94">
        <v>2</v>
      </c>
      <c r="D8" s="94">
        <v>2020</v>
      </c>
      <c r="E8" s="94" t="s">
        <v>141</v>
      </c>
      <c r="F8" s="94" t="s">
        <v>191</v>
      </c>
      <c r="G8" s="96">
        <v>43979</v>
      </c>
      <c r="H8" s="94" t="s">
        <v>175</v>
      </c>
      <c r="I8" s="94" t="s">
        <v>176</v>
      </c>
      <c r="J8" s="94" t="s">
        <v>181</v>
      </c>
      <c r="K8" s="94" t="s">
        <v>182</v>
      </c>
      <c r="L8" s="94" t="s">
        <v>96</v>
      </c>
      <c r="M8" s="94" t="s">
        <v>183</v>
      </c>
      <c r="N8" s="94">
        <v>1</v>
      </c>
      <c r="O8" s="94" t="s">
        <v>95</v>
      </c>
      <c r="P8" s="94" t="s">
        <v>194</v>
      </c>
      <c r="Q8" s="94" t="s">
        <v>180</v>
      </c>
      <c r="R8" s="95">
        <v>43959</v>
      </c>
      <c r="S8" s="96">
        <v>44253</v>
      </c>
      <c r="T8" s="96">
        <v>44260</v>
      </c>
      <c r="U8" s="94" t="s">
        <v>105</v>
      </c>
      <c r="V8" s="94" t="s">
        <v>486</v>
      </c>
      <c r="W8" s="94" t="s">
        <v>482</v>
      </c>
      <c r="X8" s="94">
        <v>1</v>
      </c>
      <c r="Y8" s="94">
        <v>0</v>
      </c>
      <c r="Z8" s="97">
        <v>0</v>
      </c>
    </row>
    <row r="9" spans="1:26" x14ac:dyDescent="0.2">
      <c r="A9" s="94" t="s">
        <v>484</v>
      </c>
      <c r="B9" s="94" t="s">
        <v>222</v>
      </c>
      <c r="C9" s="94">
        <v>1</v>
      </c>
      <c r="D9" s="94">
        <v>2020</v>
      </c>
      <c r="E9" s="94" t="s">
        <v>86</v>
      </c>
      <c r="F9" s="94" t="s">
        <v>164</v>
      </c>
      <c r="G9" s="96">
        <v>43972</v>
      </c>
      <c r="H9" s="94" t="s">
        <v>211</v>
      </c>
      <c r="I9" s="94" t="s">
        <v>212</v>
      </c>
      <c r="J9" s="94" t="s">
        <v>213</v>
      </c>
      <c r="K9" s="94" t="s">
        <v>214</v>
      </c>
      <c r="L9" s="94" t="s">
        <v>96</v>
      </c>
      <c r="M9" s="94" t="s">
        <v>215</v>
      </c>
      <c r="N9" s="94">
        <v>1</v>
      </c>
      <c r="O9" s="94" t="s">
        <v>100</v>
      </c>
      <c r="P9" s="94" t="s">
        <v>101</v>
      </c>
      <c r="Q9" s="94" t="s">
        <v>206</v>
      </c>
      <c r="R9" s="95">
        <v>44013</v>
      </c>
      <c r="S9" s="96">
        <v>44255</v>
      </c>
      <c r="T9" s="96">
        <v>44319</v>
      </c>
      <c r="U9" s="94" t="s">
        <v>108</v>
      </c>
      <c r="V9" s="94" t="s">
        <v>481</v>
      </c>
      <c r="W9" s="94" t="s">
        <v>139</v>
      </c>
      <c r="X9" s="94">
        <v>0</v>
      </c>
      <c r="Y9" s="94">
        <v>0</v>
      </c>
      <c r="Z9" s="97">
        <v>1</v>
      </c>
    </row>
    <row r="10" spans="1:26" x14ac:dyDescent="0.2">
      <c r="A10" s="94" t="s">
        <v>484</v>
      </c>
      <c r="B10" s="94" t="s">
        <v>310</v>
      </c>
      <c r="C10" s="94">
        <v>3</v>
      </c>
      <c r="D10" s="94">
        <v>2020</v>
      </c>
      <c r="E10" s="94" t="s">
        <v>302</v>
      </c>
      <c r="F10" s="94" t="s">
        <v>242</v>
      </c>
      <c r="G10" s="96">
        <v>44063</v>
      </c>
      <c r="H10" s="94" t="s">
        <v>303</v>
      </c>
      <c r="I10" s="94" t="s">
        <v>304</v>
      </c>
      <c r="J10" s="94" t="s">
        <v>305</v>
      </c>
      <c r="K10" s="94" t="s">
        <v>306</v>
      </c>
      <c r="L10" s="94" t="s">
        <v>99</v>
      </c>
      <c r="M10" s="94" t="s">
        <v>307</v>
      </c>
      <c r="N10" s="94">
        <v>1</v>
      </c>
      <c r="O10" s="94" t="s">
        <v>90</v>
      </c>
      <c r="P10" s="94" t="s">
        <v>308</v>
      </c>
      <c r="Q10" s="94" t="s">
        <v>309</v>
      </c>
      <c r="R10" s="95">
        <v>44075</v>
      </c>
      <c r="S10" s="96">
        <v>44255</v>
      </c>
      <c r="T10" s="96">
        <v>44260</v>
      </c>
      <c r="U10" s="94" t="s">
        <v>249</v>
      </c>
      <c r="V10" s="94" t="s">
        <v>478</v>
      </c>
      <c r="W10" s="94" t="s">
        <v>139</v>
      </c>
      <c r="X10" s="94">
        <v>0</v>
      </c>
      <c r="Y10" s="94">
        <v>0</v>
      </c>
      <c r="Z10" s="97">
        <v>1</v>
      </c>
    </row>
    <row r="11" spans="1:26" x14ac:dyDescent="0.2">
      <c r="A11" s="94" t="s">
        <v>484</v>
      </c>
      <c r="B11" s="94" t="s">
        <v>324</v>
      </c>
      <c r="C11" s="94">
        <v>1</v>
      </c>
      <c r="D11" s="94">
        <v>2020</v>
      </c>
      <c r="E11" s="94" t="s">
        <v>348</v>
      </c>
      <c r="F11" s="94" t="s">
        <v>323</v>
      </c>
      <c r="G11" s="96">
        <v>44103</v>
      </c>
      <c r="H11" s="94" t="s">
        <v>311</v>
      </c>
      <c r="I11" s="94" t="s">
        <v>312</v>
      </c>
      <c r="J11" s="94" t="s">
        <v>313</v>
      </c>
      <c r="K11" s="94" t="s">
        <v>314</v>
      </c>
      <c r="L11" s="94" t="s">
        <v>99</v>
      </c>
      <c r="M11" s="94" t="s">
        <v>315</v>
      </c>
      <c r="N11" s="94">
        <v>1</v>
      </c>
      <c r="O11" s="94" t="s">
        <v>163</v>
      </c>
      <c r="P11" s="94" t="s">
        <v>163</v>
      </c>
      <c r="Q11" s="94" t="s">
        <v>162</v>
      </c>
      <c r="R11" s="95">
        <v>44117</v>
      </c>
      <c r="S11" s="96">
        <v>44242</v>
      </c>
      <c r="T11" s="96">
        <v>44242</v>
      </c>
      <c r="U11" s="94" t="s">
        <v>107</v>
      </c>
      <c r="V11" s="94" t="s">
        <v>461</v>
      </c>
      <c r="W11" s="94" t="s">
        <v>139</v>
      </c>
      <c r="X11" s="94">
        <v>0</v>
      </c>
      <c r="Y11" s="94">
        <v>0</v>
      </c>
      <c r="Z11" s="121">
        <v>1</v>
      </c>
    </row>
    <row r="12" spans="1:26" x14ac:dyDescent="0.2">
      <c r="A12" s="94" t="s">
        <v>484</v>
      </c>
      <c r="B12" s="94" t="s">
        <v>325</v>
      </c>
      <c r="C12" s="94">
        <v>1</v>
      </c>
      <c r="D12" s="94">
        <v>2020</v>
      </c>
      <c r="E12" s="94" t="s">
        <v>348</v>
      </c>
      <c r="F12" s="94" t="s">
        <v>323</v>
      </c>
      <c r="G12" s="96">
        <v>44103</v>
      </c>
      <c r="H12" s="94" t="s">
        <v>316</v>
      </c>
      <c r="I12" s="94" t="s">
        <v>317</v>
      </c>
      <c r="J12" s="94" t="s">
        <v>318</v>
      </c>
      <c r="K12" s="94" t="s">
        <v>319</v>
      </c>
      <c r="L12" s="94" t="s">
        <v>99</v>
      </c>
      <c r="M12" s="94" t="s">
        <v>315</v>
      </c>
      <c r="N12" s="94">
        <v>1</v>
      </c>
      <c r="O12" s="94" t="s">
        <v>163</v>
      </c>
      <c r="P12" s="94" t="s">
        <v>163</v>
      </c>
      <c r="Q12" s="94" t="s">
        <v>162</v>
      </c>
      <c r="R12" s="95">
        <v>44117</v>
      </c>
      <c r="S12" s="96">
        <v>44242</v>
      </c>
      <c r="T12" s="96">
        <v>44242</v>
      </c>
      <c r="U12" s="94" t="s">
        <v>107</v>
      </c>
      <c r="V12" s="94" t="s">
        <v>462</v>
      </c>
      <c r="W12" s="94" t="s">
        <v>139</v>
      </c>
      <c r="X12" s="94">
        <v>0</v>
      </c>
      <c r="Y12" s="94">
        <v>0</v>
      </c>
      <c r="Z12" s="121"/>
    </row>
    <row r="13" spans="1:26" x14ac:dyDescent="0.2">
      <c r="A13" s="94" t="s">
        <v>484</v>
      </c>
      <c r="B13" s="94" t="s">
        <v>326</v>
      </c>
      <c r="C13" s="94">
        <v>1</v>
      </c>
      <c r="D13" s="94">
        <v>2020</v>
      </c>
      <c r="E13" s="94" t="s">
        <v>348</v>
      </c>
      <c r="F13" s="94" t="s">
        <v>323</v>
      </c>
      <c r="G13" s="96">
        <v>44103</v>
      </c>
      <c r="H13" s="94" t="s">
        <v>320</v>
      </c>
      <c r="I13" s="94" t="s">
        <v>317</v>
      </c>
      <c r="J13" s="94" t="s">
        <v>321</v>
      </c>
      <c r="K13" s="94" t="s">
        <v>322</v>
      </c>
      <c r="L13" s="94" t="s">
        <v>99</v>
      </c>
      <c r="M13" s="94" t="s">
        <v>315</v>
      </c>
      <c r="N13" s="94">
        <v>1</v>
      </c>
      <c r="O13" s="94" t="s">
        <v>163</v>
      </c>
      <c r="P13" s="94" t="s">
        <v>163</v>
      </c>
      <c r="Q13" s="94" t="s">
        <v>162</v>
      </c>
      <c r="R13" s="95">
        <v>44117</v>
      </c>
      <c r="S13" s="96">
        <v>44242</v>
      </c>
      <c r="T13" s="96">
        <v>44242</v>
      </c>
      <c r="U13" s="94" t="s">
        <v>107</v>
      </c>
      <c r="V13" s="94" t="s">
        <v>463</v>
      </c>
      <c r="W13" s="94" t="s">
        <v>139</v>
      </c>
      <c r="X13" s="94">
        <v>0</v>
      </c>
      <c r="Y13" s="94">
        <v>0</v>
      </c>
      <c r="Z13" s="121"/>
    </row>
    <row r="14" spans="1:26" x14ac:dyDescent="0.2">
      <c r="A14" s="94" t="s">
        <v>484</v>
      </c>
      <c r="B14" s="94" t="s">
        <v>375</v>
      </c>
      <c r="C14" s="94">
        <v>2</v>
      </c>
      <c r="D14" s="94">
        <v>2020</v>
      </c>
      <c r="E14" s="94" t="s">
        <v>82</v>
      </c>
      <c r="F14" s="94" t="s">
        <v>393</v>
      </c>
      <c r="G14" s="96">
        <v>44127</v>
      </c>
      <c r="H14" s="94" t="s">
        <v>369</v>
      </c>
      <c r="I14" s="94" t="s">
        <v>370</v>
      </c>
      <c r="J14" s="94" t="s">
        <v>372</v>
      </c>
      <c r="K14" s="94" t="s">
        <v>373</v>
      </c>
      <c r="L14" s="94" t="s">
        <v>89</v>
      </c>
      <c r="M14" s="94" t="s">
        <v>374</v>
      </c>
      <c r="N14" s="94">
        <v>4</v>
      </c>
      <c r="O14" s="94" t="s">
        <v>97</v>
      </c>
      <c r="P14" s="94" t="s">
        <v>394</v>
      </c>
      <c r="Q14" s="94" t="s">
        <v>371</v>
      </c>
      <c r="R14" s="95">
        <v>44140</v>
      </c>
      <c r="S14" s="96">
        <v>44255</v>
      </c>
      <c r="T14" s="96">
        <v>44260</v>
      </c>
      <c r="U14" s="94" t="s">
        <v>468</v>
      </c>
      <c r="V14" s="94" t="s">
        <v>470</v>
      </c>
      <c r="W14" s="94" t="s">
        <v>139</v>
      </c>
      <c r="X14" s="94">
        <v>0</v>
      </c>
      <c r="Y14" s="94">
        <v>0</v>
      </c>
      <c r="Z14" s="97">
        <v>1</v>
      </c>
    </row>
    <row r="15" spans="1:26" x14ac:dyDescent="0.2">
      <c r="A15" t="s">
        <v>549</v>
      </c>
      <c r="B15" t="s">
        <v>159</v>
      </c>
      <c r="C15">
        <v>2</v>
      </c>
      <c r="D15">
        <v>2020</v>
      </c>
      <c r="E15" t="s">
        <v>158</v>
      </c>
      <c r="F15" t="s">
        <v>160</v>
      </c>
      <c r="G15" s="70">
        <v>43934</v>
      </c>
      <c r="H15" t="s">
        <v>154</v>
      </c>
      <c r="I15" t="s">
        <v>152</v>
      </c>
      <c r="J15" t="s">
        <v>155</v>
      </c>
      <c r="K15" t="s">
        <v>156</v>
      </c>
      <c r="L15" t="s">
        <v>99</v>
      </c>
      <c r="M15" t="s">
        <v>157</v>
      </c>
      <c r="N15">
        <v>1</v>
      </c>
      <c r="O15" t="s">
        <v>150</v>
      </c>
      <c r="P15" t="s">
        <v>161</v>
      </c>
      <c r="Q15" t="s">
        <v>153</v>
      </c>
      <c r="R15" s="68">
        <v>43969</v>
      </c>
      <c r="S15" s="70">
        <v>44286</v>
      </c>
      <c r="T15" s="70">
        <v>44292</v>
      </c>
      <c r="U15" t="s">
        <v>376</v>
      </c>
      <c r="V15" t="s">
        <v>495</v>
      </c>
      <c r="W15" t="s">
        <v>139</v>
      </c>
      <c r="X15">
        <v>2</v>
      </c>
      <c r="Y15">
        <v>0</v>
      </c>
      <c r="Z15" s="90">
        <v>1</v>
      </c>
    </row>
    <row r="16" spans="1:26" x14ac:dyDescent="0.2">
      <c r="A16" t="s">
        <v>549</v>
      </c>
      <c r="B16" t="s">
        <v>223</v>
      </c>
      <c r="C16">
        <v>1</v>
      </c>
      <c r="D16">
        <v>2020</v>
      </c>
      <c r="E16" t="s">
        <v>86</v>
      </c>
      <c r="F16" t="s">
        <v>164</v>
      </c>
      <c r="G16" s="70">
        <v>43972</v>
      </c>
      <c r="H16" t="s">
        <v>216</v>
      </c>
      <c r="I16" t="s">
        <v>217</v>
      </c>
      <c r="J16" t="s">
        <v>218</v>
      </c>
      <c r="K16" t="s">
        <v>219</v>
      </c>
      <c r="L16" t="s">
        <v>99</v>
      </c>
      <c r="M16" t="s">
        <v>220</v>
      </c>
      <c r="N16">
        <v>1</v>
      </c>
      <c r="O16" t="s">
        <v>100</v>
      </c>
      <c r="P16" t="s">
        <v>101</v>
      </c>
      <c r="Q16" t="s">
        <v>206</v>
      </c>
      <c r="R16" s="68">
        <v>44013</v>
      </c>
      <c r="S16" s="70">
        <v>44270</v>
      </c>
      <c r="T16" s="70">
        <v>44295</v>
      </c>
      <c r="U16" t="s">
        <v>108</v>
      </c>
      <c r="V16" t="s">
        <v>531</v>
      </c>
      <c r="W16" t="s">
        <v>139</v>
      </c>
      <c r="X16">
        <v>0</v>
      </c>
      <c r="Y16">
        <v>0</v>
      </c>
      <c r="Z16" s="122">
        <v>1</v>
      </c>
    </row>
    <row r="17" spans="1:26" x14ac:dyDescent="0.2">
      <c r="A17" t="s">
        <v>549</v>
      </c>
      <c r="B17" t="s">
        <v>430</v>
      </c>
      <c r="C17">
        <v>2</v>
      </c>
      <c r="D17">
        <v>2020</v>
      </c>
      <c r="E17" t="s">
        <v>395</v>
      </c>
      <c r="F17" t="s">
        <v>439</v>
      </c>
      <c r="G17" s="70">
        <v>44155</v>
      </c>
      <c r="H17" t="s">
        <v>403</v>
      </c>
      <c r="I17" t="s">
        <v>88</v>
      </c>
      <c r="J17" t="s">
        <v>437</v>
      </c>
      <c r="K17" t="s">
        <v>406</v>
      </c>
      <c r="L17" t="s">
        <v>96</v>
      </c>
      <c r="M17" t="s">
        <v>407</v>
      </c>
      <c r="N17">
        <v>1</v>
      </c>
      <c r="O17" t="s">
        <v>100</v>
      </c>
      <c r="P17" t="s">
        <v>101</v>
      </c>
      <c r="Q17" t="s">
        <v>399</v>
      </c>
      <c r="R17" s="68">
        <v>44166</v>
      </c>
      <c r="S17" s="70">
        <v>44285</v>
      </c>
      <c r="T17" s="70">
        <v>44295</v>
      </c>
      <c r="U17" t="s">
        <v>108</v>
      </c>
      <c r="V17" t="s">
        <v>532</v>
      </c>
      <c r="W17" t="s">
        <v>139</v>
      </c>
      <c r="X17">
        <v>0</v>
      </c>
      <c r="Y17">
        <v>0</v>
      </c>
      <c r="Z17" s="122"/>
    </row>
    <row r="18" spans="1:26" x14ac:dyDescent="0.2">
      <c r="A18" t="s">
        <v>549</v>
      </c>
      <c r="B18" t="s">
        <v>434</v>
      </c>
      <c r="C18">
        <v>2</v>
      </c>
      <c r="D18">
        <v>2020</v>
      </c>
      <c r="E18" t="s">
        <v>420</v>
      </c>
      <c r="F18" t="s">
        <v>439</v>
      </c>
      <c r="G18" s="70">
        <v>44155</v>
      </c>
      <c r="H18" t="s">
        <v>426</v>
      </c>
      <c r="I18" t="s">
        <v>88</v>
      </c>
      <c r="J18" t="s">
        <v>438</v>
      </c>
      <c r="K18" t="s">
        <v>427</v>
      </c>
      <c r="L18" t="s">
        <v>138</v>
      </c>
      <c r="M18" t="s">
        <v>428</v>
      </c>
      <c r="N18">
        <v>1</v>
      </c>
      <c r="O18" t="s">
        <v>100</v>
      </c>
      <c r="P18" t="s">
        <v>101</v>
      </c>
      <c r="Q18" t="s">
        <v>104</v>
      </c>
      <c r="R18" s="68">
        <v>44166</v>
      </c>
      <c r="S18" s="70">
        <v>44286</v>
      </c>
      <c r="T18" s="70">
        <v>44295</v>
      </c>
      <c r="U18" t="s">
        <v>108</v>
      </c>
      <c r="V18" t="s">
        <v>534</v>
      </c>
      <c r="W18" t="s">
        <v>139</v>
      </c>
      <c r="X18">
        <v>0</v>
      </c>
      <c r="Y18">
        <v>0</v>
      </c>
      <c r="Z18" s="122"/>
    </row>
    <row r="19" spans="1:26" x14ac:dyDescent="0.2">
      <c r="A19" t="s">
        <v>549</v>
      </c>
      <c r="B19" t="s">
        <v>203</v>
      </c>
      <c r="C19">
        <v>1</v>
      </c>
      <c r="D19">
        <v>2020</v>
      </c>
      <c r="E19" t="s">
        <v>196</v>
      </c>
      <c r="F19" t="s">
        <v>232</v>
      </c>
      <c r="G19" s="70">
        <v>43948</v>
      </c>
      <c r="H19" t="s">
        <v>204</v>
      </c>
      <c r="I19" t="s">
        <v>197</v>
      </c>
      <c r="J19" t="s">
        <v>198</v>
      </c>
      <c r="K19" t="s">
        <v>199</v>
      </c>
      <c r="L19" t="s">
        <v>99</v>
      </c>
      <c r="M19" t="s">
        <v>200</v>
      </c>
      <c r="N19">
        <v>1</v>
      </c>
      <c r="O19" t="s">
        <v>97</v>
      </c>
      <c r="P19" t="s">
        <v>98</v>
      </c>
      <c r="Q19" t="s">
        <v>241</v>
      </c>
      <c r="R19" s="68">
        <v>44014</v>
      </c>
      <c r="S19" s="70">
        <v>44286</v>
      </c>
      <c r="T19" s="70">
        <v>44295</v>
      </c>
      <c r="U19" t="s">
        <v>468</v>
      </c>
      <c r="V19" t="s">
        <v>537</v>
      </c>
      <c r="W19" t="s">
        <v>139</v>
      </c>
      <c r="X19">
        <v>2</v>
      </c>
      <c r="Y19">
        <v>1</v>
      </c>
      <c r="Z19" s="123">
        <v>0.66666666666666663</v>
      </c>
    </row>
    <row r="20" spans="1:26" x14ac:dyDescent="0.2">
      <c r="A20" t="s">
        <v>549</v>
      </c>
      <c r="B20" t="s">
        <v>203</v>
      </c>
      <c r="C20">
        <v>2</v>
      </c>
      <c r="D20">
        <v>2020</v>
      </c>
      <c r="E20" t="s">
        <v>196</v>
      </c>
      <c r="F20" t="s">
        <v>232</v>
      </c>
      <c r="G20" s="70">
        <v>43948</v>
      </c>
      <c r="H20" t="s">
        <v>204</v>
      </c>
      <c r="I20" t="s">
        <v>197</v>
      </c>
      <c r="J20" t="s">
        <v>198</v>
      </c>
      <c r="K20" t="s">
        <v>201</v>
      </c>
      <c r="L20" t="s">
        <v>99</v>
      </c>
      <c r="M20" t="s">
        <v>202</v>
      </c>
      <c r="N20">
        <v>1</v>
      </c>
      <c r="O20" t="s">
        <v>97</v>
      </c>
      <c r="P20" t="s">
        <v>98</v>
      </c>
      <c r="Q20" t="s">
        <v>241</v>
      </c>
      <c r="R20" s="68">
        <v>44014</v>
      </c>
      <c r="S20" s="70">
        <v>44286</v>
      </c>
      <c r="T20" s="70">
        <v>44295</v>
      </c>
      <c r="U20" t="s">
        <v>468</v>
      </c>
      <c r="V20" t="s">
        <v>538</v>
      </c>
      <c r="W20" t="s">
        <v>139</v>
      </c>
      <c r="X20">
        <v>2</v>
      </c>
      <c r="Y20">
        <v>1</v>
      </c>
      <c r="Z20" s="123"/>
    </row>
    <row r="21" spans="1:26" x14ac:dyDescent="0.2">
      <c r="A21" t="s">
        <v>549</v>
      </c>
      <c r="B21" t="s">
        <v>296</v>
      </c>
      <c r="C21">
        <v>2</v>
      </c>
      <c r="D21">
        <v>2020</v>
      </c>
      <c r="E21" t="s">
        <v>82</v>
      </c>
      <c r="F21" t="s">
        <v>440</v>
      </c>
      <c r="G21" s="70">
        <v>44098</v>
      </c>
      <c r="H21" t="s">
        <v>271</v>
      </c>
      <c r="I21" t="s">
        <v>77</v>
      </c>
      <c r="J21" t="s">
        <v>272</v>
      </c>
      <c r="K21" t="s">
        <v>273</v>
      </c>
      <c r="L21" t="s">
        <v>99</v>
      </c>
      <c r="M21" t="s">
        <v>274</v>
      </c>
      <c r="N21">
        <v>1</v>
      </c>
      <c r="O21" t="s">
        <v>97</v>
      </c>
      <c r="P21" t="s">
        <v>98</v>
      </c>
      <c r="Q21" t="s">
        <v>252</v>
      </c>
      <c r="R21" s="68">
        <v>44105</v>
      </c>
      <c r="S21" s="70">
        <v>44285</v>
      </c>
      <c r="T21" s="70">
        <v>44295</v>
      </c>
      <c r="U21" s="124" t="s">
        <v>468</v>
      </c>
      <c r="V21" s="124" t="s">
        <v>540</v>
      </c>
      <c r="W21" s="124" t="s">
        <v>482</v>
      </c>
      <c r="X21">
        <v>0</v>
      </c>
      <c r="Y21">
        <v>0</v>
      </c>
      <c r="Z21" s="123"/>
    </row>
    <row r="22" spans="1:26" x14ac:dyDescent="0.2">
      <c r="A22" t="s">
        <v>549</v>
      </c>
      <c r="B22" t="s">
        <v>392</v>
      </c>
      <c r="C22">
        <v>1</v>
      </c>
      <c r="D22">
        <v>2020</v>
      </c>
      <c r="E22" t="s">
        <v>165</v>
      </c>
      <c r="F22" t="s">
        <v>391</v>
      </c>
      <c r="G22" s="70">
        <v>44152</v>
      </c>
      <c r="H22" t="s">
        <v>382</v>
      </c>
      <c r="I22" t="s">
        <v>195</v>
      </c>
      <c r="J22" t="s">
        <v>383</v>
      </c>
      <c r="K22" t="s">
        <v>384</v>
      </c>
      <c r="L22" t="s">
        <v>99</v>
      </c>
      <c r="M22" t="s">
        <v>385</v>
      </c>
      <c r="N22">
        <v>1</v>
      </c>
      <c r="O22" t="s">
        <v>90</v>
      </c>
      <c r="P22" t="s">
        <v>166</v>
      </c>
      <c r="Q22" t="s">
        <v>386</v>
      </c>
      <c r="R22" s="68">
        <v>44166</v>
      </c>
      <c r="S22" s="70">
        <v>44286</v>
      </c>
      <c r="T22" s="70">
        <v>44293</v>
      </c>
      <c r="U22" t="s">
        <v>249</v>
      </c>
      <c r="V22" t="s">
        <v>526</v>
      </c>
      <c r="W22" t="s">
        <v>139</v>
      </c>
      <c r="X22">
        <v>0</v>
      </c>
      <c r="Y22">
        <v>0</v>
      </c>
      <c r="Z22" s="90">
        <v>1</v>
      </c>
    </row>
    <row r="23" spans="1:26" x14ac:dyDescent="0.2">
      <c r="A23" t="s">
        <v>549</v>
      </c>
      <c r="B23" t="s">
        <v>192</v>
      </c>
      <c r="C23">
        <v>2</v>
      </c>
      <c r="D23">
        <v>2020</v>
      </c>
      <c r="E23" t="s">
        <v>141</v>
      </c>
      <c r="F23" t="s">
        <v>191</v>
      </c>
      <c r="G23" s="70">
        <v>43979</v>
      </c>
      <c r="H23" t="s">
        <v>175</v>
      </c>
      <c r="I23" t="s">
        <v>176</v>
      </c>
      <c r="J23" t="s">
        <v>181</v>
      </c>
      <c r="K23" t="s">
        <v>182</v>
      </c>
      <c r="L23" t="s">
        <v>96</v>
      </c>
      <c r="M23" t="s">
        <v>183</v>
      </c>
      <c r="N23">
        <v>1</v>
      </c>
      <c r="O23" t="s">
        <v>95</v>
      </c>
      <c r="P23" t="s">
        <v>194</v>
      </c>
      <c r="Q23" t="s">
        <v>180</v>
      </c>
      <c r="R23" s="68">
        <v>43959</v>
      </c>
      <c r="S23" s="70">
        <v>44267</v>
      </c>
      <c r="T23" s="70">
        <v>44270</v>
      </c>
      <c r="U23" t="s">
        <v>105</v>
      </c>
      <c r="V23" t="s">
        <v>548</v>
      </c>
      <c r="W23" t="s">
        <v>139</v>
      </c>
      <c r="X23">
        <v>1</v>
      </c>
      <c r="Y23">
        <v>0</v>
      </c>
      <c r="Z23" s="90">
        <v>1</v>
      </c>
    </row>
  </sheetData>
  <sortState ref="B16:Y24">
    <sortCondition ref="P16:P24"/>
  </sortState>
  <mergeCells count="3">
    <mergeCell ref="Z11:Z13"/>
    <mergeCell ref="Z16:Z18"/>
    <mergeCell ref="Z19:Z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49" customWidth="1"/>
    <col min="9" max="9" width="22.140625" style="62" customWidth="1"/>
    <col min="10" max="10" width="18.28515625" customWidth="1"/>
    <col min="11" max="11" width="16.5703125" customWidth="1"/>
    <col min="12" max="12" width="19.5703125" customWidth="1"/>
    <col min="13" max="13" width="0" style="62" hidden="1" customWidth="1"/>
    <col min="14" max="14" width="29.140625" customWidth="1"/>
    <col min="15" max="15" width="20.7109375" bestFit="1" customWidth="1"/>
  </cols>
  <sheetData>
    <row r="1" spans="1:7" hidden="1" x14ac:dyDescent="0.2">
      <c r="A1" s="41" t="s">
        <v>126</v>
      </c>
      <c r="C1" s="41">
        <v>2016</v>
      </c>
      <c r="D1" s="41">
        <v>2017</v>
      </c>
      <c r="E1" s="41">
        <v>2018</v>
      </c>
      <c r="F1" s="41">
        <v>2019</v>
      </c>
      <c r="G1" s="41">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119</v>
      </c>
      <c r="G43">
        <v>1</v>
      </c>
    </row>
    <row r="44" spans="1:8" hidden="1" x14ac:dyDescent="0.2">
      <c r="A44" t="s">
        <v>120</v>
      </c>
      <c r="G44">
        <v>1</v>
      </c>
    </row>
    <row r="45" spans="1:8" hidden="1" x14ac:dyDescent="0.2">
      <c r="A45" t="s">
        <v>121</v>
      </c>
      <c r="G45">
        <v>1</v>
      </c>
    </row>
    <row r="46" spans="1:8" hidden="1" x14ac:dyDescent="0.2">
      <c r="A46" t="s">
        <v>122</v>
      </c>
      <c r="G46">
        <v>1</v>
      </c>
    </row>
    <row r="47" spans="1:8" hidden="1" x14ac:dyDescent="0.2">
      <c r="A47" t="s">
        <v>123</v>
      </c>
      <c r="G47">
        <v>1</v>
      </c>
    </row>
    <row r="48" spans="1:8" hidden="1" x14ac:dyDescent="0.2">
      <c r="A48" s="41" t="s">
        <v>127</v>
      </c>
      <c r="C48" s="41">
        <f>SUM(C2:C47)</f>
        <v>2</v>
      </c>
      <c r="D48" s="41">
        <f>SUM(D2:D47)</f>
        <v>5</v>
      </c>
      <c r="E48" s="41">
        <f>SUM(E2:E47)</f>
        <v>7</v>
      </c>
      <c r="F48" s="41">
        <f>SUM(F2:F47)</f>
        <v>27</v>
      </c>
      <c r="G48" s="41">
        <f>SUM(G2:G47)</f>
        <v>5</v>
      </c>
      <c r="H48" s="50">
        <f>SUM(C48:G48)</f>
        <v>46</v>
      </c>
    </row>
    <row r="49" spans="1:15" hidden="1" x14ac:dyDescent="0.2">
      <c r="A49" s="41" t="s">
        <v>26</v>
      </c>
      <c r="C49" s="41">
        <v>2016</v>
      </c>
      <c r="D49" s="41">
        <v>2017</v>
      </c>
      <c r="E49" s="41">
        <v>2018</v>
      </c>
      <c r="F49" s="41">
        <v>2019</v>
      </c>
      <c r="G49" s="41">
        <v>2020</v>
      </c>
      <c r="H49" s="51" t="s">
        <v>125</v>
      </c>
    </row>
    <row r="50" spans="1:15" x14ac:dyDescent="0.2">
      <c r="H50" s="52" t="s">
        <v>26</v>
      </c>
      <c r="I50" s="104" t="s">
        <v>134</v>
      </c>
      <c r="L50" s="52" t="s">
        <v>128</v>
      </c>
      <c r="M50" s="107" t="s">
        <v>130</v>
      </c>
      <c r="N50" s="43" t="s">
        <v>132</v>
      </c>
      <c r="O50" s="43" t="s">
        <v>131</v>
      </c>
    </row>
    <row r="51" spans="1:15" x14ac:dyDescent="0.2">
      <c r="L51" s="47">
        <v>2017</v>
      </c>
      <c r="M51" s="105">
        <v>1</v>
      </c>
      <c r="N51" s="44">
        <v>2</v>
      </c>
      <c r="O51" s="44">
        <v>2</v>
      </c>
    </row>
    <row r="52" spans="1:15" x14ac:dyDescent="0.2">
      <c r="H52" s="52" t="s">
        <v>128</v>
      </c>
      <c r="I52" s="104" t="s">
        <v>129</v>
      </c>
      <c r="L52" s="47">
        <v>2019</v>
      </c>
      <c r="M52" s="105">
        <v>2</v>
      </c>
      <c r="N52" s="44">
        <v>5</v>
      </c>
      <c r="O52" s="44">
        <v>5</v>
      </c>
    </row>
    <row r="53" spans="1:15" x14ac:dyDescent="0.2">
      <c r="H53" s="101" t="s">
        <v>124</v>
      </c>
      <c r="I53" s="102">
        <v>1</v>
      </c>
      <c r="L53" s="48">
        <v>2020</v>
      </c>
      <c r="M53" s="106">
        <v>1</v>
      </c>
      <c r="N53" s="44">
        <v>12</v>
      </c>
      <c r="O53" s="44">
        <v>7</v>
      </c>
    </row>
    <row r="54" spans="1:15" x14ac:dyDescent="0.2">
      <c r="H54" s="37" t="s">
        <v>135</v>
      </c>
      <c r="I54" s="103">
        <v>1</v>
      </c>
      <c r="L54" s="47" t="s">
        <v>114</v>
      </c>
      <c r="M54" s="105">
        <v>4</v>
      </c>
      <c r="N54" s="44">
        <v>45</v>
      </c>
      <c r="O54" s="44">
        <v>27</v>
      </c>
    </row>
    <row r="55" spans="1:15" x14ac:dyDescent="0.2">
      <c r="H55" s="100" t="s">
        <v>72</v>
      </c>
      <c r="I55" s="103">
        <v>1</v>
      </c>
      <c r="M55"/>
      <c r="N55" s="45">
        <v>16</v>
      </c>
      <c r="O55" s="45">
        <v>10</v>
      </c>
    </row>
    <row r="56" spans="1:15" x14ac:dyDescent="0.2">
      <c r="H56" s="37" t="s">
        <v>73</v>
      </c>
      <c r="I56" s="103">
        <v>1</v>
      </c>
      <c r="M56"/>
      <c r="N56" s="46">
        <f>SUM(N51:N55)</f>
        <v>80</v>
      </c>
      <c r="O56" s="46">
        <f>SUM(O51:O55)</f>
        <v>51</v>
      </c>
    </row>
    <row r="57" spans="1:15" x14ac:dyDescent="0.2">
      <c r="H57" s="100" t="s">
        <v>83</v>
      </c>
      <c r="I57" s="103">
        <v>1</v>
      </c>
      <c r="L57" s="50" t="s">
        <v>133</v>
      </c>
      <c r="M57" s="63"/>
      <c r="N57" s="42">
        <f>+SUM(N51:N54)</f>
        <v>64</v>
      </c>
      <c r="O57" s="42">
        <f>+SUM(O51:O54)</f>
        <v>41</v>
      </c>
    </row>
    <row r="58" spans="1:15" x14ac:dyDescent="0.2">
      <c r="H58" s="37" t="s">
        <v>84</v>
      </c>
      <c r="I58" s="103">
        <v>1</v>
      </c>
      <c r="N58" s="36"/>
      <c r="O58" s="35"/>
    </row>
    <row r="59" spans="1:15" x14ac:dyDescent="0.2">
      <c r="H59" s="100" t="s">
        <v>78</v>
      </c>
      <c r="I59" s="103">
        <v>1</v>
      </c>
      <c r="N59" s="36"/>
      <c r="O59" s="35"/>
    </row>
    <row r="60" spans="1:15" ht="12.75" customHeight="1" x14ac:dyDescent="0.2">
      <c r="H60" s="37" t="s">
        <v>79</v>
      </c>
      <c r="I60" s="103">
        <v>1</v>
      </c>
      <c r="N60" s="36"/>
      <c r="O60" s="35"/>
    </row>
    <row r="61" spans="1:15" x14ac:dyDescent="0.2">
      <c r="H61" s="47" t="s">
        <v>114</v>
      </c>
      <c r="I61" s="103">
        <v>4</v>
      </c>
      <c r="N61" s="36"/>
      <c r="O61" s="35"/>
    </row>
    <row r="62" spans="1:15" x14ac:dyDescent="0.2">
      <c r="H62"/>
      <c r="I62"/>
      <c r="N62" s="36"/>
      <c r="O62" s="35"/>
    </row>
    <row r="63" spans="1:15" x14ac:dyDescent="0.2">
      <c r="H63"/>
      <c r="I63"/>
      <c r="N63" s="36"/>
      <c r="O63" s="35"/>
    </row>
    <row r="64" spans="1:15" x14ac:dyDescent="0.2">
      <c r="H64"/>
      <c r="I64"/>
      <c r="N64" s="36"/>
      <c r="O64" s="35"/>
    </row>
    <row r="65" spans="8:15" x14ac:dyDescent="0.2">
      <c r="H65"/>
      <c r="I65"/>
      <c r="N65" s="36"/>
      <c r="O65" s="35"/>
    </row>
    <row r="66" spans="8:15" x14ac:dyDescent="0.2">
      <c r="H66"/>
      <c r="I66"/>
      <c r="N66" s="36"/>
      <c r="O66" s="35"/>
    </row>
    <row r="67" spans="8:15" x14ac:dyDescent="0.2">
      <c r="H67"/>
      <c r="I67"/>
      <c r="N67" s="36"/>
      <c r="O67" s="35"/>
    </row>
    <row r="68" spans="8:15" x14ac:dyDescent="0.2">
      <c r="H68"/>
      <c r="I68"/>
      <c r="N68" s="36"/>
      <c r="O68" s="35"/>
    </row>
    <row r="69" spans="8:15" x14ac:dyDescent="0.2">
      <c r="H69"/>
      <c r="I69"/>
      <c r="N69" s="36"/>
      <c r="O69" s="35"/>
    </row>
    <row r="70" spans="8:15" x14ac:dyDescent="0.2">
      <c r="H70"/>
      <c r="I70"/>
      <c r="N70" s="36"/>
      <c r="O70" s="35"/>
    </row>
    <row r="71" spans="8:15" x14ac:dyDescent="0.2">
      <c r="H71"/>
      <c r="I71"/>
      <c r="N71" s="36"/>
      <c r="O71" s="35"/>
    </row>
    <row r="72" spans="8:15" x14ac:dyDescent="0.2">
      <c r="H72"/>
      <c r="I72"/>
      <c r="N72" s="36"/>
      <c r="O72" s="35"/>
    </row>
    <row r="73" spans="8:15" x14ac:dyDescent="0.2">
      <c r="H73"/>
      <c r="I73"/>
      <c r="N73" s="36"/>
      <c r="O73" s="35"/>
    </row>
    <row r="74" spans="8:15" x14ac:dyDescent="0.2">
      <c r="H74"/>
      <c r="I74"/>
      <c r="N74" s="36"/>
      <c r="O74" s="35"/>
    </row>
    <row r="75" spans="8:15" x14ac:dyDescent="0.2">
      <c r="H75"/>
      <c r="I75"/>
      <c r="N75" s="36"/>
      <c r="O75" s="35"/>
    </row>
    <row r="76" spans="8:15" x14ac:dyDescent="0.2">
      <c r="H76"/>
      <c r="I76"/>
      <c r="N76" s="36"/>
      <c r="O76" s="35"/>
    </row>
    <row r="77" spans="8:15" x14ac:dyDescent="0.2">
      <c r="H77"/>
      <c r="I77"/>
      <c r="N77" s="36"/>
      <c r="O77" s="35"/>
    </row>
    <row r="78" spans="8:15" x14ac:dyDescent="0.2">
      <c r="H78"/>
      <c r="I78"/>
      <c r="N78" s="36"/>
      <c r="O78" s="35"/>
    </row>
    <row r="79" spans="8:15" x14ac:dyDescent="0.2">
      <c r="H79"/>
      <c r="I79"/>
      <c r="N79" s="36"/>
      <c r="O79" s="35"/>
    </row>
    <row r="80" spans="8:15" x14ac:dyDescent="0.2">
      <c r="H80"/>
      <c r="I80"/>
      <c r="N80" s="36"/>
      <c r="O80" s="35"/>
    </row>
    <row r="81" spans="8:15" x14ac:dyDescent="0.2">
      <c r="H81"/>
      <c r="I81"/>
      <c r="N81" s="36"/>
      <c r="O81" s="35"/>
    </row>
    <row r="82" spans="8:15" x14ac:dyDescent="0.2">
      <c r="H82"/>
      <c r="I82"/>
      <c r="N82" s="36"/>
      <c r="O82" s="35"/>
    </row>
    <row r="83" spans="8:15" x14ac:dyDescent="0.2">
      <c r="H83"/>
      <c r="I83"/>
      <c r="N83" s="36"/>
      <c r="O83" s="35"/>
    </row>
    <row r="84" spans="8:15" x14ac:dyDescent="0.2">
      <c r="H84"/>
      <c r="I84"/>
      <c r="N84" s="36"/>
      <c r="O84" s="35"/>
    </row>
    <row r="85" spans="8:15" x14ac:dyDescent="0.2">
      <c r="H85"/>
      <c r="I85"/>
      <c r="N85" s="36"/>
      <c r="O85" s="35"/>
    </row>
    <row r="86" spans="8:15" x14ac:dyDescent="0.2">
      <c r="H86"/>
      <c r="I86"/>
      <c r="N86" s="36"/>
      <c r="O86" s="35"/>
    </row>
    <row r="87" spans="8:15" x14ac:dyDescent="0.2">
      <c r="H87"/>
      <c r="I87"/>
      <c r="N87" s="36"/>
      <c r="O87" s="35"/>
    </row>
    <row r="88" spans="8:15" x14ac:dyDescent="0.2">
      <c r="H88"/>
      <c r="I88"/>
      <c r="N88" s="36"/>
      <c r="O88" s="35"/>
    </row>
    <row r="89" spans="8:15" x14ac:dyDescent="0.2">
      <c r="H89"/>
      <c r="I89"/>
      <c r="N89" s="36"/>
      <c r="O89" s="35"/>
    </row>
    <row r="90" spans="8:15" x14ac:dyDescent="0.2">
      <c r="H90"/>
      <c r="I90"/>
      <c r="N90" s="36"/>
      <c r="O90" s="35"/>
    </row>
    <row r="91" spans="8:15" x14ac:dyDescent="0.2">
      <c r="H91"/>
      <c r="I91"/>
      <c r="N91" s="36"/>
      <c r="O91" s="35"/>
    </row>
    <row r="92" spans="8:15" x14ac:dyDescent="0.2">
      <c r="H92"/>
      <c r="I92"/>
      <c r="N92" s="36"/>
      <c r="O92" s="35"/>
    </row>
    <row r="93" spans="8:15" x14ac:dyDescent="0.2">
      <c r="H93"/>
      <c r="I93"/>
      <c r="N93" s="36"/>
      <c r="O93" s="35"/>
    </row>
    <row r="94" spans="8:15" x14ac:dyDescent="0.2">
      <c r="H94"/>
      <c r="I94"/>
      <c r="N94" s="36"/>
      <c r="O94" s="35"/>
    </row>
    <row r="95" spans="8:15" x14ac:dyDescent="0.2">
      <c r="H95"/>
      <c r="I95"/>
      <c r="N95" s="36"/>
      <c r="O95" s="35"/>
    </row>
    <row r="96" spans="8:15" x14ac:dyDescent="0.2">
      <c r="H96"/>
      <c r="I96"/>
      <c r="N96" s="36"/>
      <c r="O96" s="35"/>
    </row>
    <row r="97" spans="8:15" x14ac:dyDescent="0.2">
      <c r="H97"/>
      <c r="I97"/>
      <c r="N97" s="36"/>
      <c r="O97" s="35"/>
    </row>
    <row r="98" spans="8:15" x14ac:dyDescent="0.2">
      <c r="H98"/>
      <c r="I98"/>
      <c r="N98" s="36"/>
      <c r="O98" s="35"/>
    </row>
    <row r="99" spans="8:15" x14ac:dyDescent="0.2">
      <c r="H99"/>
      <c r="I99"/>
      <c r="N99" s="36"/>
      <c r="O99" s="35"/>
    </row>
    <row r="100" spans="8:15" x14ac:dyDescent="0.2">
      <c r="H100"/>
      <c r="I100"/>
      <c r="N100" s="36"/>
      <c r="O100" s="35"/>
    </row>
    <row r="101" spans="8:15" x14ac:dyDescent="0.2">
      <c r="H101"/>
      <c r="I101"/>
      <c r="N101" s="36"/>
      <c r="O101" s="35"/>
    </row>
    <row r="102" spans="8:15" x14ac:dyDescent="0.2">
      <c r="H102"/>
      <c r="I102"/>
      <c r="N102" s="36"/>
      <c r="O102" s="35"/>
    </row>
    <row r="103" spans="8:15" x14ac:dyDescent="0.2">
      <c r="H103"/>
      <c r="I103"/>
      <c r="N103" s="36"/>
      <c r="O103" s="35"/>
    </row>
    <row r="104" spans="8:15" x14ac:dyDescent="0.2">
      <c r="H104"/>
      <c r="I104"/>
      <c r="N104" s="36"/>
      <c r="O104" s="35"/>
    </row>
    <row r="105" spans="8:15" x14ac:dyDescent="0.2">
      <c r="H105"/>
      <c r="I105"/>
      <c r="N105" s="36"/>
      <c r="O105" s="35"/>
    </row>
    <row r="106" spans="8:15" x14ac:dyDescent="0.2">
      <c r="H106"/>
      <c r="I106"/>
      <c r="N106" s="36"/>
      <c r="O106" s="35"/>
    </row>
    <row r="107" spans="8:15" x14ac:dyDescent="0.2">
      <c r="H107"/>
      <c r="I107"/>
      <c r="N107" s="36"/>
      <c r="O107" s="35"/>
    </row>
    <row r="108" spans="8:15" x14ac:dyDescent="0.2">
      <c r="H108"/>
      <c r="I108"/>
      <c r="N108" s="36"/>
      <c r="O108" s="35"/>
    </row>
    <row r="109" spans="8:15" x14ac:dyDescent="0.2">
      <c r="H109"/>
      <c r="I109"/>
      <c r="N109" s="36"/>
      <c r="O109" s="35"/>
    </row>
    <row r="110" spans="8:15" x14ac:dyDescent="0.2">
      <c r="H110"/>
      <c r="I110"/>
      <c r="N110" s="36"/>
      <c r="O110" s="35"/>
    </row>
    <row r="111" spans="8:15" x14ac:dyDescent="0.2">
      <c r="H111"/>
      <c r="I111"/>
      <c r="N111" s="36"/>
      <c r="O111" s="35"/>
    </row>
    <row r="112" spans="8:15" x14ac:dyDescent="0.2">
      <c r="H112"/>
      <c r="I112"/>
      <c r="N112" s="36"/>
      <c r="O112" s="35"/>
    </row>
    <row r="113" spans="8:15" x14ac:dyDescent="0.2">
      <c r="H113"/>
      <c r="I113"/>
      <c r="N113" s="36"/>
      <c r="O113" s="35"/>
    </row>
    <row r="114" spans="8:15" x14ac:dyDescent="0.2">
      <c r="H114"/>
      <c r="I114"/>
      <c r="N114" s="36"/>
      <c r="O114" s="35"/>
    </row>
    <row r="115" spans="8:15" x14ac:dyDescent="0.2">
      <c r="H115"/>
      <c r="I115"/>
      <c r="N115" s="36"/>
      <c r="O115" s="35"/>
    </row>
    <row r="116" spans="8:15" x14ac:dyDescent="0.2">
      <c r="H116"/>
      <c r="I116"/>
      <c r="N116" s="36"/>
      <c r="O116" s="35"/>
    </row>
    <row r="117" spans="8:15" x14ac:dyDescent="0.2">
      <c r="H117"/>
      <c r="I117"/>
      <c r="N117" s="36"/>
      <c r="O117" s="35"/>
    </row>
    <row r="118" spans="8:15" x14ac:dyDescent="0.2">
      <c r="H118"/>
      <c r="I118"/>
      <c r="N118" s="36"/>
      <c r="O118" s="35"/>
    </row>
    <row r="119" spans="8:15" x14ac:dyDescent="0.2">
      <c r="H119"/>
      <c r="I119"/>
      <c r="N119" s="36"/>
      <c r="O119" s="35"/>
    </row>
    <row r="120" spans="8:15" x14ac:dyDescent="0.2">
      <c r="H120"/>
      <c r="I120"/>
      <c r="N120" s="36"/>
      <c r="O120" s="35"/>
    </row>
    <row r="121" spans="8:15" x14ac:dyDescent="0.2">
      <c r="H121"/>
      <c r="I121"/>
      <c r="N121" s="36"/>
      <c r="O121" s="35"/>
    </row>
    <row r="122" spans="8:15" x14ac:dyDescent="0.2">
      <c r="H122"/>
      <c r="I122"/>
      <c r="N122" s="36"/>
      <c r="O122" s="35"/>
    </row>
    <row r="123" spans="8:15" x14ac:dyDescent="0.2">
      <c r="H123"/>
      <c r="I123"/>
      <c r="N123" s="36"/>
      <c r="O123" s="35"/>
    </row>
    <row r="124" spans="8:15" x14ac:dyDescent="0.2">
      <c r="H124"/>
      <c r="I124"/>
      <c r="N124" s="36"/>
      <c r="O124" s="35"/>
    </row>
    <row r="125" spans="8:15" x14ac:dyDescent="0.2">
      <c r="H125"/>
      <c r="I125"/>
      <c r="N125" s="36"/>
      <c r="O125" s="35"/>
    </row>
    <row r="126" spans="8:15" x14ac:dyDescent="0.2">
      <c r="H126"/>
      <c r="I126"/>
      <c r="N126" s="36"/>
      <c r="O126" s="35"/>
    </row>
    <row r="127" spans="8:15" x14ac:dyDescent="0.2">
      <c r="H127"/>
      <c r="I127"/>
      <c r="N127" s="36"/>
      <c r="O127" s="35"/>
    </row>
    <row r="128" spans="8:15" x14ac:dyDescent="0.2">
      <c r="H128"/>
      <c r="I128"/>
      <c r="N128" s="36"/>
      <c r="O128" s="35"/>
    </row>
    <row r="129" spans="8:15" x14ac:dyDescent="0.2">
      <c r="H129"/>
      <c r="I129"/>
      <c r="N129" s="36"/>
      <c r="O129" s="35"/>
    </row>
    <row r="130" spans="8:15" x14ac:dyDescent="0.2">
      <c r="H130"/>
      <c r="I130"/>
      <c r="N130" s="36"/>
      <c r="O130" s="35"/>
    </row>
    <row r="131" spans="8:15" x14ac:dyDescent="0.2">
      <c r="H131"/>
      <c r="I131"/>
      <c r="N131" s="36"/>
      <c r="O131" s="35"/>
    </row>
    <row r="132" spans="8:15" x14ac:dyDescent="0.2">
      <c r="H132"/>
      <c r="I132"/>
      <c r="N132" s="36"/>
      <c r="O132" s="35"/>
    </row>
    <row r="133" spans="8:15" x14ac:dyDescent="0.2">
      <c r="H133"/>
      <c r="N133" s="36"/>
      <c r="O133" s="35"/>
    </row>
    <row r="134" spans="8:15" x14ac:dyDescent="0.2">
      <c r="H134"/>
      <c r="N134" s="36"/>
      <c r="O134" s="35"/>
    </row>
    <row r="135" spans="8:15" x14ac:dyDescent="0.2">
      <c r="H135"/>
      <c r="N135" s="36"/>
      <c r="O135" s="35"/>
    </row>
    <row r="136" spans="8:15" x14ac:dyDescent="0.2">
      <c r="N136" s="36"/>
      <c r="O136" s="35"/>
    </row>
    <row r="137" spans="8:15" x14ac:dyDescent="0.2">
      <c r="N137" s="36"/>
      <c r="O137" s="35"/>
    </row>
    <row r="138" spans="8:15" x14ac:dyDescent="0.2">
      <c r="N138" s="36"/>
      <c r="O138" s="35"/>
    </row>
    <row r="139" spans="8:15" x14ac:dyDescent="0.2">
      <c r="N139" s="36"/>
      <c r="O139" s="35"/>
    </row>
    <row r="140" spans="8:15" x14ac:dyDescent="0.2">
      <c r="N140" s="36"/>
      <c r="O140" s="35"/>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Consolidado Marzo 2021</vt:lpstr>
      <vt:lpstr>Acciones Cerradas</vt:lpstr>
      <vt:lpstr>Estadistica Cumpl mensual PMP</vt:lpstr>
      <vt:lpstr>Inicio Vigencia</vt:lpstr>
      <vt:lpstr>'Consolidado Marzo 2021'!Área_de_impresión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Maria Janneth Romero Martinez</cp:lastModifiedBy>
  <cp:lastPrinted>2020-02-03T14:18:31Z</cp:lastPrinted>
  <dcterms:created xsi:type="dcterms:W3CDTF">2006-02-16T22:22:21Z</dcterms:created>
  <dcterms:modified xsi:type="dcterms:W3CDTF">2021-04-12T16:46:47Z</dcterms:modified>
</cp:coreProperties>
</file>